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Users\skoka\Downloads\"/>
    </mc:Choice>
  </mc:AlternateContent>
  <bookViews>
    <workbookView xWindow="0" yWindow="0" windowWidth="16384" windowHeight="8192" activeTab="11"/>
  </bookViews>
  <sheets>
    <sheet name="Welcome" sheetId="1" r:id="rId1"/>
    <sheet name="1. Employer information" sheetId="2" r:id="rId2"/>
    <sheet name="2. Job roles information" sheetId="3" r:id="rId3"/>
    <sheet name="3. Gender representation" sheetId="4" r:id="rId4"/>
    <sheet name="4. Factor and subfactor plan" sheetId="5" r:id="rId5"/>
    <sheet name="5. Additional subfactors" sheetId="6" r:id="rId6"/>
    <sheet name="6. Assign levels to the jobs" sheetId="7" r:id="rId7"/>
    <sheet name="7. Scores" sheetId="8" r:id="rId8"/>
    <sheet name="8. Job grouping" sheetId="9" r:id="rId9"/>
    <sheet name="9. Gender and score" sheetId="10" r:id="rId10"/>
    <sheet name="10. Gender and group" sheetId="11" r:id="rId11"/>
    <sheet name="11. Pay structure" sheetId="12" r:id="rId12"/>
    <sheet name="12. Methodology" sheetId="13" r:id="rId13"/>
    <sheet name="13. ACLASA band map" sheetId="14" r:id="rId14"/>
    <sheet name="14. ISCO unit evaluations" sheetId="15" r:id="rId15"/>
    <sheet name="14A. ISCO single-eval backup" sheetId="16" r:id="rId16"/>
    <sheet name="15. ISCO code map" sheetId="17" r:id="rId17"/>
    <sheet name="16. Summary" sheetId="18" r:id="rId18"/>
    <sheet name="17. Unit band options" sheetId="19" r:id="rId19"/>
  </sheets>
  <definedNames>
    <definedName name="_xlnm._FilterDatabase" localSheetId="14" hidden="1">'14. ISCO unit evaluations'!$A$5:$BA$965</definedName>
    <definedName name="_xlnm._FilterDatabase" localSheetId="15" hidden="1">'14A. ISCO single-eval backup'!$A$5:$AW$441</definedName>
    <definedName name="_xlnm._FilterDatabase" localSheetId="16" hidden="1">'15. ISCO code map'!$A$5:$H$624</definedName>
    <definedName name="_xlnm._FilterDatabase" localSheetId="18" hidden="1">'17. Unit band options'!$A$3:$G$439</definedName>
  </definedNames>
  <calcPr iterateDelta="0.0001"/>
</workbook>
</file>

<file path=xl/calcChain.xml><?xml version="1.0" encoding="utf-8"?>
<calcChain xmlns="http://schemas.openxmlformats.org/spreadsheetml/2006/main">
  <c i="18" l="1" r="I13"/>
  <c r="H13"/>
  <c r="G13"/>
  <c r="I12"/>
  <c r="H12"/>
  <c r="G12"/>
  <c r="I11"/>
  <c r="H11"/>
  <c r="G11"/>
  <c r="I10"/>
  <c r="H10"/>
  <c r="G10"/>
  <c r="I9"/>
  <c r="H9"/>
  <c r="G9"/>
  <c r="I8"/>
  <c r="H8"/>
  <c r="G8"/>
  <c r="I7"/>
  <c r="H7"/>
  <c r="G7"/>
  <c r="I6"/>
  <c r="H6"/>
  <c r="G6"/>
  <c r="I5"/>
  <c r="H5"/>
  <c r="G5"/>
  <c r="I4"/>
  <c r="H4"/>
  <c r="G4"/>
  <c i="16" r="AM441"/>
  <c r="AK441"/>
  <c r="AQ441"/>
  <c r="AI441"/>
  <c r="AG441"/>
  <c r="AE441"/>
  <c r="AP441"/>
  <c r="AC441"/>
  <c r="AA441"/>
  <c r="Y441"/>
  <c r="W441"/>
  <c r="AO441"/>
  <c r="U441"/>
  <c r="S441"/>
  <c r="Q441"/>
  <c r="O441"/>
  <c r="M441"/>
  <c r="AN441"/>
  <c r="AM440"/>
  <c r="AK440"/>
  <c r="AQ440"/>
  <c r="AI440"/>
  <c r="AG440"/>
  <c r="AE440"/>
  <c r="AP440"/>
  <c r="AC440"/>
  <c r="AA440"/>
  <c r="Y440"/>
  <c r="W440"/>
  <c r="AO440"/>
  <c r="U440"/>
  <c r="S440"/>
  <c r="Q440"/>
  <c r="O440"/>
  <c r="M440"/>
  <c r="AN440"/>
  <c r="AM439"/>
  <c r="AK439"/>
  <c r="AQ439"/>
  <c r="AI439"/>
  <c r="AG439"/>
  <c r="AE439"/>
  <c r="AP439"/>
  <c r="AC439"/>
  <c r="AA439"/>
  <c r="Y439"/>
  <c r="W439"/>
  <c r="AO439"/>
  <c r="U439"/>
  <c r="S439"/>
  <c r="Q439"/>
  <c r="O439"/>
  <c r="M439"/>
  <c r="AN439"/>
  <c r="AM438"/>
  <c r="AK438"/>
  <c r="AQ438"/>
  <c r="AI438"/>
  <c r="AG438"/>
  <c r="AE438"/>
  <c r="AP438"/>
  <c r="AC438"/>
  <c r="AA438"/>
  <c r="Y438"/>
  <c r="W438"/>
  <c r="AO438"/>
  <c r="U438"/>
  <c r="S438"/>
  <c r="Q438"/>
  <c r="O438"/>
  <c r="M438"/>
  <c r="AN438"/>
  <c r="AM437"/>
  <c r="AK437"/>
  <c r="AQ437"/>
  <c r="AI437"/>
  <c r="AG437"/>
  <c r="AE437"/>
  <c r="AP437"/>
  <c r="AC437"/>
  <c r="AA437"/>
  <c r="Y437"/>
  <c r="W437"/>
  <c r="AO437"/>
  <c r="U437"/>
  <c r="S437"/>
  <c r="Q437"/>
  <c r="O437"/>
  <c r="M437"/>
  <c r="AN437"/>
  <c r="AM436"/>
  <c r="AK436"/>
  <c r="AQ436"/>
  <c r="AI436"/>
  <c r="AG436"/>
  <c r="AE436"/>
  <c r="AP436"/>
  <c r="AC436"/>
  <c r="AA436"/>
  <c r="Y436"/>
  <c r="W436"/>
  <c r="AO436"/>
  <c r="U436"/>
  <c r="S436"/>
  <c r="Q436"/>
  <c r="O436"/>
  <c r="M436"/>
  <c r="AN436"/>
  <c r="AM435"/>
  <c r="AK435"/>
  <c r="AQ435"/>
  <c r="AI435"/>
  <c r="AG435"/>
  <c r="AE435"/>
  <c r="AP435"/>
  <c r="AC435"/>
  <c r="AA435"/>
  <c r="Y435"/>
  <c r="W435"/>
  <c r="AO435"/>
  <c r="U435"/>
  <c r="S435"/>
  <c r="Q435"/>
  <c r="O435"/>
  <c r="M435"/>
  <c r="AN435"/>
  <c r="AM434"/>
  <c r="AK434"/>
  <c r="AQ434"/>
  <c r="AI434"/>
  <c r="AG434"/>
  <c r="AE434"/>
  <c r="AP434"/>
  <c r="AC434"/>
  <c r="AA434"/>
  <c r="Y434"/>
  <c r="W434"/>
  <c r="AO434"/>
  <c r="U434"/>
  <c r="S434"/>
  <c r="Q434"/>
  <c r="O434"/>
  <c r="M434"/>
  <c r="AN434"/>
  <c r="AM433"/>
  <c r="AK433"/>
  <c r="AQ433"/>
  <c r="AI433"/>
  <c r="AG433"/>
  <c r="AE433"/>
  <c r="AP433"/>
  <c r="AC433"/>
  <c r="AA433"/>
  <c r="Y433"/>
  <c r="W433"/>
  <c r="AO433"/>
  <c r="U433"/>
  <c r="S433"/>
  <c r="Q433"/>
  <c r="O433"/>
  <c r="M433"/>
  <c r="AN433"/>
  <c r="AM432"/>
  <c r="AK432"/>
  <c r="AQ432"/>
  <c r="AI432"/>
  <c r="AG432"/>
  <c r="AE432"/>
  <c r="AP432"/>
  <c r="AC432"/>
  <c r="AA432"/>
  <c r="Y432"/>
  <c r="W432"/>
  <c r="AO432"/>
  <c r="U432"/>
  <c r="S432"/>
  <c r="Q432"/>
  <c r="O432"/>
  <c r="M432"/>
  <c r="AN432"/>
  <c r="AM431"/>
  <c r="AK431"/>
  <c r="AQ431"/>
  <c r="AI431"/>
  <c r="AG431"/>
  <c r="AE431"/>
  <c r="AP431"/>
  <c r="AC431"/>
  <c r="AA431"/>
  <c r="Y431"/>
  <c r="W431"/>
  <c r="AO431"/>
  <c r="U431"/>
  <c r="S431"/>
  <c r="Q431"/>
  <c r="O431"/>
  <c r="M431"/>
  <c r="AN431"/>
  <c r="AM430"/>
  <c r="AK430"/>
  <c r="AQ430"/>
  <c r="AI430"/>
  <c r="AG430"/>
  <c r="AE430"/>
  <c r="AP430"/>
  <c r="AC430"/>
  <c r="AA430"/>
  <c r="Y430"/>
  <c r="W430"/>
  <c r="AO430"/>
  <c r="U430"/>
  <c r="S430"/>
  <c r="Q430"/>
  <c r="O430"/>
  <c r="M430"/>
  <c r="AN430"/>
  <c r="AM429"/>
  <c r="AK429"/>
  <c r="AQ429"/>
  <c r="AI429"/>
  <c r="AG429"/>
  <c r="AE429"/>
  <c r="AP429"/>
  <c r="AC429"/>
  <c r="AA429"/>
  <c r="Y429"/>
  <c r="W429"/>
  <c r="AO429"/>
  <c r="U429"/>
  <c r="S429"/>
  <c r="Q429"/>
  <c r="O429"/>
  <c r="M429"/>
  <c r="AN429"/>
  <c r="AQ428"/>
  <c r="AM428"/>
  <c r="AK428"/>
  <c r="AI428"/>
  <c r="AG428"/>
  <c r="AE428"/>
  <c r="AP428"/>
  <c r="AC428"/>
  <c r="AA428"/>
  <c r="Y428"/>
  <c r="W428"/>
  <c r="AO428"/>
  <c r="U428"/>
  <c r="S428"/>
  <c r="Q428"/>
  <c r="O428"/>
  <c r="M428"/>
  <c r="AN428"/>
  <c r="AM427"/>
  <c r="AK427"/>
  <c r="AQ427"/>
  <c r="AI427"/>
  <c r="AG427"/>
  <c r="AE427"/>
  <c r="AP427"/>
  <c r="AC427"/>
  <c r="AA427"/>
  <c r="Y427"/>
  <c r="W427"/>
  <c r="AO427"/>
  <c r="U427"/>
  <c r="S427"/>
  <c r="Q427"/>
  <c r="O427"/>
  <c r="M427"/>
  <c r="AN427"/>
  <c r="AP426"/>
  <c r="AM426"/>
  <c r="AK426"/>
  <c r="AQ426"/>
  <c r="AI426"/>
  <c r="AG426"/>
  <c r="AE426"/>
  <c r="AC426"/>
  <c r="AA426"/>
  <c r="Y426"/>
  <c r="W426"/>
  <c r="AO426"/>
  <c r="U426"/>
  <c r="S426"/>
  <c r="Q426"/>
  <c r="O426"/>
  <c r="M426"/>
  <c r="AN426"/>
  <c r="AM425"/>
  <c r="AK425"/>
  <c r="AQ425"/>
  <c r="AI425"/>
  <c r="AG425"/>
  <c r="AE425"/>
  <c r="AP425"/>
  <c r="AC425"/>
  <c r="AA425"/>
  <c r="Y425"/>
  <c r="W425"/>
  <c r="AO425"/>
  <c r="U425"/>
  <c r="S425"/>
  <c r="Q425"/>
  <c r="O425"/>
  <c r="M425"/>
  <c r="AN425"/>
  <c r="AM424"/>
  <c r="AK424"/>
  <c r="AQ424"/>
  <c r="AI424"/>
  <c r="AG424"/>
  <c r="AE424"/>
  <c r="AP424"/>
  <c r="AC424"/>
  <c r="AA424"/>
  <c r="Y424"/>
  <c r="W424"/>
  <c r="AO424"/>
  <c r="U424"/>
  <c r="S424"/>
  <c r="Q424"/>
  <c r="O424"/>
  <c r="M424"/>
  <c r="AN424"/>
  <c r="AM423"/>
  <c r="AK423"/>
  <c r="AQ423"/>
  <c r="AI423"/>
  <c r="AG423"/>
  <c r="AE423"/>
  <c r="AP423"/>
  <c r="AC423"/>
  <c r="AA423"/>
  <c r="Y423"/>
  <c r="W423"/>
  <c r="AO423"/>
  <c r="U423"/>
  <c r="S423"/>
  <c r="Q423"/>
  <c r="O423"/>
  <c r="M423"/>
  <c r="AN423"/>
  <c r="AM422"/>
  <c r="AK422"/>
  <c r="AQ422"/>
  <c r="AI422"/>
  <c r="AG422"/>
  <c r="AE422"/>
  <c r="AP422"/>
  <c r="AC422"/>
  <c r="AA422"/>
  <c r="Y422"/>
  <c r="W422"/>
  <c r="AO422"/>
  <c r="U422"/>
  <c r="S422"/>
  <c r="Q422"/>
  <c r="O422"/>
  <c r="M422"/>
  <c r="AN422"/>
  <c r="AM421"/>
  <c r="AK421"/>
  <c r="AQ421"/>
  <c r="AI421"/>
  <c r="AG421"/>
  <c r="AE421"/>
  <c r="AP421"/>
  <c r="AC421"/>
  <c r="AA421"/>
  <c r="Y421"/>
  <c r="W421"/>
  <c r="AO421"/>
  <c r="U421"/>
  <c r="S421"/>
  <c r="Q421"/>
  <c r="O421"/>
  <c r="M421"/>
  <c r="AN421"/>
  <c r="AM420"/>
  <c r="AK420"/>
  <c r="AQ420"/>
  <c r="AI420"/>
  <c r="AG420"/>
  <c r="AE420"/>
  <c r="AP420"/>
  <c r="AC420"/>
  <c r="AA420"/>
  <c r="Y420"/>
  <c r="W420"/>
  <c r="AO420"/>
  <c r="U420"/>
  <c r="S420"/>
  <c r="Q420"/>
  <c r="O420"/>
  <c r="M420"/>
  <c r="AN420"/>
  <c r="AM419"/>
  <c r="AK419"/>
  <c r="AQ419"/>
  <c r="AI419"/>
  <c r="AG419"/>
  <c r="AE419"/>
  <c r="AP419"/>
  <c r="AC419"/>
  <c r="AA419"/>
  <c r="Y419"/>
  <c r="W419"/>
  <c r="AO419"/>
  <c r="U419"/>
  <c r="S419"/>
  <c r="Q419"/>
  <c r="O419"/>
  <c r="M419"/>
  <c r="AN419"/>
  <c r="AM418"/>
  <c r="AK418"/>
  <c r="AQ418"/>
  <c r="AI418"/>
  <c r="AG418"/>
  <c r="AE418"/>
  <c r="AP418"/>
  <c r="AC418"/>
  <c r="AA418"/>
  <c r="Y418"/>
  <c r="W418"/>
  <c r="AO418"/>
  <c r="U418"/>
  <c r="S418"/>
  <c r="Q418"/>
  <c r="O418"/>
  <c r="M418"/>
  <c r="AN418"/>
  <c r="AM417"/>
  <c r="AK417"/>
  <c r="AQ417"/>
  <c r="AI417"/>
  <c r="AG417"/>
  <c r="AE417"/>
  <c r="AP417"/>
  <c r="AC417"/>
  <c r="AA417"/>
  <c r="Y417"/>
  <c r="W417"/>
  <c r="AO417"/>
  <c r="U417"/>
  <c r="S417"/>
  <c r="Q417"/>
  <c r="O417"/>
  <c r="M417"/>
  <c r="AN417"/>
  <c r="AM416"/>
  <c r="AK416"/>
  <c r="AQ416"/>
  <c r="AI416"/>
  <c r="AG416"/>
  <c r="AE416"/>
  <c r="AP416"/>
  <c r="AC416"/>
  <c r="AA416"/>
  <c r="Y416"/>
  <c r="W416"/>
  <c r="AO416"/>
  <c r="U416"/>
  <c r="S416"/>
  <c r="Q416"/>
  <c r="O416"/>
  <c r="M416"/>
  <c r="AN416"/>
  <c r="AM415"/>
  <c r="AK415"/>
  <c r="AQ415"/>
  <c r="AI415"/>
  <c r="AG415"/>
  <c r="AE415"/>
  <c r="AP415"/>
  <c r="AC415"/>
  <c r="AA415"/>
  <c r="Y415"/>
  <c r="W415"/>
  <c r="AO415"/>
  <c r="U415"/>
  <c r="S415"/>
  <c r="Q415"/>
  <c r="O415"/>
  <c r="M415"/>
  <c r="AN415"/>
  <c r="AM414"/>
  <c r="AK414"/>
  <c r="AQ414"/>
  <c r="AI414"/>
  <c r="AG414"/>
  <c r="AE414"/>
  <c r="AP414"/>
  <c r="AC414"/>
  <c r="AA414"/>
  <c r="Y414"/>
  <c r="W414"/>
  <c r="AO414"/>
  <c r="U414"/>
  <c r="S414"/>
  <c r="Q414"/>
  <c r="O414"/>
  <c r="M414"/>
  <c r="AN414"/>
  <c r="AM413"/>
  <c r="AK413"/>
  <c r="AQ413"/>
  <c r="AI413"/>
  <c r="AG413"/>
  <c r="AE413"/>
  <c r="AP413"/>
  <c r="AC413"/>
  <c r="AA413"/>
  <c r="Y413"/>
  <c r="W413"/>
  <c r="AO413"/>
  <c r="U413"/>
  <c r="S413"/>
  <c r="Q413"/>
  <c r="O413"/>
  <c r="M413"/>
  <c r="AN413"/>
  <c r="AM412"/>
  <c r="AK412"/>
  <c r="AQ412"/>
  <c r="AI412"/>
  <c r="AG412"/>
  <c r="AE412"/>
  <c r="AP412"/>
  <c r="AC412"/>
  <c r="AA412"/>
  <c r="Y412"/>
  <c r="W412"/>
  <c r="AO412"/>
  <c r="U412"/>
  <c r="S412"/>
  <c r="Q412"/>
  <c r="O412"/>
  <c r="M412"/>
  <c r="AN412"/>
  <c r="AM411"/>
  <c r="AK411"/>
  <c r="AQ411"/>
  <c r="AI411"/>
  <c r="AG411"/>
  <c r="AE411"/>
  <c r="AP411"/>
  <c r="AC411"/>
  <c r="AA411"/>
  <c r="Y411"/>
  <c r="W411"/>
  <c r="AO411"/>
  <c r="U411"/>
  <c r="S411"/>
  <c r="Q411"/>
  <c r="O411"/>
  <c r="M411"/>
  <c r="AN411"/>
  <c r="AM410"/>
  <c r="AK410"/>
  <c r="AQ410"/>
  <c r="AI410"/>
  <c r="AG410"/>
  <c r="AE410"/>
  <c r="AP410"/>
  <c r="AC410"/>
  <c r="AA410"/>
  <c r="Y410"/>
  <c r="W410"/>
  <c r="AO410"/>
  <c r="U410"/>
  <c r="S410"/>
  <c r="Q410"/>
  <c r="O410"/>
  <c r="M410"/>
  <c r="AN410"/>
  <c r="AM409"/>
  <c r="AK409"/>
  <c r="AQ409"/>
  <c r="AI409"/>
  <c r="AG409"/>
  <c r="AE409"/>
  <c r="AP409"/>
  <c r="AC409"/>
  <c r="AA409"/>
  <c r="Y409"/>
  <c r="W409"/>
  <c r="AO409"/>
  <c r="U409"/>
  <c r="S409"/>
  <c r="Q409"/>
  <c r="O409"/>
  <c r="M409"/>
  <c r="AN409"/>
  <c r="AM408"/>
  <c r="AK408"/>
  <c r="AQ408"/>
  <c r="AI408"/>
  <c r="AG408"/>
  <c r="AE408"/>
  <c r="AP408"/>
  <c r="AC408"/>
  <c r="AA408"/>
  <c r="Y408"/>
  <c r="W408"/>
  <c r="AO408"/>
  <c r="U408"/>
  <c r="S408"/>
  <c r="Q408"/>
  <c r="O408"/>
  <c r="M408"/>
  <c r="AN408"/>
  <c r="AM407"/>
  <c r="AK407"/>
  <c r="AQ407"/>
  <c r="AI407"/>
  <c r="AG407"/>
  <c r="AE407"/>
  <c r="AP407"/>
  <c r="AC407"/>
  <c r="AA407"/>
  <c r="Y407"/>
  <c r="W407"/>
  <c r="AO407"/>
  <c r="U407"/>
  <c r="S407"/>
  <c r="Q407"/>
  <c r="O407"/>
  <c r="M407"/>
  <c r="AN407"/>
  <c r="AM406"/>
  <c r="AK406"/>
  <c r="AQ406"/>
  <c r="AI406"/>
  <c r="AG406"/>
  <c r="AE406"/>
  <c r="AP406"/>
  <c r="AC406"/>
  <c r="AA406"/>
  <c r="Y406"/>
  <c r="W406"/>
  <c r="AO406"/>
  <c r="U406"/>
  <c r="S406"/>
  <c r="Q406"/>
  <c r="O406"/>
  <c r="M406"/>
  <c r="AN406"/>
  <c r="AM405"/>
  <c r="AK405"/>
  <c r="AQ405"/>
  <c r="AI405"/>
  <c r="AG405"/>
  <c r="AE405"/>
  <c r="AP405"/>
  <c r="AC405"/>
  <c r="AA405"/>
  <c r="Y405"/>
  <c r="W405"/>
  <c r="AO405"/>
  <c r="U405"/>
  <c r="S405"/>
  <c r="Q405"/>
  <c r="O405"/>
  <c r="M405"/>
  <c r="AN405"/>
  <c r="AM404"/>
  <c r="AK404"/>
  <c r="AQ404"/>
  <c r="AI404"/>
  <c r="AG404"/>
  <c r="AE404"/>
  <c r="AP404"/>
  <c r="AC404"/>
  <c r="AA404"/>
  <c r="Y404"/>
  <c r="W404"/>
  <c r="AO404"/>
  <c r="U404"/>
  <c r="S404"/>
  <c r="Q404"/>
  <c r="O404"/>
  <c r="M404"/>
  <c r="AN404"/>
  <c r="AM403"/>
  <c r="AK403"/>
  <c r="AQ403"/>
  <c r="AI403"/>
  <c r="AG403"/>
  <c r="AE403"/>
  <c r="AP403"/>
  <c r="AC403"/>
  <c r="AA403"/>
  <c r="Y403"/>
  <c r="W403"/>
  <c r="AO403"/>
  <c r="U403"/>
  <c r="S403"/>
  <c r="Q403"/>
  <c r="O403"/>
  <c r="M403"/>
  <c r="AN403"/>
  <c r="AM402"/>
  <c r="AK402"/>
  <c r="AQ402"/>
  <c r="AI402"/>
  <c r="AG402"/>
  <c r="AE402"/>
  <c r="AP402"/>
  <c r="AC402"/>
  <c r="AA402"/>
  <c r="Y402"/>
  <c r="W402"/>
  <c r="AO402"/>
  <c r="U402"/>
  <c r="S402"/>
  <c r="Q402"/>
  <c r="O402"/>
  <c r="M402"/>
  <c r="AN402"/>
  <c r="AM401"/>
  <c r="AK401"/>
  <c r="AQ401"/>
  <c r="AI401"/>
  <c r="AG401"/>
  <c r="AE401"/>
  <c r="AP401"/>
  <c r="AC401"/>
  <c r="AA401"/>
  <c r="Y401"/>
  <c r="W401"/>
  <c r="AO401"/>
  <c r="U401"/>
  <c r="S401"/>
  <c r="Q401"/>
  <c r="O401"/>
  <c r="M401"/>
  <c r="AN401"/>
  <c r="AM400"/>
  <c r="AK400"/>
  <c r="AQ400"/>
  <c r="AI400"/>
  <c r="AG400"/>
  <c r="AE400"/>
  <c r="AP400"/>
  <c r="AC400"/>
  <c r="AA400"/>
  <c r="Y400"/>
  <c r="W400"/>
  <c r="AO400"/>
  <c r="U400"/>
  <c r="S400"/>
  <c r="Q400"/>
  <c r="O400"/>
  <c r="M400"/>
  <c r="AN400"/>
  <c r="AM399"/>
  <c r="AK399"/>
  <c r="AQ399"/>
  <c r="AI399"/>
  <c r="AG399"/>
  <c r="AE399"/>
  <c r="AP399"/>
  <c r="AC399"/>
  <c r="AA399"/>
  <c r="Y399"/>
  <c r="W399"/>
  <c r="AO399"/>
  <c r="U399"/>
  <c r="S399"/>
  <c r="Q399"/>
  <c r="O399"/>
  <c r="M399"/>
  <c r="AN399"/>
  <c r="AM398"/>
  <c r="AK398"/>
  <c r="AQ398"/>
  <c r="AI398"/>
  <c r="AG398"/>
  <c r="AE398"/>
  <c r="AP398"/>
  <c r="AC398"/>
  <c r="AA398"/>
  <c r="Y398"/>
  <c r="W398"/>
  <c r="AO398"/>
  <c r="U398"/>
  <c r="S398"/>
  <c r="Q398"/>
  <c r="O398"/>
  <c r="M398"/>
  <c r="AN398"/>
  <c r="AM397"/>
  <c r="AK397"/>
  <c r="AQ397"/>
  <c r="AI397"/>
  <c r="AG397"/>
  <c r="AE397"/>
  <c r="AP397"/>
  <c r="AC397"/>
  <c r="AA397"/>
  <c r="Y397"/>
  <c r="W397"/>
  <c r="AO397"/>
  <c r="U397"/>
  <c r="S397"/>
  <c r="Q397"/>
  <c r="O397"/>
  <c r="M397"/>
  <c r="AN397"/>
  <c r="AM396"/>
  <c r="AK396"/>
  <c r="AQ396"/>
  <c r="AI396"/>
  <c r="AG396"/>
  <c r="AE396"/>
  <c r="AP396"/>
  <c r="AC396"/>
  <c r="AA396"/>
  <c r="Y396"/>
  <c r="W396"/>
  <c r="AO396"/>
  <c r="U396"/>
  <c r="S396"/>
  <c r="Q396"/>
  <c r="O396"/>
  <c r="M396"/>
  <c r="AN396"/>
  <c r="AM395"/>
  <c r="AK395"/>
  <c r="AQ395"/>
  <c r="AI395"/>
  <c r="AG395"/>
  <c r="AE395"/>
  <c r="AP395"/>
  <c r="AC395"/>
  <c r="AA395"/>
  <c r="Y395"/>
  <c r="W395"/>
  <c r="AO395"/>
  <c r="U395"/>
  <c r="S395"/>
  <c r="Q395"/>
  <c r="O395"/>
  <c r="M395"/>
  <c r="AN395"/>
  <c r="AM394"/>
  <c r="AK394"/>
  <c r="AQ394"/>
  <c r="AI394"/>
  <c r="AG394"/>
  <c r="AE394"/>
  <c r="AP394"/>
  <c r="AC394"/>
  <c r="AA394"/>
  <c r="Y394"/>
  <c r="W394"/>
  <c r="AO394"/>
  <c r="U394"/>
  <c r="S394"/>
  <c r="Q394"/>
  <c r="O394"/>
  <c r="M394"/>
  <c r="AN394"/>
  <c r="AM393"/>
  <c r="AK393"/>
  <c r="AQ393"/>
  <c r="AI393"/>
  <c r="AG393"/>
  <c r="AE393"/>
  <c r="AP393"/>
  <c r="AC393"/>
  <c r="AA393"/>
  <c r="Y393"/>
  <c r="W393"/>
  <c r="AO393"/>
  <c r="U393"/>
  <c r="S393"/>
  <c r="Q393"/>
  <c r="O393"/>
  <c r="M393"/>
  <c r="AN393"/>
  <c r="AM392"/>
  <c r="AK392"/>
  <c r="AQ392"/>
  <c r="AI392"/>
  <c r="AG392"/>
  <c r="AE392"/>
  <c r="AP392"/>
  <c r="AC392"/>
  <c r="AA392"/>
  <c r="Y392"/>
  <c r="W392"/>
  <c r="AO392"/>
  <c r="U392"/>
  <c r="S392"/>
  <c r="Q392"/>
  <c r="O392"/>
  <c r="M392"/>
  <c r="AN392"/>
  <c r="AM391"/>
  <c r="AK391"/>
  <c r="AQ391"/>
  <c r="AI391"/>
  <c r="AG391"/>
  <c r="AE391"/>
  <c r="AP391"/>
  <c r="AC391"/>
  <c r="AA391"/>
  <c r="Y391"/>
  <c r="W391"/>
  <c r="AO391"/>
  <c r="U391"/>
  <c r="S391"/>
  <c r="Q391"/>
  <c r="O391"/>
  <c r="M391"/>
  <c r="AN391"/>
  <c r="AM390"/>
  <c r="AK390"/>
  <c r="AQ390"/>
  <c r="AI390"/>
  <c r="AG390"/>
  <c r="AE390"/>
  <c r="AP390"/>
  <c r="AC390"/>
  <c r="AA390"/>
  <c r="Y390"/>
  <c r="W390"/>
  <c r="AO390"/>
  <c r="U390"/>
  <c r="S390"/>
  <c r="Q390"/>
  <c r="O390"/>
  <c r="M390"/>
  <c r="AN390"/>
  <c r="AM389"/>
  <c r="AK389"/>
  <c r="AQ389"/>
  <c r="AI389"/>
  <c r="AG389"/>
  <c r="AE389"/>
  <c r="AP389"/>
  <c r="AC389"/>
  <c r="AA389"/>
  <c r="Y389"/>
  <c r="W389"/>
  <c r="AO389"/>
  <c r="U389"/>
  <c r="S389"/>
  <c r="Q389"/>
  <c r="O389"/>
  <c r="M389"/>
  <c r="AN389"/>
  <c r="AM388"/>
  <c r="AK388"/>
  <c r="AQ388"/>
  <c r="AI388"/>
  <c r="AG388"/>
  <c r="AE388"/>
  <c r="AP388"/>
  <c r="AC388"/>
  <c r="AA388"/>
  <c r="Y388"/>
  <c r="W388"/>
  <c r="AO388"/>
  <c r="U388"/>
  <c r="S388"/>
  <c r="Q388"/>
  <c r="O388"/>
  <c r="M388"/>
  <c r="AN388"/>
  <c r="AM387"/>
  <c r="AK387"/>
  <c r="AQ387"/>
  <c r="AI387"/>
  <c r="AG387"/>
  <c r="AE387"/>
  <c r="AP387"/>
  <c r="AC387"/>
  <c r="AA387"/>
  <c r="Y387"/>
  <c r="W387"/>
  <c r="AO387"/>
  <c r="U387"/>
  <c r="S387"/>
  <c r="Q387"/>
  <c r="O387"/>
  <c r="M387"/>
  <c r="AN387"/>
  <c r="AM386"/>
  <c r="AK386"/>
  <c r="AQ386"/>
  <c r="AI386"/>
  <c r="AG386"/>
  <c r="AE386"/>
  <c r="AP386"/>
  <c r="AC386"/>
  <c r="AA386"/>
  <c r="Y386"/>
  <c r="W386"/>
  <c r="AO386"/>
  <c r="U386"/>
  <c r="S386"/>
  <c r="Q386"/>
  <c r="O386"/>
  <c r="M386"/>
  <c r="AN386"/>
  <c r="AM385"/>
  <c r="AK385"/>
  <c r="AQ385"/>
  <c r="AI385"/>
  <c r="AG385"/>
  <c r="AE385"/>
  <c r="AP385"/>
  <c r="AC385"/>
  <c r="AA385"/>
  <c r="Y385"/>
  <c r="W385"/>
  <c r="AO385"/>
  <c r="U385"/>
  <c r="S385"/>
  <c r="Q385"/>
  <c r="O385"/>
  <c r="M385"/>
  <c r="AN385"/>
  <c r="AM384"/>
  <c r="AK384"/>
  <c r="AQ384"/>
  <c r="AI384"/>
  <c r="AG384"/>
  <c r="AE384"/>
  <c r="AP384"/>
  <c r="AC384"/>
  <c r="AA384"/>
  <c r="Y384"/>
  <c r="W384"/>
  <c r="AO384"/>
  <c r="U384"/>
  <c r="S384"/>
  <c r="Q384"/>
  <c r="O384"/>
  <c r="M384"/>
  <c r="AN384"/>
  <c r="AM383"/>
  <c r="AK383"/>
  <c r="AQ383"/>
  <c r="AI383"/>
  <c r="AG383"/>
  <c r="AE383"/>
  <c r="AP383"/>
  <c r="AC383"/>
  <c r="AA383"/>
  <c r="Y383"/>
  <c r="W383"/>
  <c r="AO383"/>
  <c r="U383"/>
  <c r="S383"/>
  <c r="Q383"/>
  <c r="O383"/>
  <c r="M383"/>
  <c r="AN383"/>
  <c r="AM382"/>
  <c r="AK382"/>
  <c r="AQ382"/>
  <c r="AI382"/>
  <c r="AG382"/>
  <c r="AE382"/>
  <c r="AP382"/>
  <c r="AC382"/>
  <c r="AA382"/>
  <c r="Y382"/>
  <c r="W382"/>
  <c r="AO382"/>
  <c r="U382"/>
  <c r="S382"/>
  <c r="Q382"/>
  <c r="O382"/>
  <c r="M382"/>
  <c r="AN382"/>
  <c r="AM381"/>
  <c r="AK381"/>
  <c r="AQ381"/>
  <c r="AI381"/>
  <c r="AG381"/>
  <c r="AE381"/>
  <c r="AP381"/>
  <c r="AC381"/>
  <c r="AA381"/>
  <c r="Y381"/>
  <c r="W381"/>
  <c r="AO381"/>
  <c r="U381"/>
  <c r="S381"/>
  <c r="Q381"/>
  <c r="O381"/>
  <c r="M381"/>
  <c r="AN381"/>
  <c r="AM380"/>
  <c r="AK380"/>
  <c r="AQ380"/>
  <c r="AI380"/>
  <c r="AG380"/>
  <c r="AE380"/>
  <c r="AP380"/>
  <c r="AC380"/>
  <c r="AA380"/>
  <c r="Y380"/>
  <c r="W380"/>
  <c r="AO380"/>
  <c r="U380"/>
  <c r="S380"/>
  <c r="Q380"/>
  <c r="O380"/>
  <c r="M380"/>
  <c r="AN380"/>
  <c r="AM379"/>
  <c r="AK379"/>
  <c r="AQ379"/>
  <c r="AI379"/>
  <c r="AG379"/>
  <c r="AE379"/>
  <c r="AP379"/>
  <c r="AC379"/>
  <c r="AA379"/>
  <c r="Y379"/>
  <c r="W379"/>
  <c r="AO379"/>
  <c r="U379"/>
  <c r="S379"/>
  <c r="Q379"/>
  <c r="O379"/>
  <c r="M379"/>
  <c r="AN379"/>
  <c r="AM378"/>
  <c r="AK378"/>
  <c r="AQ378"/>
  <c r="AI378"/>
  <c r="AG378"/>
  <c r="AE378"/>
  <c r="AP378"/>
  <c r="AC378"/>
  <c r="AA378"/>
  <c r="Y378"/>
  <c r="W378"/>
  <c r="AO378"/>
  <c r="U378"/>
  <c r="S378"/>
  <c r="Q378"/>
  <c r="O378"/>
  <c r="M378"/>
  <c r="AN378"/>
  <c r="AM377"/>
  <c r="AK377"/>
  <c r="AQ377"/>
  <c r="AI377"/>
  <c r="AG377"/>
  <c r="AE377"/>
  <c r="AP377"/>
  <c r="AC377"/>
  <c r="AA377"/>
  <c r="Y377"/>
  <c r="W377"/>
  <c r="AO377"/>
  <c r="U377"/>
  <c r="S377"/>
  <c r="Q377"/>
  <c r="O377"/>
  <c r="M377"/>
  <c r="AN377"/>
  <c r="AM376"/>
  <c r="AK376"/>
  <c r="AQ376"/>
  <c r="AI376"/>
  <c r="AG376"/>
  <c r="AE376"/>
  <c r="AP376"/>
  <c r="AC376"/>
  <c r="AA376"/>
  <c r="Y376"/>
  <c r="W376"/>
  <c r="AO376"/>
  <c r="U376"/>
  <c r="S376"/>
  <c r="Q376"/>
  <c r="O376"/>
  <c r="M376"/>
  <c r="AN376"/>
  <c r="AM375"/>
  <c r="AK375"/>
  <c r="AQ375"/>
  <c r="AI375"/>
  <c r="AG375"/>
  <c r="AE375"/>
  <c r="AP375"/>
  <c r="AC375"/>
  <c r="AA375"/>
  <c r="Y375"/>
  <c r="W375"/>
  <c r="AO375"/>
  <c r="U375"/>
  <c r="S375"/>
  <c r="Q375"/>
  <c r="O375"/>
  <c r="M375"/>
  <c r="AN375"/>
  <c r="AM374"/>
  <c r="AK374"/>
  <c r="AQ374"/>
  <c r="AI374"/>
  <c r="AG374"/>
  <c r="AE374"/>
  <c r="AP374"/>
  <c r="AC374"/>
  <c r="AA374"/>
  <c r="Y374"/>
  <c r="W374"/>
  <c r="AO374"/>
  <c r="U374"/>
  <c r="S374"/>
  <c r="Q374"/>
  <c r="O374"/>
  <c r="M374"/>
  <c r="AN374"/>
  <c r="AM373"/>
  <c r="AK373"/>
  <c r="AQ373"/>
  <c r="AI373"/>
  <c r="AG373"/>
  <c r="AE373"/>
  <c r="AP373"/>
  <c r="AC373"/>
  <c r="AA373"/>
  <c r="Y373"/>
  <c r="W373"/>
  <c r="AO373"/>
  <c r="U373"/>
  <c r="S373"/>
  <c r="Q373"/>
  <c r="O373"/>
  <c r="M373"/>
  <c r="AN373"/>
  <c r="AM372"/>
  <c r="AK372"/>
  <c r="AQ372"/>
  <c r="AI372"/>
  <c r="AG372"/>
  <c r="AE372"/>
  <c r="AP372"/>
  <c r="AC372"/>
  <c r="AA372"/>
  <c r="Y372"/>
  <c r="W372"/>
  <c r="AO372"/>
  <c r="U372"/>
  <c r="S372"/>
  <c r="Q372"/>
  <c r="O372"/>
  <c r="M372"/>
  <c r="AN372"/>
  <c r="AM371"/>
  <c r="AK371"/>
  <c r="AQ371"/>
  <c r="AI371"/>
  <c r="AG371"/>
  <c r="AE371"/>
  <c r="AP371"/>
  <c r="AC371"/>
  <c r="AA371"/>
  <c r="Y371"/>
  <c r="W371"/>
  <c r="AO371"/>
  <c r="U371"/>
  <c r="S371"/>
  <c r="Q371"/>
  <c r="O371"/>
  <c r="M371"/>
  <c r="AN371"/>
  <c r="AM370"/>
  <c r="AK370"/>
  <c r="AQ370"/>
  <c r="AI370"/>
  <c r="AG370"/>
  <c r="AE370"/>
  <c r="AP370"/>
  <c r="AC370"/>
  <c r="AA370"/>
  <c r="Y370"/>
  <c r="W370"/>
  <c r="AO370"/>
  <c r="U370"/>
  <c r="S370"/>
  <c r="Q370"/>
  <c r="O370"/>
  <c r="M370"/>
  <c r="AN370"/>
  <c r="AM369"/>
  <c r="AK369"/>
  <c r="AQ369"/>
  <c r="AI369"/>
  <c r="AG369"/>
  <c r="AE369"/>
  <c r="AP369"/>
  <c r="AC369"/>
  <c r="AA369"/>
  <c r="Y369"/>
  <c r="W369"/>
  <c r="AO369"/>
  <c r="U369"/>
  <c r="S369"/>
  <c r="Q369"/>
  <c r="O369"/>
  <c r="M369"/>
  <c r="AN369"/>
  <c r="AM368"/>
  <c r="AK368"/>
  <c r="AQ368"/>
  <c r="AI368"/>
  <c r="AG368"/>
  <c r="AE368"/>
  <c r="AP368"/>
  <c r="AC368"/>
  <c r="AA368"/>
  <c r="Y368"/>
  <c r="W368"/>
  <c r="AO368"/>
  <c r="U368"/>
  <c r="S368"/>
  <c r="Q368"/>
  <c r="O368"/>
  <c r="M368"/>
  <c r="AN368"/>
  <c r="AM367"/>
  <c r="AK367"/>
  <c r="AQ367"/>
  <c r="AI367"/>
  <c r="AG367"/>
  <c r="AE367"/>
  <c r="AP367"/>
  <c r="AC367"/>
  <c r="AA367"/>
  <c r="Y367"/>
  <c r="W367"/>
  <c r="AO367"/>
  <c r="U367"/>
  <c r="S367"/>
  <c r="Q367"/>
  <c r="O367"/>
  <c r="M367"/>
  <c r="AN367"/>
  <c r="AM366"/>
  <c r="AK366"/>
  <c r="AQ366"/>
  <c r="AI366"/>
  <c r="AG366"/>
  <c r="AE366"/>
  <c r="AP366"/>
  <c r="AC366"/>
  <c r="AA366"/>
  <c r="Y366"/>
  <c r="W366"/>
  <c r="AO366"/>
  <c r="U366"/>
  <c r="S366"/>
  <c r="Q366"/>
  <c r="O366"/>
  <c r="M366"/>
  <c r="AN366"/>
  <c r="AM365"/>
  <c r="AK365"/>
  <c r="AQ365"/>
  <c r="AI365"/>
  <c r="AG365"/>
  <c r="AE365"/>
  <c r="AP365"/>
  <c r="AC365"/>
  <c r="AA365"/>
  <c r="Y365"/>
  <c r="W365"/>
  <c r="AO365"/>
  <c r="U365"/>
  <c r="S365"/>
  <c r="Q365"/>
  <c r="O365"/>
  <c r="M365"/>
  <c r="AN365"/>
  <c r="AM364"/>
  <c r="AK364"/>
  <c r="AQ364"/>
  <c r="AI364"/>
  <c r="AG364"/>
  <c r="AE364"/>
  <c r="AP364"/>
  <c r="AC364"/>
  <c r="AA364"/>
  <c r="Y364"/>
  <c r="W364"/>
  <c r="AO364"/>
  <c r="U364"/>
  <c r="S364"/>
  <c r="Q364"/>
  <c r="O364"/>
  <c r="M364"/>
  <c r="AN364"/>
  <c r="AM363"/>
  <c r="AK363"/>
  <c r="AQ363"/>
  <c r="AI363"/>
  <c r="AG363"/>
  <c r="AE363"/>
  <c r="AP363"/>
  <c r="AC363"/>
  <c r="AA363"/>
  <c r="Y363"/>
  <c r="W363"/>
  <c r="AO363"/>
  <c r="U363"/>
  <c r="S363"/>
  <c r="Q363"/>
  <c r="O363"/>
  <c r="M363"/>
  <c r="AN363"/>
  <c r="AM362"/>
  <c r="AK362"/>
  <c r="AQ362"/>
  <c r="AI362"/>
  <c r="AG362"/>
  <c r="AE362"/>
  <c r="AP362"/>
  <c r="AC362"/>
  <c r="AA362"/>
  <c r="Y362"/>
  <c r="W362"/>
  <c r="AO362"/>
  <c r="U362"/>
  <c r="S362"/>
  <c r="Q362"/>
  <c r="O362"/>
  <c r="M362"/>
  <c r="AN362"/>
  <c r="AM361"/>
  <c r="AK361"/>
  <c r="AQ361"/>
  <c r="AI361"/>
  <c r="AG361"/>
  <c r="AE361"/>
  <c r="AP361"/>
  <c r="AC361"/>
  <c r="AA361"/>
  <c r="Y361"/>
  <c r="W361"/>
  <c r="AO361"/>
  <c r="U361"/>
  <c r="S361"/>
  <c r="Q361"/>
  <c r="O361"/>
  <c r="M361"/>
  <c r="AN361"/>
  <c r="AM360"/>
  <c r="AK360"/>
  <c r="AQ360"/>
  <c r="AI360"/>
  <c r="AG360"/>
  <c r="AE360"/>
  <c r="AP360"/>
  <c r="AC360"/>
  <c r="AA360"/>
  <c r="Y360"/>
  <c r="W360"/>
  <c r="AO360"/>
  <c r="U360"/>
  <c r="S360"/>
  <c r="Q360"/>
  <c r="O360"/>
  <c r="M360"/>
  <c r="AN360"/>
  <c r="AM359"/>
  <c r="AK359"/>
  <c r="AQ359"/>
  <c r="AI359"/>
  <c r="AG359"/>
  <c r="AE359"/>
  <c r="AP359"/>
  <c r="AC359"/>
  <c r="AA359"/>
  <c r="Y359"/>
  <c r="W359"/>
  <c r="AO359"/>
  <c r="U359"/>
  <c r="S359"/>
  <c r="Q359"/>
  <c r="O359"/>
  <c r="M359"/>
  <c r="AN359"/>
  <c r="AM358"/>
  <c r="AK358"/>
  <c r="AQ358"/>
  <c r="AI358"/>
  <c r="AG358"/>
  <c r="AE358"/>
  <c r="AP358"/>
  <c r="AC358"/>
  <c r="AA358"/>
  <c r="Y358"/>
  <c r="W358"/>
  <c r="AO358"/>
  <c r="U358"/>
  <c r="S358"/>
  <c r="Q358"/>
  <c r="O358"/>
  <c r="M358"/>
  <c r="AN358"/>
  <c r="AM357"/>
  <c r="AK357"/>
  <c r="AQ357"/>
  <c r="AI357"/>
  <c r="AG357"/>
  <c r="AE357"/>
  <c r="AP357"/>
  <c r="AC357"/>
  <c r="AA357"/>
  <c r="Y357"/>
  <c r="W357"/>
  <c r="AO357"/>
  <c r="U357"/>
  <c r="S357"/>
  <c r="Q357"/>
  <c r="O357"/>
  <c r="M357"/>
  <c r="AN357"/>
  <c r="AM356"/>
  <c r="AK356"/>
  <c r="AQ356"/>
  <c r="AI356"/>
  <c r="AG356"/>
  <c r="AE356"/>
  <c r="AP356"/>
  <c r="AC356"/>
  <c r="AA356"/>
  <c r="Y356"/>
  <c r="W356"/>
  <c r="AO356"/>
  <c r="U356"/>
  <c r="S356"/>
  <c r="Q356"/>
  <c r="O356"/>
  <c r="M356"/>
  <c r="AN356"/>
  <c r="AM355"/>
  <c r="AK355"/>
  <c r="AQ355"/>
  <c r="AI355"/>
  <c r="AG355"/>
  <c r="AE355"/>
  <c r="AP355"/>
  <c r="AC355"/>
  <c r="AA355"/>
  <c r="Y355"/>
  <c r="W355"/>
  <c r="AO355"/>
  <c r="U355"/>
  <c r="S355"/>
  <c r="Q355"/>
  <c r="O355"/>
  <c r="M355"/>
  <c r="AN355"/>
  <c r="AM354"/>
  <c r="AK354"/>
  <c r="AQ354"/>
  <c r="AI354"/>
  <c r="AG354"/>
  <c r="AE354"/>
  <c r="AP354"/>
  <c r="AC354"/>
  <c r="AA354"/>
  <c r="Y354"/>
  <c r="W354"/>
  <c r="AO354"/>
  <c r="U354"/>
  <c r="S354"/>
  <c r="Q354"/>
  <c r="O354"/>
  <c r="M354"/>
  <c r="AN354"/>
  <c r="AM353"/>
  <c r="AK353"/>
  <c r="AQ353"/>
  <c r="AI353"/>
  <c r="AG353"/>
  <c r="AE353"/>
  <c r="AP353"/>
  <c r="AC353"/>
  <c r="AA353"/>
  <c r="Y353"/>
  <c r="W353"/>
  <c r="AO353"/>
  <c r="U353"/>
  <c r="S353"/>
  <c r="Q353"/>
  <c r="O353"/>
  <c r="M353"/>
  <c r="AN353"/>
  <c r="AM352"/>
  <c r="AK352"/>
  <c r="AQ352"/>
  <c r="AI352"/>
  <c r="AG352"/>
  <c r="AE352"/>
  <c r="AP352"/>
  <c r="AC352"/>
  <c r="AA352"/>
  <c r="Y352"/>
  <c r="W352"/>
  <c r="AO352"/>
  <c r="U352"/>
  <c r="S352"/>
  <c r="Q352"/>
  <c r="O352"/>
  <c r="M352"/>
  <c r="AN352"/>
  <c r="AM351"/>
  <c r="AK351"/>
  <c r="AQ351"/>
  <c r="AI351"/>
  <c r="AG351"/>
  <c r="AE351"/>
  <c r="AP351"/>
  <c r="AC351"/>
  <c r="AA351"/>
  <c r="Y351"/>
  <c r="W351"/>
  <c r="AO351"/>
  <c r="U351"/>
  <c r="S351"/>
  <c r="Q351"/>
  <c r="O351"/>
  <c r="M351"/>
  <c r="AN351"/>
  <c r="AM350"/>
  <c r="AK350"/>
  <c r="AQ350"/>
  <c r="AI350"/>
  <c r="AG350"/>
  <c r="AE350"/>
  <c r="AP350"/>
  <c r="AC350"/>
  <c r="AA350"/>
  <c r="Y350"/>
  <c r="W350"/>
  <c r="AO350"/>
  <c r="U350"/>
  <c r="S350"/>
  <c r="Q350"/>
  <c r="O350"/>
  <c r="M350"/>
  <c r="AN350"/>
  <c r="AM349"/>
  <c r="AK349"/>
  <c r="AQ349"/>
  <c r="AI349"/>
  <c r="AG349"/>
  <c r="AE349"/>
  <c r="AP349"/>
  <c r="AC349"/>
  <c r="AA349"/>
  <c r="Y349"/>
  <c r="W349"/>
  <c r="AO349"/>
  <c r="U349"/>
  <c r="S349"/>
  <c r="Q349"/>
  <c r="O349"/>
  <c r="M349"/>
  <c r="AN349"/>
  <c r="AM348"/>
  <c r="AK348"/>
  <c r="AQ348"/>
  <c r="AI348"/>
  <c r="AG348"/>
  <c r="AE348"/>
  <c r="AP348"/>
  <c r="AC348"/>
  <c r="AA348"/>
  <c r="Y348"/>
  <c r="W348"/>
  <c r="AO348"/>
  <c r="U348"/>
  <c r="S348"/>
  <c r="Q348"/>
  <c r="O348"/>
  <c r="M348"/>
  <c r="AN348"/>
  <c r="AM347"/>
  <c r="AK347"/>
  <c r="AQ347"/>
  <c r="AI347"/>
  <c r="AG347"/>
  <c r="AE347"/>
  <c r="AP347"/>
  <c r="AC347"/>
  <c r="AA347"/>
  <c r="Y347"/>
  <c r="W347"/>
  <c r="AO347"/>
  <c r="U347"/>
  <c r="S347"/>
  <c r="Q347"/>
  <c r="O347"/>
  <c r="M347"/>
  <c r="AN347"/>
  <c r="AM346"/>
  <c r="AK346"/>
  <c r="AQ346"/>
  <c r="AI346"/>
  <c r="AG346"/>
  <c r="AE346"/>
  <c r="AP346"/>
  <c r="AC346"/>
  <c r="AA346"/>
  <c r="Y346"/>
  <c r="W346"/>
  <c r="AO346"/>
  <c r="U346"/>
  <c r="S346"/>
  <c r="Q346"/>
  <c r="O346"/>
  <c r="M346"/>
  <c r="AN346"/>
  <c r="AM345"/>
  <c r="AK345"/>
  <c r="AQ345"/>
  <c r="AI345"/>
  <c r="AG345"/>
  <c r="AE345"/>
  <c r="AP345"/>
  <c r="AC345"/>
  <c r="AA345"/>
  <c r="Y345"/>
  <c r="W345"/>
  <c r="AO345"/>
  <c r="U345"/>
  <c r="S345"/>
  <c r="Q345"/>
  <c r="O345"/>
  <c r="M345"/>
  <c r="AN345"/>
  <c r="AM344"/>
  <c r="AK344"/>
  <c r="AQ344"/>
  <c r="AI344"/>
  <c r="AG344"/>
  <c r="AE344"/>
  <c r="AP344"/>
  <c r="AC344"/>
  <c r="AA344"/>
  <c r="Y344"/>
  <c r="W344"/>
  <c r="AO344"/>
  <c r="U344"/>
  <c r="S344"/>
  <c r="Q344"/>
  <c r="O344"/>
  <c r="M344"/>
  <c r="AN344"/>
  <c r="AM343"/>
  <c r="AK343"/>
  <c r="AQ343"/>
  <c r="AI343"/>
  <c r="AG343"/>
  <c r="AE343"/>
  <c r="AP343"/>
  <c r="AC343"/>
  <c r="AA343"/>
  <c r="Y343"/>
  <c r="W343"/>
  <c r="AO343"/>
  <c r="U343"/>
  <c r="S343"/>
  <c r="Q343"/>
  <c r="O343"/>
  <c r="M343"/>
  <c r="AN343"/>
  <c r="AM342"/>
  <c r="AK342"/>
  <c r="AQ342"/>
  <c r="AI342"/>
  <c r="AG342"/>
  <c r="AE342"/>
  <c r="AP342"/>
  <c r="AC342"/>
  <c r="AA342"/>
  <c r="Y342"/>
  <c r="W342"/>
  <c r="AO342"/>
  <c r="U342"/>
  <c r="S342"/>
  <c r="Q342"/>
  <c r="O342"/>
  <c r="M342"/>
  <c r="AN342"/>
  <c r="AM341"/>
  <c r="AK341"/>
  <c r="AQ341"/>
  <c r="AI341"/>
  <c r="AG341"/>
  <c r="AE341"/>
  <c r="AP341"/>
  <c r="AC341"/>
  <c r="AA341"/>
  <c r="Y341"/>
  <c r="W341"/>
  <c r="AO341"/>
  <c r="U341"/>
  <c r="S341"/>
  <c r="Q341"/>
  <c r="O341"/>
  <c r="M341"/>
  <c r="AN341"/>
  <c r="AM340"/>
  <c r="AK340"/>
  <c r="AQ340"/>
  <c r="AI340"/>
  <c r="AG340"/>
  <c r="AE340"/>
  <c r="AP340"/>
  <c r="AC340"/>
  <c r="AA340"/>
  <c r="Y340"/>
  <c r="W340"/>
  <c r="AO340"/>
  <c r="U340"/>
  <c r="S340"/>
  <c r="Q340"/>
  <c r="O340"/>
  <c r="M340"/>
  <c r="AN340"/>
  <c r="AM339"/>
  <c r="AK339"/>
  <c r="AQ339"/>
  <c r="AI339"/>
  <c r="AG339"/>
  <c r="AE339"/>
  <c r="AP339"/>
  <c r="AC339"/>
  <c r="AA339"/>
  <c r="Y339"/>
  <c r="W339"/>
  <c r="AO339"/>
  <c r="U339"/>
  <c r="S339"/>
  <c r="Q339"/>
  <c r="O339"/>
  <c r="M339"/>
  <c r="AN339"/>
  <c r="AM338"/>
  <c r="AK338"/>
  <c r="AQ338"/>
  <c r="AI338"/>
  <c r="AG338"/>
  <c r="AE338"/>
  <c r="AP338"/>
  <c r="AC338"/>
  <c r="AA338"/>
  <c r="Y338"/>
  <c r="W338"/>
  <c r="AO338"/>
  <c r="U338"/>
  <c r="S338"/>
  <c r="Q338"/>
  <c r="O338"/>
  <c r="M338"/>
  <c r="AN338"/>
  <c r="AM337"/>
  <c r="AK337"/>
  <c r="AQ337"/>
  <c r="AI337"/>
  <c r="AG337"/>
  <c r="AE337"/>
  <c r="AP337"/>
  <c r="AC337"/>
  <c r="AA337"/>
  <c r="Y337"/>
  <c r="W337"/>
  <c r="AO337"/>
  <c r="U337"/>
  <c r="S337"/>
  <c r="Q337"/>
  <c r="O337"/>
  <c r="M337"/>
  <c r="AN337"/>
  <c r="AM336"/>
  <c r="AK336"/>
  <c r="AQ336"/>
  <c r="AI336"/>
  <c r="AG336"/>
  <c r="AE336"/>
  <c r="AP336"/>
  <c r="AC336"/>
  <c r="AA336"/>
  <c r="Y336"/>
  <c r="W336"/>
  <c r="AO336"/>
  <c r="U336"/>
  <c r="S336"/>
  <c r="Q336"/>
  <c r="O336"/>
  <c r="M336"/>
  <c r="AN336"/>
  <c r="AM335"/>
  <c r="AK335"/>
  <c r="AQ335"/>
  <c r="AI335"/>
  <c r="AG335"/>
  <c r="AE335"/>
  <c r="AP335"/>
  <c r="AC335"/>
  <c r="AA335"/>
  <c r="Y335"/>
  <c r="W335"/>
  <c r="AO335"/>
  <c r="U335"/>
  <c r="S335"/>
  <c r="Q335"/>
  <c r="O335"/>
  <c r="M335"/>
  <c r="AN335"/>
  <c r="AM334"/>
  <c r="AK334"/>
  <c r="AQ334"/>
  <c r="AI334"/>
  <c r="AP334"/>
  <c r="AG334"/>
  <c r="AE334"/>
  <c r="AC334"/>
  <c r="AA334"/>
  <c r="Y334"/>
  <c r="W334"/>
  <c r="AO334"/>
  <c r="U334"/>
  <c r="S334"/>
  <c r="Q334"/>
  <c r="O334"/>
  <c r="M334"/>
  <c r="AN334"/>
  <c r="AM333"/>
  <c r="AK333"/>
  <c r="AQ333"/>
  <c r="AI333"/>
  <c r="AG333"/>
  <c r="AE333"/>
  <c r="AP333"/>
  <c r="AC333"/>
  <c r="AA333"/>
  <c r="Y333"/>
  <c r="W333"/>
  <c r="AO333"/>
  <c r="U333"/>
  <c r="S333"/>
  <c r="Q333"/>
  <c r="O333"/>
  <c r="M333"/>
  <c r="AN333"/>
  <c r="AM332"/>
  <c r="AK332"/>
  <c r="AQ332"/>
  <c r="AI332"/>
  <c r="AG332"/>
  <c r="AE332"/>
  <c r="AP332"/>
  <c r="AC332"/>
  <c r="AA332"/>
  <c r="Y332"/>
  <c r="W332"/>
  <c r="AO332"/>
  <c r="U332"/>
  <c r="S332"/>
  <c r="Q332"/>
  <c r="O332"/>
  <c r="M332"/>
  <c r="AN332"/>
  <c r="AM331"/>
  <c r="AK331"/>
  <c r="AQ331"/>
  <c r="AI331"/>
  <c r="AG331"/>
  <c r="AE331"/>
  <c r="AP331"/>
  <c r="AC331"/>
  <c r="AA331"/>
  <c r="Y331"/>
  <c r="W331"/>
  <c r="AO331"/>
  <c r="U331"/>
  <c r="S331"/>
  <c r="Q331"/>
  <c r="O331"/>
  <c r="M331"/>
  <c r="AN331"/>
  <c r="AM330"/>
  <c r="AK330"/>
  <c r="AQ330"/>
  <c r="AI330"/>
  <c r="AG330"/>
  <c r="AE330"/>
  <c r="AP330"/>
  <c r="AC330"/>
  <c r="AA330"/>
  <c r="Y330"/>
  <c r="W330"/>
  <c r="AO330"/>
  <c r="U330"/>
  <c r="S330"/>
  <c r="Q330"/>
  <c r="O330"/>
  <c r="M330"/>
  <c r="AN330"/>
  <c r="AM329"/>
  <c r="AK329"/>
  <c r="AQ329"/>
  <c r="AI329"/>
  <c r="AG329"/>
  <c r="AE329"/>
  <c r="AP329"/>
  <c r="AC329"/>
  <c r="AA329"/>
  <c r="Y329"/>
  <c r="W329"/>
  <c r="AO329"/>
  <c r="U329"/>
  <c r="S329"/>
  <c r="Q329"/>
  <c r="O329"/>
  <c r="M329"/>
  <c r="AN329"/>
  <c r="AM328"/>
  <c r="AK328"/>
  <c r="AQ328"/>
  <c r="AI328"/>
  <c r="AG328"/>
  <c r="AE328"/>
  <c r="AP328"/>
  <c r="AC328"/>
  <c r="AA328"/>
  <c r="Y328"/>
  <c r="W328"/>
  <c r="AO328"/>
  <c r="U328"/>
  <c r="S328"/>
  <c r="Q328"/>
  <c r="O328"/>
  <c r="M328"/>
  <c r="AN328"/>
  <c r="AM327"/>
  <c r="AK327"/>
  <c r="AQ327"/>
  <c r="AI327"/>
  <c r="AG327"/>
  <c r="AE327"/>
  <c r="AP327"/>
  <c r="AC327"/>
  <c r="AA327"/>
  <c r="Y327"/>
  <c r="W327"/>
  <c r="AO327"/>
  <c r="U327"/>
  <c r="S327"/>
  <c r="Q327"/>
  <c r="O327"/>
  <c r="M327"/>
  <c r="AN327"/>
  <c r="AM326"/>
  <c r="AK326"/>
  <c r="AQ326"/>
  <c r="AI326"/>
  <c r="AG326"/>
  <c r="AE326"/>
  <c r="AP326"/>
  <c r="AC326"/>
  <c r="AA326"/>
  <c r="Y326"/>
  <c r="W326"/>
  <c r="AO326"/>
  <c r="U326"/>
  <c r="S326"/>
  <c r="Q326"/>
  <c r="O326"/>
  <c r="M326"/>
  <c r="AN326"/>
  <c r="AM325"/>
  <c r="AK325"/>
  <c r="AQ325"/>
  <c r="AI325"/>
  <c r="AG325"/>
  <c r="AE325"/>
  <c r="AP325"/>
  <c r="AC325"/>
  <c r="AA325"/>
  <c r="Y325"/>
  <c r="W325"/>
  <c r="AO325"/>
  <c r="U325"/>
  <c r="S325"/>
  <c r="Q325"/>
  <c r="O325"/>
  <c r="M325"/>
  <c r="AN325"/>
  <c r="AM324"/>
  <c r="AK324"/>
  <c r="AQ324"/>
  <c r="AI324"/>
  <c r="AG324"/>
  <c r="AE324"/>
  <c r="AP324"/>
  <c r="AC324"/>
  <c r="AA324"/>
  <c r="Y324"/>
  <c r="W324"/>
  <c r="AO324"/>
  <c r="U324"/>
  <c r="S324"/>
  <c r="Q324"/>
  <c r="O324"/>
  <c r="M324"/>
  <c r="AN324"/>
  <c r="AM323"/>
  <c r="AK323"/>
  <c r="AQ323"/>
  <c r="AI323"/>
  <c r="AG323"/>
  <c r="AE323"/>
  <c r="AP323"/>
  <c r="AC323"/>
  <c r="AA323"/>
  <c r="Y323"/>
  <c r="W323"/>
  <c r="AO323"/>
  <c r="U323"/>
  <c r="S323"/>
  <c r="Q323"/>
  <c r="O323"/>
  <c r="M323"/>
  <c r="AN323"/>
  <c r="AM322"/>
  <c r="AK322"/>
  <c r="AQ322"/>
  <c r="AI322"/>
  <c r="AG322"/>
  <c r="AE322"/>
  <c r="AP322"/>
  <c r="AC322"/>
  <c r="AA322"/>
  <c r="Y322"/>
  <c r="W322"/>
  <c r="AO322"/>
  <c r="U322"/>
  <c r="S322"/>
  <c r="Q322"/>
  <c r="O322"/>
  <c r="M322"/>
  <c r="AN322"/>
  <c r="AM321"/>
  <c r="AK321"/>
  <c r="AQ321"/>
  <c r="AI321"/>
  <c r="AG321"/>
  <c r="AE321"/>
  <c r="AP321"/>
  <c r="AC321"/>
  <c r="AA321"/>
  <c r="Y321"/>
  <c r="W321"/>
  <c r="AO321"/>
  <c r="U321"/>
  <c r="S321"/>
  <c r="Q321"/>
  <c r="O321"/>
  <c r="M321"/>
  <c r="AN321"/>
  <c r="AM320"/>
  <c r="AK320"/>
  <c r="AQ320"/>
  <c r="AI320"/>
  <c r="AG320"/>
  <c r="AE320"/>
  <c r="AP320"/>
  <c r="AC320"/>
  <c r="AA320"/>
  <c r="Y320"/>
  <c r="W320"/>
  <c r="AO320"/>
  <c r="U320"/>
  <c r="S320"/>
  <c r="Q320"/>
  <c r="O320"/>
  <c r="M320"/>
  <c r="AN320"/>
  <c r="AP319"/>
  <c r="AM319"/>
  <c r="AQ319"/>
  <c r="AK319"/>
  <c r="AI319"/>
  <c r="AG319"/>
  <c r="AE319"/>
  <c r="AC319"/>
  <c r="AA319"/>
  <c r="Y319"/>
  <c r="W319"/>
  <c r="AO319"/>
  <c r="U319"/>
  <c r="S319"/>
  <c r="Q319"/>
  <c r="O319"/>
  <c r="M319"/>
  <c r="AN319"/>
  <c r="AM318"/>
  <c r="AK318"/>
  <c r="AQ318"/>
  <c r="AI318"/>
  <c r="AG318"/>
  <c r="AE318"/>
  <c r="AP318"/>
  <c r="AC318"/>
  <c r="AA318"/>
  <c r="Y318"/>
  <c r="W318"/>
  <c r="AO318"/>
  <c r="U318"/>
  <c r="S318"/>
  <c r="Q318"/>
  <c r="O318"/>
  <c r="M318"/>
  <c r="AN318"/>
  <c r="AM317"/>
  <c r="AK317"/>
  <c r="AQ317"/>
  <c r="AI317"/>
  <c r="AG317"/>
  <c r="AE317"/>
  <c r="AP317"/>
  <c r="AC317"/>
  <c r="AA317"/>
  <c r="Y317"/>
  <c r="W317"/>
  <c r="AO317"/>
  <c r="U317"/>
  <c r="S317"/>
  <c r="Q317"/>
  <c r="O317"/>
  <c r="M317"/>
  <c r="AN317"/>
  <c r="AM316"/>
  <c r="AQ316"/>
  <c r="AK316"/>
  <c r="AI316"/>
  <c r="AG316"/>
  <c r="AE316"/>
  <c r="AP316"/>
  <c r="AC316"/>
  <c r="AA316"/>
  <c r="Y316"/>
  <c r="W316"/>
  <c r="AO316"/>
  <c r="U316"/>
  <c r="S316"/>
  <c r="Q316"/>
  <c r="O316"/>
  <c r="M316"/>
  <c r="AN316"/>
  <c r="AM315"/>
  <c r="AK315"/>
  <c r="AQ315"/>
  <c r="AI315"/>
  <c r="AG315"/>
  <c r="AE315"/>
  <c r="AP315"/>
  <c r="AC315"/>
  <c r="AA315"/>
  <c r="Y315"/>
  <c r="W315"/>
  <c r="AO315"/>
  <c r="U315"/>
  <c r="S315"/>
  <c r="Q315"/>
  <c r="O315"/>
  <c r="M315"/>
  <c r="AN315"/>
  <c r="AM314"/>
  <c r="AK314"/>
  <c r="AQ314"/>
  <c r="AI314"/>
  <c r="AG314"/>
  <c r="AE314"/>
  <c r="AP314"/>
  <c r="AC314"/>
  <c r="AA314"/>
  <c r="Y314"/>
  <c r="W314"/>
  <c r="AO314"/>
  <c r="U314"/>
  <c r="S314"/>
  <c r="Q314"/>
  <c r="O314"/>
  <c r="M314"/>
  <c r="AN314"/>
  <c r="AM313"/>
  <c r="AK313"/>
  <c r="AQ313"/>
  <c r="AI313"/>
  <c r="AG313"/>
  <c r="AE313"/>
  <c r="AP313"/>
  <c r="AC313"/>
  <c r="AA313"/>
  <c r="Y313"/>
  <c r="W313"/>
  <c r="AO313"/>
  <c r="U313"/>
  <c r="S313"/>
  <c r="Q313"/>
  <c r="O313"/>
  <c r="M313"/>
  <c r="AN313"/>
  <c r="AM312"/>
  <c r="AK312"/>
  <c r="AQ312"/>
  <c r="AI312"/>
  <c r="AG312"/>
  <c r="AE312"/>
  <c r="AP312"/>
  <c r="AC312"/>
  <c r="AA312"/>
  <c r="Y312"/>
  <c r="W312"/>
  <c r="AO312"/>
  <c r="U312"/>
  <c r="S312"/>
  <c r="Q312"/>
  <c r="O312"/>
  <c r="M312"/>
  <c r="AN312"/>
  <c r="AM311"/>
  <c r="AK311"/>
  <c r="AQ311"/>
  <c r="AI311"/>
  <c r="AG311"/>
  <c r="AE311"/>
  <c r="AP311"/>
  <c r="AC311"/>
  <c r="AA311"/>
  <c r="Y311"/>
  <c r="W311"/>
  <c r="AO311"/>
  <c r="U311"/>
  <c r="S311"/>
  <c r="Q311"/>
  <c r="O311"/>
  <c r="M311"/>
  <c r="AN311"/>
  <c r="AQ310"/>
  <c r="AM310"/>
  <c r="AK310"/>
  <c r="AI310"/>
  <c r="AG310"/>
  <c r="AE310"/>
  <c r="AP310"/>
  <c r="AC310"/>
  <c r="AA310"/>
  <c r="Y310"/>
  <c r="W310"/>
  <c r="AO310"/>
  <c r="U310"/>
  <c r="S310"/>
  <c r="Q310"/>
  <c r="O310"/>
  <c r="M310"/>
  <c r="AN310"/>
  <c r="AM309"/>
  <c r="AK309"/>
  <c r="AQ309"/>
  <c r="AI309"/>
  <c r="AG309"/>
  <c r="AE309"/>
  <c r="AP309"/>
  <c r="AC309"/>
  <c r="AA309"/>
  <c r="Y309"/>
  <c r="W309"/>
  <c r="AO309"/>
  <c r="U309"/>
  <c r="S309"/>
  <c r="Q309"/>
  <c r="O309"/>
  <c r="M309"/>
  <c r="AN309"/>
  <c r="AM308"/>
  <c r="AK308"/>
  <c r="AQ308"/>
  <c r="AI308"/>
  <c r="AG308"/>
  <c r="AE308"/>
  <c r="AP308"/>
  <c r="AC308"/>
  <c r="AA308"/>
  <c r="Y308"/>
  <c r="W308"/>
  <c r="AO308"/>
  <c r="U308"/>
  <c r="S308"/>
  <c r="Q308"/>
  <c r="O308"/>
  <c r="M308"/>
  <c r="AN308"/>
  <c r="AM307"/>
  <c r="AK307"/>
  <c r="AQ307"/>
  <c r="AI307"/>
  <c r="AG307"/>
  <c r="AE307"/>
  <c r="AP307"/>
  <c r="AC307"/>
  <c r="AA307"/>
  <c r="Y307"/>
  <c r="W307"/>
  <c r="AO307"/>
  <c r="U307"/>
  <c r="S307"/>
  <c r="Q307"/>
  <c r="O307"/>
  <c r="M307"/>
  <c r="AN307"/>
  <c r="AM306"/>
  <c r="AK306"/>
  <c r="AQ306"/>
  <c r="AI306"/>
  <c r="AG306"/>
  <c r="AE306"/>
  <c r="AP306"/>
  <c r="AC306"/>
  <c r="AA306"/>
  <c r="Y306"/>
  <c r="W306"/>
  <c r="AO306"/>
  <c r="U306"/>
  <c r="S306"/>
  <c r="Q306"/>
  <c r="O306"/>
  <c r="M306"/>
  <c r="AN306"/>
  <c r="AM305"/>
  <c r="AK305"/>
  <c r="AQ305"/>
  <c r="AI305"/>
  <c r="AG305"/>
  <c r="AE305"/>
  <c r="AP305"/>
  <c r="AC305"/>
  <c r="AA305"/>
  <c r="Y305"/>
  <c r="W305"/>
  <c r="AO305"/>
  <c r="U305"/>
  <c r="S305"/>
  <c r="Q305"/>
  <c r="O305"/>
  <c r="M305"/>
  <c r="AN305"/>
  <c r="AM304"/>
  <c r="AK304"/>
  <c r="AQ304"/>
  <c r="AI304"/>
  <c r="AG304"/>
  <c r="AE304"/>
  <c r="AP304"/>
  <c r="AC304"/>
  <c r="AA304"/>
  <c r="Y304"/>
  <c r="W304"/>
  <c r="AO304"/>
  <c r="U304"/>
  <c r="S304"/>
  <c r="Q304"/>
  <c r="O304"/>
  <c r="M304"/>
  <c r="AN304"/>
  <c r="AM303"/>
  <c r="AK303"/>
  <c r="AQ303"/>
  <c r="AI303"/>
  <c r="AG303"/>
  <c r="AE303"/>
  <c r="AP303"/>
  <c r="AC303"/>
  <c r="AA303"/>
  <c r="Y303"/>
  <c r="W303"/>
  <c r="AO303"/>
  <c r="U303"/>
  <c r="S303"/>
  <c r="Q303"/>
  <c r="O303"/>
  <c r="M303"/>
  <c r="AN303"/>
  <c r="AM302"/>
  <c r="AK302"/>
  <c r="AQ302"/>
  <c r="AI302"/>
  <c r="AG302"/>
  <c r="AE302"/>
  <c r="AP302"/>
  <c r="AC302"/>
  <c r="AA302"/>
  <c r="Y302"/>
  <c r="W302"/>
  <c r="AO302"/>
  <c r="U302"/>
  <c r="S302"/>
  <c r="Q302"/>
  <c r="O302"/>
  <c r="M302"/>
  <c r="AN302"/>
  <c r="AM301"/>
  <c r="AQ301"/>
  <c r="AK301"/>
  <c r="AI301"/>
  <c r="AG301"/>
  <c r="AE301"/>
  <c r="AP301"/>
  <c r="AC301"/>
  <c r="AA301"/>
  <c r="Y301"/>
  <c r="W301"/>
  <c r="AO301"/>
  <c r="U301"/>
  <c r="S301"/>
  <c r="Q301"/>
  <c r="O301"/>
  <c r="M301"/>
  <c r="AN301"/>
  <c r="AM300"/>
  <c r="AK300"/>
  <c r="AQ300"/>
  <c r="AI300"/>
  <c r="AG300"/>
  <c r="AE300"/>
  <c r="AP300"/>
  <c r="AC300"/>
  <c r="AA300"/>
  <c r="Y300"/>
  <c r="W300"/>
  <c r="AO300"/>
  <c r="U300"/>
  <c r="S300"/>
  <c r="Q300"/>
  <c r="O300"/>
  <c r="M300"/>
  <c r="AN300"/>
  <c r="AM299"/>
  <c r="AK299"/>
  <c r="AQ299"/>
  <c r="AI299"/>
  <c r="AG299"/>
  <c r="AE299"/>
  <c r="AP299"/>
  <c r="AC299"/>
  <c r="AA299"/>
  <c r="Y299"/>
  <c r="W299"/>
  <c r="AO299"/>
  <c r="U299"/>
  <c r="S299"/>
  <c r="Q299"/>
  <c r="O299"/>
  <c r="M299"/>
  <c r="AN299"/>
  <c r="AM298"/>
  <c r="AQ298"/>
  <c r="AK298"/>
  <c r="AI298"/>
  <c r="AG298"/>
  <c r="AE298"/>
  <c r="AP298"/>
  <c r="AC298"/>
  <c r="AA298"/>
  <c r="Y298"/>
  <c r="W298"/>
  <c r="AO298"/>
  <c r="U298"/>
  <c r="S298"/>
  <c r="Q298"/>
  <c r="O298"/>
  <c r="M298"/>
  <c r="AN298"/>
  <c r="AM297"/>
  <c r="AK297"/>
  <c r="AQ297"/>
  <c r="AI297"/>
  <c r="AG297"/>
  <c r="AE297"/>
  <c r="AP297"/>
  <c r="AC297"/>
  <c r="AA297"/>
  <c r="Y297"/>
  <c r="W297"/>
  <c r="AO297"/>
  <c r="U297"/>
  <c r="S297"/>
  <c r="Q297"/>
  <c r="O297"/>
  <c r="M297"/>
  <c r="AN297"/>
  <c r="AM296"/>
  <c r="AK296"/>
  <c r="AQ296"/>
  <c r="AI296"/>
  <c r="AG296"/>
  <c r="AE296"/>
  <c r="AP296"/>
  <c r="AC296"/>
  <c r="AA296"/>
  <c r="Y296"/>
  <c r="W296"/>
  <c r="AO296"/>
  <c r="U296"/>
  <c r="S296"/>
  <c r="Q296"/>
  <c r="O296"/>
  <c r="M296"/>
  <c r="AN296"/>
  <c r="AM295"/>
  <c r="AK295"/>
  <c r="AQ295"/>
  <c r="AI295"/>
  <c r="AG295"/>
  <c r="AE295"/>
  <c r="AP295"/>
  <c r="AC295"/>
  <c r="AA295"/>
  <c r="Y295"/>
  <c r="W295"/>
  <c r="AO295"/>
  <c r="U295"/>
  <c r="S295"/>
  <c r="Q295"/>
  <c r="O295"/>
  <c r="M295"/>
  <c r="AN295"/>
  <c r="AM294"/>
  <c r="AK294"/>
  <c r="AQ294"/>
  <c r="AI294"/>
  <c r="AG294"/>
  <c r="AE294"/>
  <c r="AP294"/>
  <c r="AC294"/>
  <c r="AA294"/>
  <c r="Y294"/>
  <c r="W294"/>
  <c r="AO294"/>
  <c r="U294"/>
  <c r="S294"/>
  <c r="Q294"/>
  <c r="O294"/>
  <c r="M294"/>
  <c r="AN294"/>
  <c r="AQ293"/>
  <c r="AM293"/>
  <c r="AK293"/>
  <c r="AI293"/>
  <c r="AG293"/>
  <c r="AE293"/>
  <c r="AP293"/>
  <c r="AC293"/>
  <c r="AA293"/>
  <c r="Y293"/>
  <c r="W293"/>
  <c r="AO293"/>
  <c r="U293"/>
  <c r="S293"/>
  <c r="Q293"/>
  <c r="O293"/>
  <c r="M293"/>
  <c r="AN293"/>
  <c r="AP292"/>
  <c r="AM292"/>
  <c r="AK292"/>
  <c r="AQ292"/>
  <c r="AI292"/>
  <c r="AG292"/>
  <c r="AE292"/>
  <c r="AC292"/>
  <c r="AA292"/>
  <c r="Y292"/>
  <c r="W292"/>
  <c r="AO292"/>
  <c r="U292"/>
  <c r="S292"/>
  <c r="Q292"/>
  <c r="O292"/>
  <c r="M292"/>
  <c r="AN292"/>
  <c r="AM291"/>
  <c r="AK291"/>
  <c r="AQ291"/>
  <c r="AI291"/>
  <c r="AG291"/>
  <c r="AE291"/>
  <c r="AP291"/>
  <c r="AC291"/>
  <c r="AA291"/>
  <c r="Y291"/>
  <c r="W291"/>
  <c r="AO291"/>
  <c r="U291"/>
  <c r="S291"/>
  <c r="Q291"/>
  <c r="O291"/>
  <c r="M291"/>
  <c r="AN291"/>
  <c r="AQ290"/>
  <c r="AM290"/>
  <c r="AK290"/>
  <c r="AI290"/>
  <c r="AG290"/>
  <c r="AE290"/>
  <c r="AP290"/>
  <c r="AC290"/>
  <c r="AA290"/>
  <c r="Y290"/>
  <c r="W290"/>
  <c r="AO290"/>
  <c r="U290"/>
  <c r="S290"/>
  <c r="Q290"/>
  <c r="O290"/>
  <c r="M290"/>
  <c r="AN290"/>
  <c r="AM289"/>
  <c r="AK289"/>
  <c r="AQ289"/>
  <c r="AI289"/>
  <c r="AG289"/>
  <c r="AE289"/>
  <c r="AP289"/>
  <c r="AC289"/>
  <c r="AA289"/>
  <c r="Y289"/>
  <c r="W289"/>
  <c r="AO289"/>
  <c r="U289"/>
  <c r="S289"/>
  <c r="Q289"/>
  <c r="O289"/>
  <c r="M289"/>
  <c r="AN289"/>
  <c r="AM288"/>
  <c r="AK288"/>
  <c r="AQ288"/>
  <c r="AI288"/>
  <c r="AG288"/>
  <c r="AE288"/>
  <c r="AP288"/>
  <c r="AC288"/>
  <c r="AA288"/>
  <c r="Y288"/>
  <c r="W288"/>
  <c r="AO288"/>
  <c r="U288"/>
  <c r="S288"/>
  <c r="Q288"/>
  <c r="O288"/>
  <c r="M288"/>
  <c r="AN288"/>
  <c r="AM287"/>
  <c r="AK287"/>
  <c r="AQ287"/>
  <c r="AI287"/>
  <c r="AG287"/>
  <c r="AE287"/>
  <c r="AP287"/>
  <c r="AC287"/>
  <c r="AA287"/>
  <c r="Y287"/>
  <c r="W287"/>
  <c r="AO287"/>
  <c r="U287"/>
  <c r="S287"/>
  <c r="Q287"/>
  <c r="O287"/>
  <c r="M287"/>
  <c r="AN287"/>
  <c r="AM286"/>
  <c r="AK286"/>
  <c r="AQ286"/>
  <c r="AI286"/>
  <c r="AG286"/>
  <c r="AE286"/>
  <c r="AP286"/>
  <c r="AC286"/>
  <c r="AA286"/>
  <c r="Y286"/>
  <c r="W286"/>
  <c r="AO286"/>
  <c r="U286"/>
  <c r="S286"/>
  <c r="Q286"/>
  <c r="O286"/>
  <c r="M286"/>
  <c r="AN286"/>
  <c r="AM285"/>
  <c r="AK285"/>
  <c r="AQ285"/>
  <c r="AI285"/>
  <c r="AG285"/>
  <c r="AE285"/>
  <c r="AP285"/>
  <c r="AC285"/>
  <c r="AA285"/>
  <c r="Y285"/>
  <c r="W285"/>
  <c r="AO285"/>
  <c r="U285"/>
  <c r="S285"/>
  <c r="Q285"/>
  <c r="O285"/>
  <c r="M285"/>
  <c r="AN285"/>
  <c r="AP284"/>
  <c r="AM284"/>
  <c r="AK284"/>
  <c r="AQ284"/>
  <c r="AI284"/>
  <c r="AG284"/>
  <c r="AE284"/>
  <c r="AC284"/>
  <c r="AA284"/>
  <c r="Y284"/>
  <c r="W284"/>
  <c r="AO284"/>
  <c r="U284"/>
  <c r="S284"/>
  <c r="Q284"/>
  <c r="O284"/>
  <c r="M284"/>
  <c r="AN284"/>
  <c r="AM283"/>
  <c r="AK283"/>
  <c r="AQ283"/>
  <c r="AI283"/>
  <c r="AG283"/>
  <c r="AE283"/>
  <c r="AP283"/>
  <c r="AC283"/>
  <c r="AA283"/>
  <c r="Y283"/>
  <c r="W283"/>
  <c r="AO283"/>
  <c r="U283"/>
  <c r="S283"/>
  <c r="Q283"/>
  <c r="O283"/>
  <c r="M283"/>
  <c r="AN283"/>
  <c r="AM282"/>
  <c r="AK282"/>
  <c r="AQ282"/>
  <c r="AI282"/>
  <c r="AG282"/>
  <c r="AE282"/>
  <c r="AP282"/>
  <c r="AC282"/>
  <c r="AA282"/>
  <c r="Y282"/>
  <c r="W282"/>
  <c r="AO282"/>
  <c r="U282"/>
  <c r="S282"/>
  <c r="Q282"/>
  <c r="O282"/>
  <c r="M282"/>
  <c r="AN282"/>
  <c r="AM281"/>
  <c r="AK281"/>
  <c r="AQ281"/>
  <c r="AI281"/>
  <c r="AG281"/>
  <c r="AE281"/>
  <c r="AP281"/>
  <c r="AC281"/>
  <c r="AA281"/>
  <c r="Y281"/>
  <c r="W281"/>
  <c r="AO281"/>
  <c r="U281"/>
  <c r="S281"/>
  <c r="Q281"/>
  <c r="O281"/>
  <c r="M281"/>
  <c r="AN281"/>
  <c r="AM280"/>
  <c r="AK280"/>
  <c r="AQ280"/>
  <c r="AI280"/>
  <c r="AG280"/>
  <c r="AE280"/>
  <c r="AP280"/>
  <c r="AC280"/>
  <c r="AA280"/>
  <c r="Y280"/>
  <c r="W280"/>
  <c r="AO280"/>
  <c r="U280"/>
  <c r="S280"/>
  <c r="Q280"/>
  <c r="O280"/>
  <c r="M280"/>
  <c r="AN280"/>
  <c r="AQ279"/>
  <c r="AM279"/>
  <c r="AK279"/>
  <c r="AI279"/>
  <c r="AG279"/>
  <c r="AE279"/>
  <c r="AP279"/>
  <c r="AC279"/>
  <c r="AA279"/>
  <c r="Y279"/>
  <c r="W279"/>
  <c r="AO279"/>
  <c r="U279"/>
  <c r="S279"/>
  <c r="Q279"/>
  <c r="O279"/>
  <c r="M279"/>
  <c r="AN279"/>
  <c r="AM278"/>
  <c r="AK278"/>
  <c r="AQ278"/>
  <c r="AI278"/>
  <c r="AG278"/>
  <c r="AE278"/>
  <c r="AP278"/>
  <c r="AC278"/>
  <c r="AA278"/>
  <c r="Y278"/>
  <c r="W278"/>
  <c r="AO278"/>
  <c r="U278"/>
  <c r="S278"/>
  <c r="Q278"/>
  <c r="O278"/>
  <c r="M278"/>
  <c r="AN278"/>
  <c r="AQ277"/>
  <c r="AM277"/>
  <c r="AK277"/>
  <c r="AI277"/>
  <c r="AG277"/>
  <c r="AE277"/>
  <c r="AP277"/>
  <c r="AC277"/>
  <c r="AA277"/>
  <c r="Y277"/>
  <c r="W277"/>
  <c r="AO277"/>
  <c r="U277"/>
  <c r="S277"/>
  <c r="Q277"/>
  <c r="O277"/>
  <c r="M277"/>
  <c r="AN277"/>
  <c r="AM276"/>
  <c r="AK276"/>
  <c r="AQ276"/>
  <c r="AI276"/>
  <c r="AG276"/>
  <c r="AE276"/>
  <c r="AP276"/>
  <c r="AC276"/>
  <c r="AA276"/>
  <c r="Y276"/>
  <c r="W276"/>
  <c r="AO276"/>
  <c r="U276"/>
  <c r="S276"/>
  <c r="Q276"/>
  <c r="O276"/>
  <c r="M276"/>
  <c r="AN276"/>
  <c r="AM275"/>
  <c r="AQ275"/>
  <c r="AK275"/>
  <c r="AI275"/>
  <c r="AG275"/>
  <c r="AE275"/>
  <c r="AP275"/>
  <c r="AC275"/>
  <c r="AA275"/>
  <c r="Y275"/>
  <c r="W275"/>
  <c r="AO275"/>
  <c r="U275"/>
  <c r="S275"/>
  <c r="Q275"/>
  <c r="O275"/>
  <c r="M275"/>
  <c r="AN275"/>
  <c r="AM274"/>
  <c r="AK274"/>
  <c r="AQ274"/>
  <c r="AI274"/>
  <c r="AG274"/>
  <c r="AE274"/>
  <c r="AP274"/>
  <c r="AC274"/>
  <c r="AA274"/>
  <c r="Y274"/>
  <c r="W274"/>
  <c r="AO274"/>
  <c r="U274"/>
  <c r="S274"/>
  <c r="Q274"/>
  <c r="O274"/>
  <c r="M274"/>
  <c r="AN274"/>
  <c r="AQ273"/>
  <c r="AM273"/>
  <c r="AK273"/>
  <c r="AI273"/>
  <c r="AG273"/>
  <c r="AE273"/>
  <c r="AP273"/>
  <c r="AC273"/>
  <c r="AA273"/>
  <c r="Y273"/>
  <c r="W273"/>
  <c r="AO273"/>
  <c r="U273"/>
  <c r="S273"/>
  <c r="Q273"/>
  <c r="O273"/>
  <c r="M273"/>
  <c r="AN273"/>
  <c r="AM272"/>
  <c r="AK272"/>
  <c r="AQ272"/>
  <c r="AI272"/>
  <c r="AG272"/>
  <c r="AE272"/>
  <c r="AP272"/>
  <c r="AC272"/>
  <c r="AA272"/>
  <c r="Y272"/>
  <c r="W272"/>
  <c r="AO272"/>
  <c r="U272"/>
  <c r="S272"/>
  <c r="Q272"/>
  <c r="O272"/>
  <c r="M272"/>
  <c r="AN272"/>
  <c r="AM271"/>
  <c r="AK271"/>
  <c r="AQ271"/>
  <c r="AI271"/>
  <c r="AG271"/>
  <c r="AE271"/>
  <c r="AP271"/>
  <c r="AC271"/>
  <c r="AA271"/>
  <c r="Y271"/>
  <c r="W271"/>
  <c r="AO271"/>
  <c r="U271"/>
  <c r="S271"/>
  <c r="Q271"/>
  <c r="O271"/>
  <c r="M271"/>
  <c r="AN271"/>
  <c r="AQ270"/>
  <c r="AM270"/>
  <c r="AK270"/>
  <c r="AI270"/>
  <c r="AG270"/>
  <c r="AE270"/>
  <c r="AP270"/>
  <c r="AC270"/>
  <c r="AA270"/>
  <c r="Y270"/>
  <c r="W270"/>
  <c r="AO270"/>
  <c r="U270"/>
  <c r="S270"/>
  <c r="Q270"/>
  <c r="O270"/>
  <c r="M270"/>
  <c r="AN270"/>
  <c r="AM269"/>
  <c r="AK269"/>
  <c r="AQ269"/>
  <c r="AI269"/>
  <c r="AG269"/>
  <c r="AE269"/>
  <c r="AP269"/>
  <c r="AC269"/>
  <c r="AA269"/>
  <c r="Y269"/>
  <c r="W269"/>
  <c r="AO269"/>
  <c r="U269"/>
  <c r="S269"/>
  <c r="Q269"/>
  <c r="O269"/>
  <c r="M269"/>
  <c r="AN269"/>
  <c r="AM268"/>
  <c r="AK268"/>
  <c r="AQ268"/>
  <c r="AI268"/>
  <c r="AG268"/>
  <c r="AE268"/>
  <c r="AP268"/>
  <c r="AC268"/>
  <c r="AA268"/>
  <c r="Y268"/>
  <c r="W268"/>
  <c r="AO268"/>
  <c r="U268"/>
  <c r="S268"/>
  <c r="Q268"/>
  <c r="O268"/>
  <c r="M268"/>
  <c r="AN268"/>
  <c r="AM267"/>
  <c r="AK267"/>
  <c r="AQ267"/>
  <c r="AI267"/>
  <c r="AG267"/>
  <c r="AE267"/>
  <c r="AP267"/>
  <c r="AC267"/>
  <c r="AA267"/>
  <c r="Y267"/>
  <c r="W267"/>
  <c r="AO267"/>
  <c r="U267"/>
  <c r="S267"/>
  <c r="Q267"/>
  <c r="O267"/>
  <c r="M267"/>
  <c r="AN267"/>
  <c r="AM266"/>
  <c r="AK266"/>
  <c r="AQ266"/>
  <c r="AI266"/>
  <c r="AG266"/>
  <c r="AE266"/>
  <c r="AP266"/>
  <c r="AC266"/>
  <c r="AA266"/>
  <c r="Y266"/>
  <c r="W266"/>
  <c r="AO266"/>
  <c r="U266"/>
  <c r="S266"/>
  <c r="Q266"/>
  <c r="O266"/>
  <c r="M266"/>
  <c r="AN266"/>
  <c r="AM265"/>
  <c r="AK265"/>
  <c r="AQ265"/>
  <c r="AI265"/>
  <c r="AG265"/>
  <c r="AE265"/>
  <c r="AP265"/>
  <c r="AC265"/>
  <c r="AA265"/>
  <c r="Y265"/>
  <c r="W265"/>
  <c r="AO265"/>
  <c r="U265"/>
  <c r="S265"/>
  <c r="Q265"/>
  <c r="O265"/>
  <c r="M265"/>
  <c r="AN265"/>
  <c r="AM264"/>
  <c r="AK264"/>
  <c r="AQ264"/>
  <c r="AI264"/>
  <c r="AG264"/>
  <c r="AE264"/>
  <c r="AP264"/>
  <c r="AC264"/>
  <c r="AA264"/>
  <c r="Y264"/>
  <c r="W264"/>
  <c r="AO264"/>
  <c r="U264"/>
  <c r="S264"/>
  <c r="Q264"/>
  <c r="O264"/>
  <c r="M264"/>
  <c r="AN264"/>
  <c r="AM263"/>
  <c r="AK263"/>
  <c r="AQ263"/>
  <c r="AI263"/>
  <c r="AG263"/>
  <c r="AE263"/>
  <c r="AP263"/>
  <c r="AC263"/>
  <c r="AA263"/>
  <c r="Y263"/>
  <c r="W263"/>
  <c r="AO263"/>
  <c r="U263"/>
  <c r="S263"/>
  <c r="Q263"/>
  <c r="O263"/>
  <c r="M263"/>
  <c r="AN263"/>
  <c r="AM262"/>
  <c r="AK262"/>
  <c r="AQ262"/>
  <c r="AI262"/>
  <c r="AG262"/>
  <c r="AE262"/>
  <c r="AP262"/>
  <c r="AC262"/>
  <c r="AA262"/>
  <c r="Y262"/>
  <c r="W262"/>
  <c r="AO262"/>
  <c r="U262"/>
  <c r="S262"/>
  <c r="Q262"/>
  <c r="O262"/>
  <c r="M262"/>
  <c r="AN262"/>
  <c r="AM261"/>
  <c r="AK261"/>
  <c r="AQ261"/>
  <c r="AI261"/>
  <c r="AG261"/>
  <c r="AE261"/>
  <c r="AP261"/>
  <c r="AC261"/>
  <c r="AA261"/>
  <c r="Y261"/>
  <c r="W261"/>
  <c r="AO261"/>
  <c r="U261"/>
  <c r="S261"/>
  <c r="Q261"/>
  <c r="O261"/>
  <c r="M261"/>
  <c r="AN261"/>
  <c r="AM260"/>
  <c r="AK260"/>
  <c r="AQ260"/>
  <c r="AI260"/>
  <c r="AG260"/>
  <c r="AE260"/>
  <c r="AP260"/>
  <c r="AC260"/>
  <c r="AA260"/>
  <c r="Y260"/>
  <c r="W260"/>
  <c r="AO260"/>
  <c r="U260"/>
  <c r="S260"/>
  <c r="Q260"/>
  <c r="O260"/>
  <c r="M260"/>
  <c r="AN260"/>
  <c r="AM259"/>
  <c r="AK259"/>
  <c r="AQ259"/>
  <c r="AI259"/>
  <c r="AG259"/>
  <c r="AE259"/>
  <c r="AP259"/>
  <c r="AC259"/>
  <c r="AA259"/>
  <c r="Y259"/>
  <c r="W259"/>
  <c r="AO259"/>
  <c r="U259"/>
  <c r="S259"/>
  <c r="Q259"/>
  <c r="O259"/>
  <c r="M259"/>
  <c r="AN259"/>
  <c r="AM258"/>
  <c r="AK258"/>
  <c r="AQ258"/>
  <c r="AI258"/>
  <c r="AG258"/>
  <c r="AE258"/>
  <c r="AP258"/>
  <c r="AC258"/>
  <c r="AA258"/>
  <c r="Y258"/>
  <c r="W258"/>
  <c r="AO258"/>
  <c r="U258"/>
  <c r="S258"/>
  <c r="Q258"/>
  <c r="O258"/>
  <c r="M258"/>
  <c r="AN258"/>
  <c r="AM257"/>
  <c r="AK257"/>
  <c r="AQ257"/>
  <c r="AI257"/>
  <c r="AG257"/>
  <c r="AE257"/>
  <c r="AP257"/>
  <c r="AC257"/>
  <c r="AA257"/>
  <c r="Y257"/>
  <c r="W257"/>
  <c r="AO257"/>
  <c r="U257"/>
  <c r="S257"/>
  <c r="Q257"/>
  <c r="O257"/>
  <c r="M257"/>
  <c r="AN257"/>
  <c r="AM256"/>
  <c r="AK256"/>
  <c r="AQ256"/>
  <c r="AI256"/>
  <c r="AG256"/>
  <c r="AE256"/>
  <c r="AP256"/>
  <c r="AC256"/>
  <c r="AA256"/>
  <c r="Y256"/>
  <c r="W256"/>
  <c r="AO256"/>
  <c r="U256"/>
  <c r="S256"/>
  <c r="Q256"/>
  <c r="O256"/>
  <c r="M256"/>
  <c r="AN256"/>
  <c r="AM255"/>
  <c r="AK255"/>
  <c r="AQ255"/>
  <c r="AI255"/>
  <c r="AG255"/>
  <c r="AE255"/>
  <c r="AP255"/>
  <c r="AC255"/>
  <c r="AA255"/>
  <c r="Y255"/>
  <c r="W255"/>
  <c r="AO255"/>
  <c r="U255"/>
  <c r="S255"/>
  <c r="Q255"/>
  <c r="O255"/>
  <c r="M255"/>
  <c r="AN255"/>
  <c r="AM254"/>
  <c r="AK254"/>
  <c r="AQ254"/>
  <c r="AI254"/>
  <c r="AG254"/>
  <c r="AE254"/>
  <c r="AP254"/>
  <c r="AC254"/>
  <c r="AA254"/>
  <c r="Y254"/>
  <c r="W254"/>
  <c r="AO254"/>
  <c r="U254"/>
  <c r="S254"/>
  <c r="Q254"/>
  <c r="O254"/>
  <c r="M254"/>
  <c r="AN254"/>
  <c r="AM253"/>
  <c r="AK253"/>
  <c r="AQ253"/>
  <c r="AI253"/>
  <c r="AG253"/>
  <c r="AE253"/>
  <c r="AP253"/>
  <c r="AC253"/>
  <c r="AA253"/>
  <c r="Y253"/>
  <c r="W253"/>
  <c r="AO253"/>
  <c r="U253"/>
  <c r="S253"/>
  <c r="Q253"/>
  <c r="O253"/>
  <c r="M253"/>
  <c r="AN253"/>
  <c r="AM252"/>
  <c r="AK252"/>
  <c r="AQ252"/>
  <c r="AI252"/>
  <c r="AG252"/>
  <c r="AE252"/>
  <c r="AP252"/>
  <c r="AC252"/>
  <c r="AA252"/>
  <c r="Y252"/>
  <c r="W252"/>
  <c r="AO252"/>
  <c r="U252"/>
  <c r="S252"/>
  <c r="Q252"/>
  <c r="O252"/>
  <c r="M252"/>
  <c r="AN252"/>
  <c r="AM251"/>
  <c r="AK251"/>
  <c r="AQ251"/>
  <c r="AI251"/>
  <c r="AG251"/>
  <c r="AE251"/>
  <c r="AP251"/>
  <c r="AC251"/>
  <c r="AA251"/>
  <c r="Y251"/>
  <c r="W251"/>
  <c r="AO251"/>
  <c r="U251"/>
  <c r="S251"/>
  <c r="Q251"/>
  <c r="O251"/>
  <c r="M251"/>
  <c r="AN251"/>
  <c r="AM250"/>
  <c r="AK250"/>
  <c r="AQ250"/>
  <c r="AI250"/>
  <c r="AG250"/>
  <c r="AE250"/>
  <c r="AP250"/>
  <c r="AC250"/>
  <c r="AA250"/>
  <c r="Y250"/>
  <c r="W250"/>
  <c r="AO250"/>
  <c r="U250"/>
  <c r="S250"/>
  <c r="Q250"/>
  <c r="O250"/>
  <c r="M250"/>
  <c r="AN250"/>
  <c r="AM249"/>
  <c r="AK249"/>
  <c r="AQ249"/>
  <c r="AI249"/>
  <c r="AG249"/>
  <c r="AE249"/>
  <c r="AP249"/>
  <c r="AC249"/>
  <c r="AA249"/>
  <c r="Y249"/>
  <c r="W249"/>
  <c r="AO249"/>
  <c r="U249"/>
  <c r="S249"/>
  <c r="Q249"/>
  <c r="O249"/>
  <c r="M249"/>
  <c r="AN249"/>
  <c r="AM248"/>
  <c r="AK248"/>
  <c r="AQ248"/>
  <c r="AI248"/>
  <c r="AG248"/>
  <c r="AE248"/>
  <c r="AP248"/>
  <c r="AC248"/>
  <c r="AA248"/>
  <c r="Y248"/>
  <c r="W248"/>
  <c r="AO248"/>
  <c r="U248"/>
  <c r="S248"/>
  <c r="Q248"/>
  <c r="O248"/>
  <c r="M248"/>
  <c r="AN248"/>
  <c r="AM247"/>
  <c r="AK247"/>
  <c r="AQ247"/>
  <c r="AI247"/>
  <c r="AG247"/>
  <c r="AE247"/>
  <c r="AP247"/>
  <c r="AC247"/>
  <c r="AA247"/>
  <c r="Y247"/>
  <c r="W247"/>
  <c r="AO247"/>
  <c r="U247"/>
  <c r="S247"/>
  <c r="Q247"/>
  <c r="O247"/>
  <c r="M247"/>
  <c r="AN247"/>
  <c r="AM246"/>
  <c r="AK246"/>
  <c r="AQ246"/>
  <c r="AI246"/>
  <c r="AG246"/>
  <c r="AE246"/>
  <c r="AP246"/>
  <c r="AC246"/>
  <c r="AA246"/>
  <c r="Y246"/>
  <c r="W246"/>
  <c r="AO246"/>
  <c r="U246"/>
  <c r="S246"/>
  <c r="Q246"/>
  <c r="O246"/>
  <c r="M246"/>
  <c r="AN246"/>
  <c r="AM245"/>
  <c r="AK245"/>
  <c r="AQ245"/>
  <c r="AI245"/>
  <c r="AG245"/>
  <c r="AE245"/>
  <c r="AP245"/>
  <c r="AC245"/>
  <c r="AA245"/>
  <c r="Y245"/>
  <c r="W245"/>
  <c r="AO245"/>
  <c r="U245"/>
  <c r="S245"/>
  <c r="Q245"/>
  <c r="O245"/>
  <c r="M245"/>
  <c r="AN245"/>
  <c r="AM244"/>
  <c r="AK244"/>
  <c r="AQ244"/>
  <c r="AI244"/>
  <c r="AG244"/>
  <c r="AE244"/>
  <c r="AP244"/>
  <c r="AC244"/>
  <c r="AA244"/>
  <c r="Y244"/>
  <c r="W244"/>
  <c r="AO244"/>
  <c r="U244"/>
  <c r="S244"/>
  <c r="Q244"/>
  <c r="O244"/>
  <c r="M244"/>
  <c r="AN244"/>
  <c r="AM243"/>
  <c r="AK243"/>
  <c r="AQ243"/>
  <c r="AI243"/>
  <c r="AG243"/>
  <c r="AE243"/>
  <c r="AP243"/>
  <c r="AC243"/>
  <c r="AA243"/>
  <c r="Y243"/>
  <c r="W243"/>
  <c r="AO243"/>
  <c r="U243"/>
  <c r="S243"/>
  <c r="Q243"/>
  <c r="O243"/>
  <c r="M243"/>
  <c r="AN243"/>
  <c r="AM242"/>
  <c r="AK242"/>
  <c r="AQ242"/>
  <c r="AI242"/>
  <c r="AG242"/>
  <c r="AE242"/>
  <c r="AP242"/>
  <c r="AC242"/>
  <c r="AA242"/>
  <c r="Y242"/>
  <c r="W242"/>
  <c r="AO242"/>
  <c r="U242"/>
  <c r="S242"/>
  <c r="Q242"/>
  <c r="O242"/>
  <c r="M242"/>
  <c r="AN242"/>
  <c r="AM241"/>
  <c r="AK241"/>
  <c r="AQ241"/>
  <c r="AI241"/>
  <c r="AG241"/>
  <c r="AE241"/>
  <c r="AP241"/>
  <c r="AC241"/>
  <c r="AA241"/>
  <c r="Y241"/>
  <c r="W241"/>
  <c r="AO241"/>
  <c r="U241"/>
  <c r="S241"/>
  <c r="Q241"/>
  <c r="O241"/>
  <c r="M241"/>
  <c r="AN241"/>
  <c r="AM240"/>
  <c r="AK240"/>
  <c r="AQ240"/>
  <c r="AI240"/>
  <c r="AG240"/>
  <c r="AE240"/>
  <c r="AP240"/>
  <c r="AC240"/>
  <c r="AA240"/>
  <c r="Y240"/>
  <c r="W240"/>
  <c r="AO240"/>
  <c r="U240"/>
  <c r="S240"/>
  <c r="Q240"/>
  <c r="O240"/>
  <c r="M240"/>
  <c r="AN240"/>
  <c r="AM239"/>
  <c r="AK239"/>
  <c r="AQ239"/>
  <c r="AI239"/>
  <c r="AG239"/>
  <c r="AE239"/>
  <c r="AP239"/>
  <c r="AC239"/>
  <c r="AA239"/>
  <c r="Y239"/>
  <c r="W239"/>
  <c r="AO239"/>
  <c r="U239"/>
  <c r="S239"/>
  <c r="Q239"/>
  <c r="O239"/>
  <c r="M239"/>
  <c r="AN239"/>
  <c r="AM238"/>
  <c r="AK238"/>
  <c r="AQ238"/>
  <c r="AI238"/>
  <c r="AG238"/>
  <c r="AE238"/>
  <c r="AP238"/>
  <c r="AC238"/>
  <c r="AA238"/>
  <c r="Y238"/>
  <c r="W238"/>
  <c r="AO238"/>
  <c r="U238"/>
  <c r="S238"/>
  <c r="Q238"/>
  <c r="O238"/>
  <c r="M238"/>
  <c r="AN238"/>
  <c r="AM237"/>
  <c r="AK237"/>
  <c r="AQ237"/>
  <c r="AI237"/>
  <c r="AG237"/>
  <c r="AE237"/>
  <c r="AP237"/>
  <c r="AC237"/>
  <c r="AA237"/>
  <c r="Y237"/>
  <c r="W237"/>
  <c r="AO237"/>
  <c r="U237"/>
  <c r="S237"/>
  <c r="Q237"/>
  <c r="O237"/>
  <c r="M237"/>
  <c r="AN237"/>
  <c r="AM236"/>
  <c r="AK236"/>
  <c r="AQ236"/>
  <c r="AI236"/>
  <c r="AG236"/>
  <c r="AE236"/>
  <c r="AP236"/>
  <c r="AC236"/>
  <c r="AA236"/>
  <c r="Y236"/>
  <c r="W236"/>
  <c r="AO236"/>
  <c r="U236"/>
  <c r="S236"/>
  <c r="Q236"/>
  <c r="O236"/>
  <c r="M236"/>
  <c r="AN236"/>
  <c r="AM235"/>
  <c r="AK235"/>
  <c r="AQ235"/>
  <c r="AI235"/>
  <c r="AG235"/>
  <c r="AE235"/>
  <c r="AP235"/>
  <c r="AC235"/>
  <c r="AA235"/>
  <c r="Y235"/>
  <c r="W235"/>
  <c r="AO235"/>
  <c r="U235"/>
  <c r="S235"/>
  <c r="Q235"/>
  <c r="O235"/>
  <c r="M235"/>
  <c r="AN235"/>
  <c r="AM234"/>
  <c r="AK234"/>
  <c r="AQ234"/>
  <c r="AI234"/>
  <c r="AG234"/>
  <c r="AE234"/>
  <c r="AP234"/>
  <c r="AC234"/>
  <c r="AA234"/>
  <c r="Y234"/>
  <c r="W234"/>
  <c r="AO234"/>
  <c r="U234"/>
  <c r="S234"/>
  <c r="Q234"/>
  <c r="O234"/>
  <c r="M234"/>
  <c r="AN234"/>
  <c r="AM233"/>
  <c r="AK233"/>
  <c r="AQ233"/>
  <c r="AI233"/>
  <c r="AG233"/>
  <c r="AE233"/>
  <c r="AP233"/>
  <c r="AC233"/>
  <c r="AA233"/>
  <c r="Y233"/>
  <c r="W233"/>
  <c r="AO233"/>
  <c r="U233"/>
  <c r="S233"/>
  <c r="Q233"/>
  <c r="O233"/>
  <c r="M233"/>
  <c r="AN233"/>
  <c r="AM232"/>
  <c r="AK232"/>
  <c r="AQ232"/>
  <c r="AI232"/>
  <c r="AG232"/>
  <c r="AE232"/>
  <c r="AP232"/>
  <c r="AC232"/>
  <c r="AA232"/>
  <c r="Y232"/>
  <c r="W232"/>
  <c r="AO232"/>
  <c r="U232"/>
  <c r="S232"/>
  <c r="Q232"/>
  <c r="O232"/>
  <c r="M232"/>
  <c r="AN232"/>
  <c r="AM231"/>
  <c r="AK231"/>
  <c r="AQ231"/>
  <c r="AI231"/>
  <c r="AG231"/>
  <c r="AE231"/>
  <c r="AP231"/>
  <c r="AC231"/>
  <c r="AA231"/>
  <c r="Y231"/>
  <c r="W231"/>
  <c r="AO231"/>
  <c r="U231"/>
  <c r="S231"/>
  <c r="Q231"/>
  <c r="O231"/>
  <c r="M231"/>
  <c r="AN231"/>
  <c r="AM230"/>
  <c r="AK230"/>
  <c r="AQ230"/>
  <c r="AI230"/>
  <c r="AG230"/>
  <c r="AE230"/>
  <c r="AP230"/>
  <c r="AC230"/>
  <c r="AA230"/>
  <c r="Y230"/>
  <c r="W230"/>
  <c r="AO230"/>
  <c r="U230"/>
  <c r="S230"/>
  <c r="Q230"/>
  <c r="O230"/>
  <c r="M230"/>
  <c r="AN230"/>
  <c r="AM229"/>
  <c r="AK229"/>
  <c r="AQ229"/>
  <c r="AI229"/>
  <c r="AG229"/>
  <c r="AE229"/>
  <c r="AP229"/>
  <c r="AC229"/>
  <c r="AA229"/>
  <c r="Y229"/>
  <c r="W229"/>
  <c r="AO229"/>
  <c r="U229"/>
  <c r="S229"/>
  <c r="Q229"/>
  <c r="O229"/>
  <c r="M229"/>
  <c r="AN229"/>
  <c r="AM228"/>
  <c r="AK228"/>
  <c r="AQ228"/>
  <c r="AI228"/>
  <c r="AG228"/>
  <c r="AE228"/>
  <c r="AP228"/>
  <c r="AC228"/>
  <c r="AA228"/>
  <c r="Y228"/>
  <c r="W228"/>
  <c r="AO228"/>
  <c r="U228"/>
  <c r="S228"/>
  <c r="Q228"/>
  <c r="O228"/>
  <c r="M228"/>
  <c r="AN228"/>
  <c r="AM227"/>
  <c r="AK227"/>
  <c r="AQ227"/>
  <c r="AI227"/>
  <c r="AG227"/>
  <c r="AE227"/>
  <c r="AP227"/>
  <c r="AC227"/>
  <c r="AA227"/>
  <c r="Y227"/>
  <c r="W227"/>
  <c r="AO227"/>
  <c r="U227"/>
  <c r="S227"/>
  <c r="Q227"/>
  <c r="O227"/>
  <c r="M227"/>
  <c r="AN227"/>
  <c r="AM226"/>
  <c r="AK226"/>
  <c r="AQ226"/>
  <c r="AI226"/>
  <c r="AG226"/>
  <c r="AE226"/>
  <c r="AP226"/>
  <c r="AC226"/>
  <c r="AA226"/>
  <c r="Y226"/>
  <c r="W226"/>
  <c r="AO226"/>
  <c r="U226"/>
  <c r="S226"/>
  <c r="Q226"/>
  <c r="O226"/>
  <c r="M226"/>
  <c r="AN226"/>
  <c r="AM225"/>
  <c r="AK225"/>
  <c r="AQ225"/>
  <c r="AI225"/>
  <c r="AG225"/>
  <c r="AE225"/>
  <c r="AP225"/>
  <c r="AC225"/>
  <c r="AA225"/>
  <c r="Y225"/>
  <c r="W225"/>
  <c r="AO225"/>
  <c r="U225"/>
  <c r="S225"/>
  <c r="Q225"/>
  <c r="O225"/>
  <c r="M225"/>
  <c r="AN225"/>
  <c r="AM224"/>
  <c r="AK224"/>
  <c r="AQ224"/>
  <c r="AI224"/>
  <c r="AG224"/>
  <c r="AE224"/>
  <c r="AP224"/>
  <c r="AC224"/>
  <c r="AA224"/>
  <c r="Y224"/>
  <c r="W224"/>
  <c r="AO224"/>
  <c r="U224"/>
  <c r="S224"/>
  <c r="Q224"/>
  <c r="O224"/>
  <c r="M224"/>
  <c r="AN224"/>
  <c r="AM223"/>
  <c r="AK223"/>
  <c r="AQ223"/>
  <c r="AI223"/>
  <c r="AG223"/>
  <c r="AE223"/>
  <c r="AP223"/>
  <c r="AC223"/>
  <c r="AA223"/>
  <c r="Y223"/>
  <c r="W223"/>
  <c r="AO223"/>
  <c r="U223"/>
  <c r="S223"/>
  <c r="Q223"/>
  <c r="O223"/>
  <c r="M223"/>
  <c r="AN223"/>
  <c r="AM222"/>
  <c r="AK222"/>
  <c r="AQ222"/>
  <c r="AI222"/>
  <c r="AG222"/>
  <c r="AE222"/>
  <c r="AP222"/>
  <c r="AC222"/>
  <c r="AA222"/>
  <c r="Y222"/>
  <c r="W222"/>
  <c r="AO222"/>
  <c r="U222"/>
  <c r="S222"/>
  <c r="Q222"/>
  <c r="O222"/>
  <c r="M222"/>
  <c r="AN222"/>
  <c r="AM221"/>
  <c r="AK221"/>
  <c r="AQ221"/>
  <c r="AI221"/>
  <c r="AG221"/>
  <c r="AE221"/>
  <c r="AP221"/>
  <c r="AC221"/>
  <c r="AA221"/>
  <c r="Y221"/>
  <c r="W221"/>
  <c r="AO221"/>
  <c r="U221"/>
  <c r="S221"/>
  <c r="Q221"/>
  <c r="O221"/>
  <c r="M221"/>
  <c r="AN221"/>
  <c r="AM220"/>
  <c r="AK220"/>
  <c r="AQ220"/>
  <c r="AI220"/>
  <c r="AG220"/>
  <c r="AE220"/>
  <c r="AP220"/>
  <c r="AC220"/>
  <c r="AA220"/>
  <c r="Y220"/>
  <c r="W220"/>
  <c r="AO220"/>
  <c r="U220"/>
  <c r="S220"/>
  <c r="Q220"/>
  <c r="O220"/>
  <c r="M220"/>
  <c r="AN220"/>
  <c r="AM219"/>
  <c r="AK219"/>
  <c r="AQ219"/>
  <c r="AI219"/>
  <c r="AG219"/>
  <c r="AE219"/>
  <c r="AP219"/>
  <c r="AC219"/>
  <c r="AA219"/>
  <c r="Y219"/>
  <c r="W219"/>
  <c r="AO219"/>
  <c r="U219"/>
  <c r="S219"/>
  <c r="Q219"/>
  <c r="O219"/>
  <c r="M219"/>
  <c r="AN219"/>
  <c r="AM218"/>
  <c r="AK218"/>
  <c r="AQ218"/>
  <c r="AI218"/>
  <c r="AG218"/>
  <c r="AE218"/>
  <c r="AP218"/>
  <c r="AC218"/>
  <c r="AA218"/>
  <c r="Y218"/>
  <c r="W218"/>
  <c r="AO218"/>
  <c r="U218"/>
  <c r="S218"/>
  <c r="Q218"/>
  <c r="O218"/>
  <c r="M218"/>
  <c r="AN218"/>
  <c r="AM217"/>
  <c r="AK217"/>
  <c r="AQ217"/>
  <c r="AI217"/>
  <c r="AG217"/>
  <c r="AE217"/>
  <c r="AP217"/>
  <c r="AC217"/>
  <c r="AA217"/>
  <c r="Y217"/>
  <c r="W217"/>
  <c r="AO217"/>
  <c r="U217"/>
  <c r="S217"/>
  <c r="Q217"/>
  <c r="O217"/>
  <c r="M217"/>
  <c r="AN217"/>
  <c r="AM216"/>
  <c r="AK216"/>
  <c r="AQ216"/>
  <c r="AI216"/>
  <c r="AG216"/>
  <c r="AE216"/>
  <c r="AP216"/>
  <c r="AC216"/>
  <c r="AA216"/>
  <c r="Y216"/>
  <c r="W216"/>
  <c r="AO216"/>
  <c r="U216"/>
  <c r="S216"/>
  <c r="Q216"/>
  <c r="O216"/>
  <c r="M216"/>
  <c r="AN216"/>
  <c r="AM215"/>
  <c r="AK215"/>
  <c r="AQ215"/>
  <c r="AI215"/>
  <c r="AG215"/>
  <c r="AE215"/>
  <c r="AP215"/>
  <c r="AC215"/>
  <c r="AA215"/>
  <c r="Y215"/>
  <c r="W215"/>
  <c r="AO215"/>
  <c r="U215"/>
  <c r="S215"/>
  <c r="Q215"/>
  <c r="O215"/>
  <c r="M215"/>
  <c r="AN215"/>
  <c r="AM214"/>
  <c r="AK214"/>
  <c r="AQ214"/>
  <c r="AI214"/>
  <c r="AG214"/>
  <c r="AE214"/>
  <c r="AP214"/>
  <c r="AC214"/>
  <c r="AA214"/>
  <c r="Y214"/>
  <c r="W214"/>
  <c r="AO214"/>
  <c r="U214"/>
  <c r="S214"/>
  <c r="Q214"/>
  <c r="O214"/>
  <c r="M214"/>
  <c r="AN214"/>
  <c r="AM213"/>
  <c r="AK213"/>
  <c r="AQ213"/>
  <c r="AI213"/>
  <c r="AG213"/>
  <c r="AE213"/>
  <c r="AP213"/>
  <c r="AC213"/>
  <c r="AA213"/>
  <c r="Y213"/>
  <c r="W213"/>
  <c r="AO213"/>
  <c r="U213"/>
  <c r="S213"/>
  <c r="Q213"/>
  <c r="O213"/>
  <c r="M213"/>
  <c r="AN213"/>
  <c r="AM212"/>
  <c r="AK212"/>
  <c r="AQ212"/>
  <c r="AI212"/>
  <c r="AG212"/>
  <c r="AE212"/>
  <c r="AP212"/>
  <c r="AC212"/>
  <c r="AA212"/>
  <c r="Y212"/>
  <c r="W212"/>
  <c r="AO212"/>
  <c r="U212"/>
  <c r="S212"/>
  <c r="Q212"/>
  <c r="O212"/>
  <c r="M212"/>
  <c r="AN212"/>
  <c r="AM211"/>
  <c r="AK211"/>
  <c r="AQ211"/>
  <c r="AI211"/>
  <c r="AG211"/>
  <c r="AE211"/>
  <c r="AP211"/>
  <c r="AC211"/>
  <c r="AA211"/>
  <c r="Y211"/>
  <c r="W211"/>
  <c r="AO211"/>
  <c r="U211"/>
  <c r="S211"/>
  <c r="Q211"/>
  <c r="O211"/>
  <c r="M211"/>
  <c r="AN211"/>
  <c r="AM210"/>
  <c r="AK210"/>
  <c r="AQ210"/>
  <c r="AI210"/>
  <c r="AG210"/>
  <c r="AE210"/>
  <c r="AP210"/>
  <c r="AC210"/>
  <c r="AA210"/>
  <c r="Y210"/>
  <c r="W210"/>
  <c r="AO210"/>
  <c r="U210"/>
  <c r="S210"/>
  <c r="Q210"/>
  <c r="O210"/>
  <c r="M210"/>
  <c r="AN210"/>
  <c r="AM209"/>
  <c r="AK209"/>
  <c r="AQ209"/>
  <c r="AI209"/>
  <c r="AG209"/>
  <c r="AE209"/>
  <c r="AP209"/>
  <c r="AC209"/>
  <c r="AA209"/>
  <c r="Y209"/>
  <c r="W209"/>
  <c r="AO209"/>
  <c r="U209"/>
  <c r="S209"/>
  <c r="Q209"/>
  <c r="O209"/>
  <c r="M209"/>
  <c r="AN209"/>
  <c r="AM208"/>
  <c r="AK208"/>
  <c r="AQ208"/>
  <c r="AI208"/>
  <c r="AG208"/>
  <c r="AE208"/>
  <c r="AP208"/>
  <c r="AC208"/>
  <c r="AA208"/>
  <c r="Y208"/>
  <c r="W208"/>
  <c r="AO208"/>
  <c r="U208"/>
  <c r="S208"/>
  <c r="Q208"/>
  <c r="O208"/>
  <c r="M208"/>
  <c r="AN208"/>
  <c r="AM207"/>
  <c r="AK207"/>
  <c r="AQ207"/>
  <c r="AI207"/>
  <c r="AG207"/>
  <c r="AE207"/>
  <c r="AP207"/>
  <c r="AC207"/>
  <c r="AA207"/>
  <c r="Y207"/>
  <c r="W207"/>
  <c r="AO207"/>
  <c r="U207"/>
  <c r="S207"/>
  <c r="Q207"/>
  <c r="O207"/>
  <c r="M207"/>
  <c r="AN207"/>
  <c r="AM206"/>
  <c r="AK206"/>
  <c r="AQ206"/>
  <c r="AI206"/>
  <c r="AG206"/>
  <c r="AE206"/>
  <c r="AP206"/>
  <c r="AC206"/>
  <c r="AA206"/>
  <c r="Y206"/>
  <c r="W206"/>
  <c r="AO206"/>
  <c r="U206"/>
  <c r="S206"/>
  <c r="Q206"/>
  <c r="O206"/>
  <c r="M206"/>
  <c r="AN206"/>
  <c r="AM205"/>
  <c r="AK205"/>
  <c r="AQ205"/>
  <c r="AI205"/>
  <c r="AG205"/>
  <c r="AE205"/>
  <c r="AP205"/>
  <c r="AC205"/>
  <c r="AA205"/>
  <c r="Y205"/>
  <c r="W205"/>
  <c r="AO205"/>
  <c r="U205"/>
  <c r="S205"/>
  <c r="Q205"/>
  <c r="O205"/>
  <c r="M205"/>
  <c r="AN205"/>
  <c r="AM204"/>
  <c r="AK204"/>
  <c r="AQ204"/>
  <c r="AI204"/>
  <c r="AG204"/>
  <c r="AE204"/>
  <c r="AP204"/>
  <c r="AC204"/>
  <c r="AA204"/>
  <c r="Y204"/>
  <c r="W204"/>
  <c r="AO204"/>
  <c r="U204"/>
  <c r="S204"/>
  <c r="Q204"/>
  <c r="O204"/>
  <c r="M204"/>
  <c r="AN204"/>
  <c r="AM203"/>
  <c r="AK203"/>
  <c r="AQ203"/>
  <c r="AI203"/>
  <c r="AG203"/>
  <c r="AE203"/>
  <c r="AP203"/>
  <c r="AC203"/>
  <c r="AA203"/>
  <c r="Y203"/>
  <c r="W203"/>
  <c r="AO203"/>
  <c r="U203"/>
  <c r="S203"/>
  <c r="Q203"/>
  <c r="O203"/>
  <c r="M203"/>
  <c r="AN203"/>
  <c r="AM202"/>
  <c r="AK202"/>
  <c r="AQ202"/>
  <c r="AI202"/>
  <c r="AG202"/>
  <c r="AE202"/>
  <c r="AP202"/>
  <c r="AC202"/>
  <c r="AA202"/>
  <c r="Y202"/>
  <c r="W202"/>
  <c r="AO202"/>
  <c r="U202"/>
  <c r="S202"/>
  <c r="Q202"/>
  <c r="O202"/>
  <c r="M202"/>
  <c r="AN202"/>
  <c r="AM201"/>
  <c r="AK201"/>
  <c r="AQ201"/>
  <c r="AI201"/>
  <c r="AG201"/>
  <c r="AE201"/>
  <c r="AP201"/>
  <c r="AC201"/>
  <c r="AA201"/>
  <c r="Y201"/>
  <c r="W201"/>
  <c r="AO201"/>
  <c r="U201"/>
  <c r="S201"/>
  <c r="Q201"/>
  <c r="O201"/>
  <c r="M201"/>
  <c r="AN201"/>
  <c r="AM200"/>
  <c r="AK200"/>
  <c r="AQ200"/>
  <c r="AI200"/>
  <c r="AG200"/>
  <c r="AE200"/>
  <c r="AP200"/>
  <c r="AC200"/>
  <c r="AA200"/>
  <c r="Y200"/>
  <c r="W200"/>
  <c r="AO200"/>
  <c r="U200"/>
  <c r="S200"/>
  <c r="Q200"/>
  <c r="O200"/>
  <c r="M200"/>
  <c r="AN200"/>
  <c r="AM199"/>
  <c r="AK199"/>
  <c r="AQ199"/>
  <c r="AI199"/>
  <c r="AG199"/>
  <c r="AE199"/>
  <c r="AP199"/>
  <c r="AC199"/>
  <c r="AA199"/>
  <c r="Y199"/>
  <c r="W199"/>
  <c r="AO199"/>
  <c r="U199"/>
  <c r="S199"/>
  <c r="Q199"/>
  <c r="O199"/>
  <c r="M199"/>
  <c r="AN199"/>
  <c r="AM198"/>
  <c r="AK198"/>
  <c r="AQ198"/>
  <c r="AI198"/>
  <c r="AG198"/>
  <c r="AE198"/>
  <c r="AP198"/>
  <c r="AC198"/>
  <c r="AA198"/>
  <c r="Y198"/>
  <c r="W198"/>
  <c r="AO198"/>
  <c r="U198"/>
  <c r="S198"/>
  <c r="Q198"/>
  <c r="O198"/>
  <c r="M198"/>
  <c r="AN198"/>
  <c r="AM197"/>
  <c r="AK197"/>
  <c r="AQ197"/>
  <c r="AI197"/>
  <c r="AG197"/>
  <c r="AE197"/>
  <c r="AP197"/>
  <c r="AC197"/>
  <c r="AA197"/>
  <c r="Y197"/>
  <c r="W197"/>
  <c r="AO197"/>
  <c r="U197"/>
  <c r="S197"/>
  <c r="Q197"/>
  <c r="O197"/>
  <c r="M197"/>
  <c r="AN197"/>
  <c r="AM196"/>
  <c r="AK196"/>
  <c r="AQ196"/>
  <c r="AI196"/>
  <c r="AG196"/>
  <c r="AE196"/>
  <c r="AP196"/>
  <c r="AC196"/>
  <c r="AA196"/>
  <c r="Y196"/>
  <c r="W196"/>
  <c r="AO196"/>
  <c r="U196"/>
  <c r="S196"/>
  <c r="Q196"/>
  <c r="O196"/>
  <c r="M196"/>
  <c r="AN196"/>
  <c r="AM195"/>
  <c r="AK195"/>
  <c r="AQ195"/>
  <c r="AI195"/>
  <c r="AG195"/>
  <c r="AE195"/>
  <c r="AP195"/>
  <c r="AC195"/>
  <c r="AA195"/>
  <c r="Y195"/>
  <c r="W195"/>
  <c r="AO195"/>
  <c r="U195"/>
  <c r="S195"/>
  <c r="Q195"/>
  <c r="O195"/>
  <c r="M195"/>
  <c r="AN195"/>
  <c r="AM194"/>
  <c r="AK194"/>
  <c r="AQ194"/>
  <c r="AI194"/>
  <c r="AG194"/>
  <c r="AE194"/>
  <c r="AP194"/>
  <c r="AC194"/>
  <c r="AA194"/>
  <c r="Y194"/>
  <c r="W194"/>
  <c r="AO194"/>
  <c r="U194"/>
  <c r="S194"/>
  <c r="Q194"/>
  <c r="O194"/>
  <c r="M194"/>
  <c r="AN194"/>
  <c r="AM193"/>
  <c r="AK193"/>
  <c r="AQ193"/>
  <c r="AI193"/>
  <c r="AG193"/>
  <c r="AE193"/>
  <c r="AP193"/>
  <c r="AC193"/>
  <c r="AA193"/>
  <c r="Y193"/>
  <c r="W193"/>
  <c r="AO193"/>
  <c r="U193"/>
  <c r="S193"/>
  <c r="Q193"/>
  <c r="O193"/>
  <c r="M193"/>
  <c r="AN193"/>
  <c r="AM192"/>
  <c r="AK192"/>
  <c r="AQ192"/>
  <c r="AI192"/>
  <c r="AG192"/>
  <c r="AE192"/>
  <c r="AP192"/>
  <c r="AC192"/>
  <c r="AA192"/>
  <c r="Y192"/>
  <c r="W192"/>
  <c r="AO192"/>
  <c r="U192"/>
  <c r="S192"/>
  <c r="Q192"/>
  <c r="O192"/>
  <c r="M192"/>
  <c r="AN192"/>
  <c r="AM191"/>
  <c r="AK191"/>
  <c r="AQ191"/>
  <c r="AI191"/>
  <c r="AG191"/>
  <c r="AE191"/>
  <c r="AP191"/>
  <c r="AC191"/>
  <c r="AA191"/>
  <c r="Y191"/>
  <c r="W191"/>
  <c r="AO191"/>
  <c r="U191"/>
  <c r="S191"/>
  <c r="Q191"/>
  <c r="O191"/>
  <c r="M191"/>
  <c r="AN191"/>
  <c r="AM190"/>
  <c r="AK190"/>
  <c r="AQ190"/>
  <c r="AI190"/>
  <c r="AG190"/>
  <c r="AE190"/>
  <c r="AP190"/>
  <c r="AC190"/>
  <c r="AA190"/>
  <c r="Y190"/>
  <c r="W190"/>
  <c r="AO190"/>
  <c r="U190"/>
  <c r="S190"/>
  <c r="Q190"/>
  <c r="O190"/>
  <c r="M190"/>
  <c r="AN190"/>
  <c r="AM189"/>
  <c r="AK189"/>
  <c r="AQ189"/>
  <c r="AI189"/>
  <c r="AG189"/>
  <c r="AE189"/>
  <c r="AP189"/>
  <c r="AC189"/>
  <c r="AA189"/>
  <c r="Y189"/>
  <c r="W189"/>
  <c r="AO189"/>
  <c r="U189"/>
  <c r="S189"/>
  <c r="Q189"/>
  <c r="O189"/>
  <c r="M189"/>
  <c r="AN189"/>
  <c r="AM188"/>
  <c r="AK188"/>
  <c r="AQ188"/>
  <c r="AI188"/>
  <c r="AG188"/>
  <c r="AE188"/>
  <c r="AP188"/>
  <c r="AC188"/>
  <c r="AA188"/>
  <c r="Y188"/>
  <c r="W188"/>
  <c r="AO188"/>
  <c r="U188"/>
  <c r="S188"/>
  <c r="Q188"/>
  <c r="O188"/>
  <c r="M188"/>
  <c r="AN188"/>
  <c r="AM187"/>
  <c r="AK187"/>
  <c r="AQ187"/>
  <c r="AI187"/>
  <c r="AG187"/>
  <c r="AE187"/>
  <c r="AP187"/>
  <c r="AC187"/>
  <c r="AA187"/>
  <c r="Y187"/>
  <c r="W187"/>
  <c r="AO187"/>
  <c r="U187"/>
  <c r="S187"/>
  <c r="Q187"/>
  <c r="O187"/>
  <c r="M187"/>
  <c r="AN187"/>
  <c r="AM186"/>
  <c r="AK186"/>
  <c r="AQ186"/>
  <c r="AI186"/>
  <c r="AG186"/>
  <c r="AE186"/>
  <c r="AP186"/>
  <c r="AC186"/>
  <c r="AA186"/>
  <c r="Y186"/>
  <c r="W186"/>
  <c r="AO186"/>
  <c r="U186"/>
  <c r="S186"/>
  <c r="Q186"/>
  <c r="O186"/>
  <c r="M186"/>
  <c r="AN186"/>
  <c r="AM185"/>
  <c r="AK185"/>
  <c r="AQ185"/>
  <c r="AI185"/>
  <c r="AG185"/>
  <c r="AE185"/>
  <c r="AP185"/>
  <c r="AC185"/>
  <c r="AA185"/>
  <c r="Y185"/>
  <c r="W185"/>
  <c r="AO185"/>
  <c r="U185"/>
  <c r="S185"/>
  <c r="Q185"/>
  <c r="O185"/>
  <c r="M185"/>
  <c r="AN185"/>
  <c r="AM184"/>
  <c r="AK184"/>
  <c r="AQ184"/>
  <c r="AI184"/>
  <c r="AG184"/>
  <c r="AE184"/>
  <c r="AP184"/>
  <c r="AC184"/>
  <c r="AA184"/>
  <c r="Y184"/>
  <c r="W184"/>
  <c r="AO184"/>
  <c r="U184"/>
  <c r="S184"/>
  <c r="Q184"/>
  <c r="O184"/>
  <c r="M184"/>
  <c r="AN184"/>
  <c r="AM183"/>
  <c r="AK183"/>
  <c r="AQ183"/>
  <c r="AI183"/>
  <c r="AG183"/>
  <c r="AE183"/>
  <c r="AP183"/>
  <c r="AC183"/>
  <c r="AA183"/>
  <c r="Y183"/>
  <c r="W183"/>
  <c r="AO183"/>
  <c r="U183"/>
  <c r="S183"/>
  <c r="Q183"/>
  <c r="O183"/>
  <c r="M183"/>
  <c r="AN183"/>
  <c r="AM182"/>
  <c r="AK182"/>
  <c r="AQ182"/>
  <c r="AI182"/>
  <c r="AG182"/>
  <c r="AE182"/>
  <c r="AP182"/>
  <c r="AC182"/>
  <c r="AA182"/>
  <c r="Y182"/>
  <c r="W182"/>
  <c r="AO182"/>
  <c r="U182"/>
  <c r="S182"/>
  <c r="Q182"/>
  <c r="O182"/>
  <c r="M182"/>
  <c r="AN182"/>
  <c r="AM181"/>
  <c r="AK181"/>
  <c r="AQ181"/>
  <c r="AI181"/>
  <c r="AG181"/>
  <c r="AE181"/>
  <c r="AP181"/>
  <c r="AC181"/>
  <c r="AA181"/>
  <c r="Y181"/>
  <c r="W181"/>
  <c r="AO181"/>
  <c r="U181"/>
  <c r="S181"/>
  <c r="Q181"/>
  <c r="O181"/>
  <c r="M181"/>
  <c r="AN181"/>
  <c r="AM180"/>
  <c r="AK180"/>
  <c r="AQ180"/>
  <c r="AI180"/>
  <c r="AG180"/>
  <c r="AE180"/>
  <c r="AP180"/>
  <c r="AC180"/>
  <c r="AA180"/>
  <c r="Y180"/>
  <c r="W180"/>
  <c r="AO180"/>
  <c r="U180"/>
  <c r="S180"/>
  <c r="Q180"/>
  <c r="O180"/>
  <c r="M180"/>
  <c r="AN180"/>
  <c r="AM179"/>
  <c r="AK179"/>
  <c r="AQ179"/>
  <c r="AI179"/>
  <c r="AG179"/>
  <c r="AE179"/>
  <c r="AP179"/>
  <c r="AC179"/>
  <c r="AA179"/>
  <c r="Y179"/>
  <c r="W179"/>
  <c r="AO179"/>
  <c r="U179"/>
  <c r="S179"/>
  <c r="Q179"/>
  <c r="O179"/>
  <c r="M179"/>
  <c r="AN179"/>
  <c r="AM178"/>
  <c r="AK178"/>
  <c r="AQ178"/>
  <c r="AI178"/>
  <c r="AG178"/>
  <c r="AE178"/>
  <c r="AP178"/>
  <c r="AC178"/>
  <c r="AA178"/>
  <c r="Y178"/>
  <c r="W178"/>
  <c r="AO178"/>
  <c r="U178"/>
  <c r="S178"/>
  <c r="Q178"/>
  <c r="O178"/>
  <c r="M178"/>
  <c r="AN178"/>
  <c r="AM177"/>
  <c r="AK177"/>
  <c r="AQ177"/>
  <c r="AI177"/>
  <c r="AG177"/>
  <c r="AE177"/>
  <c r="AP177"/>
  <c r="AC177"/>
  <c r="AA177"/>
  <c r="Y177"/>
  <c r="W177"/>
  <c r="AO177"/>
  <c r="U177"/>
  <c r="S177"/>
  <c r="Q177"/>
  <c r="O177"/>
  <c r="M177"/>
  <c r="AN177"/>
  <c r="AM176"/>
  <c r="AK176"/>
  <c r="AQ176"/>
  <c r="AI176"/>
  <c r="AG176"/>
  <c r="AE176"/>
  <c r="AP176"/>
  <c r="AC176"/>
  <c r="AA176"/>
  <c r="Y176"/>
  <c r="W176"/>
  <c r="AO176"/>
  <c r="U176"/>
  <c r="S176"/>
  <c r="Q176"/>
  <c r="O176"/>
  <c r="M176"/>
  <c r="AN176"/>
  <c r="AM175"/>
  <c r="AK175"/>
  <c r="AQ175"/>
  <c r="AI175"/>
  <c r="AG175"/>
  <c r="AE175"/>
  <c r="AP175"/>
  <c r="AC175"/>
  <c r="AA175"/>
  <c r="Y175"/>
  <c r="W175"/>
  <c r="AO175"/>
  <c r="U175"/>
  <c r="S175"/>
  <c r="Q175"/>
  <c r="O175"/>
  <c r="M175"/>
  <c r="AN175"/>
  <c r="AM174"/>
  <c r="AK174"/>
  <c r="AQ174"/>
  <c r="AI174"/>
  <c r="AG174"/>
  <c r="AE174"/>
  <c r="AP174"/>
  <c r="AC174"/>
  <c r="AA174"/>
  <c r="Y174"/>
  <c r="W174"/>
  <c r="AO174"/>
  <c r="U174"/>
  <c r="S174"/>
  <c r="Q174"/>
  <c r="O174"/>
  <c r="M174"/>
  <c r="AN174"/>
  <c r="AM173"/>
  <c r="AK173"/>
  <c r="AQ173"/>
  <c r="AI173"/>
  <c r="AG173"/>
  <c r="AE173"/>
  <c r="AP173"/>
  <c r="AC173"/>
  <c r="AA173"/>
  <c r="Y173"/>
  <c r="W173"/>
  <c r="AO173"/>
  <c r="U173"/>
  <c r="S173"/>
  <c r="Q173"/>
  <c r="O173"/>
  <c r="M173"/>
  <c r="AN173"/>
  <c r="AM172"/>
  <c r="AK172"/>
  <c r="AQ172"/>
  <c r="AI172"/>
  <c r="AG172"/>
  <c r="AE172"/>
  <c r="AP172"/>
  <c r="AC172"/>
  <c r="AA172"/>
  <c r="Y172"/>
  <c r="W172"/>
  <c r="AO172"/>
  <c r="U172"/>
  <c r="S172"/>
  <c r="Q172"/>
  <c r="O172"/>
  <c r="M172"/>
  <c r="AN172"/>
  <c r="AM171"/>
  <c r="AK171"/>
  <c r="AQ171"/>
  <c r="AI171"/>
  <c r="AG171"/>
  <c r="AE171"/>
  <c r="AP171"/>
  <c r="AC171"/>
  <c r="AA171"/>
  <c r="Y171"/>
  <c r="W171"/>
  <c r="AO171"/>
  <c r="U171"/>
  <c r="S171"/>
  <c r="Q171"/>
  <c r="O171"/>
  <c r="M171"/>
  <c r="AN171"/>
  <c r="AM170"/>
  <c r="AK170"/>
  <c r="AQ170"/>
  <c r="AI170"/>
  <c r="AG170"/>
  <c r="AE170"/>
  <c r="AP170"/>
  <c r="AC170"/>
  <c r="AA170"/>
  <c r="Y170"/>
  <c r="W170"/>
  <c r="AO170"/>
  <c r="U170"/>
  <c r="S170"/>
  <c r="Q170"/>
  <c r="O170"/>
  <c r="M170"/>
  <c r="AN170"/>
  <c r="AM169"/>
  <c r="AK169"/>
  <c r="AQ169"/>
  <c r="AI169"/>
  <c r="AG169"/>
  <c r="AE169"/>
  <c r="AP169"/>
  <c r="AC169"/>
  <c r="AA169"/>
  <c r="Y169"/>
  <c r="W169"/>
  <c r="AO169"/>
  <c r="U169"/>
  <c r="S169"/>
  <c r="Q169"/>
  <c r="O169"/>
  <c r="M169"/>
  <c r="AN169"/>
  <c r="AM168"/>
  <c r="AK168"/>
  <c r="AQ168"/>
  <c r="AI168"/>
  <c r="AG168"/>
  <c r="AE168"/>
  <c r="AP168"/>
  <c r="AC168"/>
  <c r="AA168"/>
  <c r="Y168"/>
  <c r="W168"/>
  <c r="AO168"/>
  <c r="U168"/>
  <c r="S168"/>
  <c r="Q168"/>
  <c r="O168"/>
  <c r="M168"/>
  <c r="AN168"/>
  <c r="AM167"/>
  <c r="AK167"/>
  <c r="AQ167"/>
  <c r="AI167"/>
  <c r="AG167"/>
  <c r="AE167"/>
  <c r="AP167"/>
  <c r="AC167"/>
  <c r="AA167"/>
  <c r="Y167"/>
  <c r="W167"/>
  <c r="AO167"/>
  <c r="U167"/>
  <c r="S167"/>
  <c r="Q167"/>
  <c r="O167"/>
  <c r="M167"/>
  <c r="AN167"/>
  <c r="AM166"/>
  <c r="AK166"/>
  <c r="AQ166"/>
  <c r="AI166"/>
  <c r="AG166"/>
  <c r="AE166"/>
  <c r="AP166"/>
  <c r="AC166"/>
  <c r="AA166"/>
  <c r="Y166"/>
  <c r="W166"/>
  <c r="AO166"/>
  <c r="U166"/>
  <c r="S166"/>
  <c r="Q166"/>
  <c r="O166"/>
  <c r="M166"/>
  <c r="AN166"/>
  <c r="AM165"/>
  <c r="AK165"/>
  <c r="AQ165"/>
  <c r="AI165"/>
  <c r="AG165"/>
  <c r="AE165"/>
  <c r="AP165"/>
  <c r="AC165"/>
  <c r="AA165"/>
  <c r="Y165"/>
  <c r="W165"/>
  <c r="AO165"/>
  <c r="U165"/>
  <c r="S165"/>
  <c r="Q165"/>
  <c r="O165"/>
  <c r="M165"/>
  <c r="AN165"/>
  <c r="AM164"/>
  <c r="AK164"/>
  <c r="AQ164"/>
  <c r="AI164"/>
  <c r="AG164"/>
  <c r="AE164"/>
  <c r="AP164"/>
  <c r="AC164"/>
  <c r="AA164"/>
  <c r="Y164"/>
  <c r="W164"/>
  <c r="AO164"/>
  <c r="U164"/>
  <c r="S164"/>
  <c r="Q164"/>
  <c r="O164"/>
  <c r="M164"/>
  <c r="AN164"/>
  <c r="AM163"/>
  <c r="AK163"/>
  <c r="AQ163"/>
  <c r="AI163"/>
  <c r="AG163"/>
  <c r="AE163"/>
  <c r="AP163"/>
  <c r="AC163"/>
  <c r="AA163"/>
  <c r="Y163"/>
  <c r="W163"/>
  <c r="AO163"/>
  <c r="U163"/>
  <c r="S163"/>
  <c r="Q163"/>
  <c r="O163"/>
  <c r="M163"/>
  <c r="AN163"/>
  <c r="AM162"/>
  <c r="AK162"/>
  <c r="AQ162"/>
  <c r="AI162"/>
  <c r="AG162"/>
  <c r="AE162"/>
  <c r="AP162"/>
  <c r="AC162"/>
  <c r="AA162"/>
  <c r="Y162"/>
  <c r="W162"/>
  <c r="AO162"/>
  <c r="U162"/>
  <c r="S162"/>
  <c r="Q162"/>
  <c r="O162"/>
  <c r="M162"/>
  <c r="AN162"/>
  <c r="AM161"/>
  <c r="AK161"/>
  <c r="AQ161"/>
  <c r="AI161"/>
  <c r="AG161"/>
  <c r="AE161"/>
  <c r="AP161"/>
  <c r="AC161"/>
  <c r="AA161"/>
  <c r="Y161"/>
  <c r="W161"/>
  <c r="AO161"/>
  <c r="U161"/>
  <c r="S161"/>
  <c r="Q161"/>
  <c r="O161"/>
  <c r="M161"/>
  <c r="AN161"/>
  <c r="AM160"/>
  <c r="AK160"/>
  <c r="AQ160"/>
  <c r="AI160"/>
  <c r="AG160"/>
  <c r="AE160"/>
  <c r="AP160"/>
  <c r="AC160"/>
  <c r="AA160"/>
  <c r="Y160"/>
  <c r="W160"/>
  <c r="AO160"/>
  <c r="U160"/>
  <c r="S160"/>
  <c r="Q160"/>
  <c r="O160"/>
  <c r="M160"/>
  <c r="AN160"/>
  <c r="AM159"/>
  <c r="AK159"/>
  <c r="AQ159"/>
  <c r="AI159"/>
  <c r="AG159"/>
  <c r="AE159"/>
  <c r="AP159"/>
  <c r="AC159"/>
  <c r="AA159"/>
  <c r="Y159"/>
  <c r="W159"/>
  <c r="AO159"/>
  <c r="U159"/>
  <c r="S159"/>
  <c r="Q159"/>
  <c r="O159"/>
  <c r="M159"/>
  <c r="AN159"/>
  <c r="AM158"/>
  <c r="AK158"/>
  <c r="AQ158"/>
  <c r="AI158"/>
  <c r="AG158"/>
  <c r="AE158"/>
  <c r="AP158"/>
  <c r="AC158"/>
  <c r="AA158"/>
  <c r="Y158"/>
  <c r="W158"/>
  <c r="AO158"/>
  <c r="U158"/>
  <c r="S158"/>
  <c r="Q158"/>
  <c r="O158"/>
  <c r="M158"/>
  <c r="AN158"/>
  <c r="AM157"/>
  <c r="AK157"/>
  <c r="AQ157"/>
  <c r="AI157"/>
  <c r="AG157"/>
  <c r="AE157"/>
  <c r="AP157"/>
  <c r="AC157"/>
  <c r="AA157"/>
  <c r="Y157"/>
  <c r="W157"/>
  <c r="AO157"/>
  <c r="U157"/>
  <c r="S157"/>
  <c r="Q157"/>
  <c r="O157"/>
  <c r="M157"/>
  <c r="AN157"/>
  <c r="AM156"/>
  <c r="AK156"/>
  <c r="AQ156"/>
  <c r="AI156"/>
  <c r="AG156"/>
  <c r="AE156"/>
  <c r="AP156"/>
  <c r="AC156"/>
  <c r="AA156"/>
  <c r="Y156"/>
  <c r="W156"/>
  <c r="AO156"/>
  <c r="U156"/>
  <c r="S156"/>
  <c r="Q156"/>
  <c r="O156"/>
  <c r="M156"/>
  <c r="AN156"/>
  <c r="AM155"/>
  <c r="AK155"/>
  <c r="AQ155"/>
  <c r="AI155"/>
  <c r="AG155"/>
  <c r="AE155"/>
  <c r="AP155"/>
  <c r="AC155"/>
  <c r="AA155"/>
  <c r="Y155"/>
  <c r="W155"/>
  <c r="AO155"/>
  <c r="U155"/>
  <c r="S155"/>
  <c r="Q155"/>
  <c r="O155"/>
  <c r="M155"/>
  <c r="AN155"/>
  <c r="AM154"/>
  <c r="AK154"/>
  <c r="AQ154"/>
  <c r="AI154"/>
  <c r="AG154"/>
  <c r="AE154"/>
  <c r="AP154"/>
  <c r="AC154"/>
  <c r="AA154"/>
  <c r="Y154"/>
  <c r="W154"/>
  <c r="AO154"/>
  <c r="U154"/>
  <c r="S154"/>
  <c r="Q154"/>
  <c r="O154"/>
  <c r="M154"/>
  <c r="AN154"/>
  <c r="AM153"/>
  <c r="AK153"/>
  <c r="AQ153"/>
  <c r="AI153"/>
  <c r="AG153"/>
  <c r="AE153"/>
  <c r="AP153"/>
  <c r="AC153"/>
  <c r="AA153"/>
  <c r="Y153"/>
  <c r="W153"/>
  <c r="AO153"/>
  <c r="U153"/>
  <c r="S153"/>
  <c r="Q153"/>
  <c r="O153"/>
  <c r="M153"/>
  <c r="AN153"/>
  <c r="AM152"/>
  <c r="AK152"/>
  <c r="AQ152"/>
  <c r="AI152"/>
  <c r="AG152"/>
  <c r="AE152"/>
  <c r="AP152"/>
  <c r="AC152"/>
  <c r="AA152"/>
  <c r="Y152"/>
  <c r="W152"/>
  <c r="AO152"/>
  <c r="U152"/>
  <c r="S152"/>
  <c r="Q152"/>
  <c r="O152"/>
  <c r="M152"/>
  <c r="AN152"/>
  <c r="AM151"/>
  <c r="AK151"/>
  <c r="AQ151"/>
  <c r="AI151"/>
  <c r="AG151"/>
  <c r="AE151"/>
  <c r="AP151"/>
  <c r="AC151"/>
  <c r="AA151"/>
  <c r="Y151"/>
  <c r="W151"/>
  <c r="AO151"/>
  <c r="U151"/>
  <c r="S151"/>
  <c r="Q151"/>
  <c r="O151"/>
  <c r="M151"/>
  <c r="AN151"/>
  <c r="AM150"/>
  <c r="AK150"/>
  <c r="AQ150"/>
  <c r="AI150"/>
  <c r="AG150"/>
  <c r="AE150"/>
  <c r="AP150"/>
  <c r="AC150"/>
  <c r="AA150"/>
  <c r="Y150"/>
  <c r="W150"/>
  <c r="AO150"/>
  <c r="U150"/>
  <c r="S150"/>
  <c r="Q150"/>
  <c r="O150"/>
  <c r="M150"/>
  <c r="AN150"/>
  <c r="AM149"/>
  <c r="AK149"/>
  <c r="AQ149"/>
  <c r="AI149"/>
  <c r="AG149"/>
  <c r="AE149"/>
  <c r="AP149"/>
  <c r="AC149"/>
  <c r="AA149"/>
  <c r="Y149"/>
  <c r="W149"/>
  <c r="AO149"/>
  <c r="U149"/>
  <c r="S149"/>
  <c r="Q149"/>
  <c r="O149"/>
  <c r="M149"/>
  <c r="AN149"/>
  <c r="AM148"/>
  <c r="AK148"/>
  <c r="AQ148"/>
  <c r="AI148"/>
  <c r="AG148"/>
  <c r="AE148"/>
  <c r="AP148"/>
  <c r="AC148"/>
  <c r="AA148"/>
  <c r="Y148"/>
  <c r="W148"/>
  <c r="AO148"/>
  <c r="U148"/>
  <c r="S148"/>
  <c r="Q148"/>
  <c r="O148"/>
  <c r="M148"/>
  <c r="AN148"/>
  <c r="AM147"/>
  <c r="AK147"/>
  <c r="AQ147"/>
  <c r="AI147"/>
  <c r="AG147"/>
  <c r="AE147"/>
  <c r="AP147"/>
  <c r="AC147"/>
  <c r="AA147"/>
  <c r="Y147"/>
  <c r="W147"/>
  <c r="AO147"/>
  <c r="U147"/>
  <c r="S147"/>
  <c r="Q147"/>
  <c r="O147"/>
  <c r="M147"/>
  <c r="AN147"/>
  <c r="AM146"/>
  <c r="AK146"/>
  <c r="AQ146"/>
  <c r="AI146"/>
  <c r="AG146"/>
  <c r="AE146"/>
  <c r="AP146"/>
  <c r="AC146"/>
  <c r="AA146"/>
  <c r="Y146"/>
  <c r="W146"/>
  <c r="AO146"/>
  <c r="U146"/>
  <c r="S146"/>
  <c r="Q146"/>
  <c r="O146"/>
  <c r="M146"/>
  <c r="AN146"/>
  <c r="AM145"/>
  <c r="AK145"/>
  <c r="AQ145"/>
  <c r="AI145"/>
  <c r="AG145"/>
  <c r="AE145"/>
  <c r="AP145"/>
  <c r="AC145"/>
  <c r="AA145"/>
  <c r="Y145"/>
  <c r="W145"/>
  <c r="AO145"/>
  <c r="U145"/>
  <c r="S145"/>
  <c r="Q145"/>
  <c r="O145"/>
  <c r="M145"/>
  <c r="AN145"/>
  <c r="AM144"/>
  <c r="AK144"/>
  <c r="AQ144"/>
  <c r="AI144"/>
  <c r="AG144"/>
  <c r="AE144"/>
  <c r="AP144"/>
  <c r="AC144"/>
  <c r="AA144"/>
  <c r="Y144"/>
  <c r="W144"/>
  <c r="AO144"/>
  <c r="U144"/>
  <c r="S144"/>
  <c r="Q144"/>
  <c r="O144"/>
  <c r="M144"/>
  <c r="AN144"/>
  <c r="AM143"/>
  <c r="AK143"/>
  <c r="AQ143"/>
  <c r="AI143"/>
  <c r="AG143"/>
  <c r="AE143"/>
  <c r="AP143"/>
  <c r="AC143"/>
  <c r="AA143"/>
  <c r="Y143"/>
  <c r="W143"/>
  <c r="AO143"/>
  <c r="U143"/>
  <c r="S143"/>
  <c r="Q143"/>
  <c r="O143"/>
  <c r="M143"/>
  <c r="AN143"/>
  <c r="AM142"/>
  <c r="AK142"/>
  <c r="AQ142"/>
  <c r="AI142"/>
  <c r="AG142"/>
  <c r="AE142"/>
  <c r="AP142"/>
  <c r="AC142"/>
  <c r="AA142"/>
  <c r="Y142"/>
  <c r="W142"/>
  <c r="AO142"/>
  <c r="U142"/>
  <c r="S142"/>
  <c r="Q142"/>
  <c r="O142"/>
  <c r="M142"/>
  <c r="AN142"/>
  <c r="AM141"/>
  <c r="AK141"/>
  <c r="AQ141"/>
  <c r="AI141"/>
  <c r="AG141"/>
  <c r="AE141"/>
  <c r="AP141"/>
  <c r="AC141"/>
  <c r="AA141"/>
  <c r="Y141"/>
  <c r="AO141"/>
  <c r="W141"/>
  <c r="U141"/>
  <c r="S141"/>
  <c r="Q141"/>
  <c r="O141"/>
  <c r="M141"/>
  <c r="AN141"/>
  <c r="AM140"/>
  <c r="AK140"/>
  <c r="AQ140"/>
  <c r="AI140"/>
  <c r="AG140"/>
  <c r="AE140"/>
  <c r="AP140"/>
  <c r="AC140"/>
  <c r="AA140"/>
  <c r="Y140"/>
  <c r="W140"/>
  <c r="AO140"/>
  <c r="U140"/>
  <c r="S140"/>
  <c r="Q140"/>
  <c r="O140"/>
  <c r="M140"/>
  <c r="AN140"/>
  <c r="AM139"/>
  <c r="AK139"/>
  <c r="AQ139"/>
  <c r="AI139"/>
  <c r="AG139"/>
  <c r="AE139"/>
  <c r="AP139"/>
  <c r="AC139"/>
  <c r="AA139"/>
  <c r="Y139"/>
  <c r="W139"/>
  <c r="AO139"/>
  <c r="U139"/>
  <c r="S139"/>
  <c r="Q139"/>
  <c r="O139"/>
  <c r="M139"/>
  <c r="AN139"/>
  <c r="AM138"/>
  <c r="AK138"/>
  <c r="AQ138"/>
  <c r="AI138"/>
  <c r="AG138"/>
  <c r="AE138"/>
  <c r="AP138"/>
  <c r="AC138"/>
  <c r="AA138"/>
  <c r="Y138"/>
  <c r="W138"/>
  <c r="AO138"/>
  <c r="U138"/>
  <c r="S138"/>
  <c r="Q138"/>
  <c r="O138"/>
  <c r="M138"/>
  <c r="AN138"/>
  <c r="AM137"/>
  <c r="AK137"/>
  <c r="AQ137"/>
  <c r="AI137"/>
  <c r="AG137"/>
  <c r="AE137"/>
  <c r="AP137"/>
  <c r="AC137"/>
  <c r="AA137"/>
  <c r="Y137"/>
  <c r="W137"/>
  <c r="AO137"/>
  <c r="U137"/>
  <c r="S137"/>
  <c r="Q137"/>
  <c r="O137"/>
  <c r="M137"/>
  <c r="AN137"/>
  <c r="AM136"/>
  <c r="AK136"/>
  <c r="AQ136"/>
  <c r="AI136"/>
  <c r="AG136"/>
  <c r="AE136"/>
  <c r="AP136"/>
  <c r="AC136"/>
  <c r="AA136"/>
  <c r="Y136"/>
  <c r="W136"/>
  <c r="AO136"/>
  <c r="U136"/>
  <c r="S136"/>
  <c r="Q136"/>
  <c r="O136"/>
  <c r="M136"/>
  <c r="AN136"/>
  <c r="AM135"/>
  <c r="AK135"/>
  <c r="AQ135"/>
  <c r="AI135"/>
  <c r="AG135"/>
  <c r="AE135"/>
  <c r="AP135"/>
  <c r="AC135"/>
  <c r="AA135"/>
  <c r="Y135"/>
  <c r="W135"/>
  <c r="AO135"/>
  <c r="U135"/>
  <c r="S135"/>
  <c r="Q135"/>
  <c r="O135"/>
  <c r="M135"/>
  <c r="AN135"/>
  <c r="AP134"/>
  <c r="AM134"/>
  <c r="AK134"/>
  <c r="AQ134"/>
  <c r="AI134"/>
  <c r="AG134"/>
  <c r="AE134"/>
  <c r="AC134"/>
  <c r="AA134"/>
  <c r="Y134"/>
  <c r="W134"/>
  <c r="AO134"/>
  <c r="U134"/>
  <c r="S134"/>
  <c r="Q134"/>
  <c r="O134"/>
  <c r="M134"/>
  <c r="AN134"/>
  <c r="AM133"/>
  <c r="AQ133"/>
  <c r="AK133"/>
  <c r="AI133"/>
  <c r="AG133"/>
  <c r="AE133"/>
  <c r="AP133"/>
  <c r="AC133"/>
  <c r="AA133"/>
  <c r="Y133"/>
  <c r="W133"/>
  <c r="AO133"/>
  <c r="U133"/>
  <c r="S133"/>
  <c r="Q133"/>
  <c r="O133"/>
  <c r="M133"/>
  <c r="AN133"/>
  <c r="AM132"/>
  <c r="AK132"/>
  <c r="AQ132"/>
  <c r="AI132"/>
  <c r="AG132"/>
  <c r="AE132"/>
  <c r="AP132"/>
  <c r="AC132"/>
  <c r="AA132"/>
  <c r="Y132"/>
  <c r="W132"/>
  <c r="AO132"/>
  <c r="U132"/>
  <c r="S132"/>
  <c r="Q132"/>
  <c r="O132"/>
  <c r="M132"/>
  <c r="AN132"/>
  <c r="AM131"/>
  <c r="AK131"/>
  <c r="AQ131"/>
  <c r="AI131"/>
  <c r="AG131"/>
  <c r="AE131"/>
  <c r="AP131"/>
  <c r="AC131"/>
  <c r="AA131"/>
  <c r="Y131"/>
  <c r="W131"/>
  <c r="AO131"/>
  <c r="U131"/>
  <c r="S131"/>
  <c r="Q131"/>
  <c r="O131"/>
  <c r="M131"/>
  <c r="AN131"/>
  <c r="AM130"/>
  <c r="AK130"/>
  <c r="AQ130"/>
  <c r="AI130"/>
  <c r="AG130"/>
  <c r="AE130"/>
  <c r="AP130"/>
  <c r="AC130"/>
  <c r="AA130"/>
  <c r="Y130"/>
  <c r="W130"/>
  <c r="AO130"/>
  <c r="U130"/>
  <c r="S130"/>
  <c r="Q130"/>
  <c r="O130"/>
  <c r="M130"/>
  <c r="AN130"/>
  <c r="AM129"/>
  <c r="AK129"/>
  <c r="AQ129"/>
  <c r="AI129"/>
  <c r="AG129"/>
  <c r="AE129"/>
  <c r="AP129"/>
  <c r="AC129"/>
  <c r="AA129"/>
  <c r="Y129"/>
  <c r="W129"/>
  <c r="AO129"/>
  <c r="U129"/>
  <c r="S129"/>
  <c r="Q129"/>
  <c r="O129"/>
  <c r="M129"/>
  <c r="AN129"/>
  <c r="AM128"/>
  <c r="AK128"/>
  <c r="AQ128"/>
  <c r="AI128"/>
  <c r="AG128"/>
  <c r="AE128"/>
  <c r="AP128"/>
  <c r="AC128"/>
  <c r="AA128"/>
  <c r="Y128"/>
  <c r="W128"/>
  <c r="AO128"/>
  <c r="U128"/>
  <c r="S128"/>
  <c r="Q128"/>
  <c r="O128"/>
  <c r="M128"/>
  <c r="AN128"/>
  <c r="AM127"/>
  <c r="AK127"/>
  <c r="AQ127"/>
  <c r="AI127"/>
  <c r="AG127"/>
  <c r="AE127"/>
  <c r="AP127"/>
  <c r="AC127"/>
  <c r="AA127"/>
  <c r="Y127"/>
  <c r="W127"/>
  <c r="AO127"/>
  <c r="U127"/>
  <c r="S127"/>
  <c r="Q127"/>
  <c r="O127"/>
  <c r="M127"/>
  <c r="AN127"/>
  <c r="AM126"/>
  <c r="AK126"/>
  <c r="AQ126"/>
  <c r="AI126"/>
  <c r="AG126"/>
  <c r="AE126"/>
  <c r="AP126"/>
  <c r="AC126"/>
  <c r="AA126"/>
  <c r="Y126"/>
  <c r="W126"/>
  <c r="AO126"/>
  <c r="U126"/>
  <c r="S126"/>
  <c r="Q126"/>
  <c r="O126"/>
  <c r="M126"/>
  <c r="AN126"/>
  <c r="AM125"/>
  <c r="AK125"/>
  <c r="AQ125"/>
  <c r="AI125"/>
  <c r="AG125"/>
  <c r="AE125"/>
  <c r="AP125"/>
  <c r="AC125"/>
  <c r="AA125"/>
  <c r="Y125"/>
  <c r="W125"/>
  <c r="AO125"/>
  <c r="U125"/>
  <c r="S125"/>
  <c r="Q125"/>
  <c r="O125"/>
  <c r="M125"/>
  <c r="AN125"/>
  <c r="AM124"/>
  <c r="AK124"/>
  <c r="AQ124"/>
  <c r="AI124"/>
  <c r="AG124"/>
  <c r="AE124"/>
  <c r="AP124"/>
  <c r="AC124"/>
  <c r="AA124"/>
  <c r="Y124"/>
  <c r="W124"/>
  <c r="AO124"/>
  <c r="U124"/>
  <c r="S124"/>
  <c r="Q124"/>
  <c r="O124"/>
  <c r="M124"/>
  <c r="AN124"/>
  <c r="AM123"/>
  <c r="AK123"/>
  <c r="AQ123"/>
  <c r="AI123"/>
  <c r="AG123"/>
  <c r="AE123"/>
  <c r="AP123"/>
  <c r="AC123"/>
  <c r="AA123"/>
  <c r="Y123"/>
  <c r="W123"/>
  <c r="AO123"/>
  <c r="U123"/>
  <c r="S123"/>
  <c r="Q123"/>
  <c r="O123"/>
  <c r="M123"/>
  <c r="AN123"/>
  <c r="AM122"/>
  <c r="AK122"/>
  <c r="AQ122"/>
  <c r="AI122"/>
  <c r="AG122"/>
  <c r="AE122"/>
  <c r="AP122"/>
  <c r="AC122"/>
  <c r="AA122"/>
  <c r="Y122"/>
  <c r="W122"/>
  <c r="AO122"/>
  <c r="U122"/>
  <c r="S122"/>
  <c r="Q122"/>
  <c r="O122"/>
  <c r="M122"/>
  <c r="AN122"/>
  <c r="AM121"/>
  <c r="AK121"/>
  <c r="AQ121"/>
  <c r="AI121"/>
  <c r="AG121"/>
  <c r="AE121"/>
  <c r="AP121"/>
  <c r="AC121"/>
  <c r="AA121"/>
  <c r="Y121"/>
  <c r="W121"/>
  <c r="AO121"/>
  <c r="U121"/>
  <c r="S121"/>
  <c r="Q121"/>
  <c r="O121"/>
  <c r="M121"/>
  <c r="AN121"/>
  <c r="AM120"/>
  <c r="AK120"/>
  <c r="AQ120"/>
  <c r="AI120"/>
  <c r="AG120"/>
  <c r="AE120"/>
  <c r="AP120"/>
  <c r="AC120"/>
  <c r="AA120"/>
  <c r="Y120"/>
  <c r="W120"/>
  <c r="AO120"/>
  <c r="U120"/>
  <c r="S120"/>
  <c r="Q120"/>
  <c r="O120"/>
  <c r="M120"/>
  <c r="AN120"/>
  <c r="AM119"/>
  <c r="AK119"/>
  <c r="AQ119"/>
  <c r="AI119"/>
  <c r="AG119"/>
  <c r="AE119"/>
  <c r="AP119"/>
  <c r="AC119"/>
  <c r="AA119"/>
  <c r="Y119"/>
  <c r="W119"/>
  <c r="AO119"/>
  <c r="U119"/>
  <c r="S119"/>
  <c r="Q119"/>
  <c r="O119"/>
  <c r="M119"/>
  <c r="AN119"/>
  <c r="AM118"/>
  <c r="AK118"/>
  <c r="AQ118"/>
  <c r="AI118"/>
  <c r="AG118"/>
  <c r="AE118"/>
  <c r="AP118"/>
  <c r="AC118"/>
  <c r="AA118"/>
  <c r="Y118"/>
  <c r="W118"/>
  <c r="AO118"/>
  <c r="U118"/>
  <c r="S118"/>
  <c r="Q118"/>
  <c r="O118"/>
  <c r="M118"/>
  <c r="AN118"/>
  <c r="AM117"/>
  <c r="AK117"/>
  <c r="AQ117"/>
  <c r="AI117"/>
  <c r="AG117"/>
  <c r="AE117"/>
  <c r="AP117"/>
  <c r="AC117"/>
  <c r="AA117"/>
  <c r="Y117"/>
  <c r="W117"/>
  <c r="AO117"/>
  <c r="U117"/>
  <c r="S117"/>
  <c r="Q117"/>
  <c r="O117"/>
  <c r="M117"/>
  <c r="AN117"/>
  <c r="AM116"/>
  <c r="AK116"/>
  <c r="AQ116"/>
  <c r="AI116"/>
  <c r="AG116"/>
  <c r="AE116"/>
  <c r="AP116"/>
  <c r="AC116"/>
  <c r="AA116"/>
  <c r="Y116"/>
  <c r="W116"/>
  <c r="AO116"/>
  <c r="U116"/>
  <c r="S116"/>
  <c r="Q116"/>
  <c r="O116"/>
  <c r="M116"/>
  <c r="AN116"/>
  <c r="AM115"/>
  <c r="AK115"/>
  <c r="AQ115"/>
  <c r="AI115"/>
  <c r="AG115"/>
  <c r="AE115"/>
  <c r="AP115"/>
  <c r="AC115"/>
  <c r="AA115"/>
  <c r="Y115"/>
  <c r="W115"/>
  <c r="AO115"/>
  <c r="U115"/>
  <c r="S115"/>
  <c r="Q115"/>
  <c r="O115"/>
  <c r="M115"/>
  <c r="AN115"/>
  <c r="AM114"/>
  <c r="AK114"/>
  <c r="AQ114"/>
  <c r="AI114"/>
  <c r="AG114"/>
  <c r="AE114"/>
  <c r="AP114"/>
  <c r="AC114"/>
  <c r="AA114"/>
  <c r="Y114"/>
  <c r="W114"/>
  <c r="AO114"/>
  <c r="U114"/>
  <c r="S114"/>
  <c r="Q114"/>
  <c r="O114"/>
  <c r="M114"/>
  <c r="AN114"/>
  <c r="AM113"/>
  <c r="AK113"/>
  <c r="AQ113"/>
  <c r="AI113"/>
  <c r="AG113"/>
  <c r="AE113"/>
  <c r="AP113"/>
  <c r="AC113"/>
  <c r="AA113"/>
  <c r="Y113"/>
  <c r="W113"/>
  <c r="AO113"/>
  <c r="U113"/>
  <c r="S113"/>
  <c r="Q113"/>
  <c r="O113"/>
  <c r="M113"/>
  <c r="AN113"/>
  <c r="AM112"/>
  <c r="AK112"/>
  <c r="AQ112"/>
  <c r="AI112"/>
  <c r="AG112"/>
  <c r="AE112"/>
  <c r="AP112"/>
  <c r="AC112"/>
  <c r="AA112"/>
  <c r="Y112"/>
  <c r="W112"/>
  <c r="AO112"/>
  <c r="U112"/>
  <c r="S112"/>
  <c r="Q112"/>
  <c r="O112"/>
  <c r="M112"/>
  <c r="AN112"/>
  <c r="AM111"/>
  <c r="AK111"/>
  <c r="AQ111"/>
  <c r="AI111"/>
  <c r="AG111"/>
  <c r="AE111"/>
  <c r="AP111"/>
  <c r="AC111"/>
  <c r="AA111"/>
  <c r="Y111"/>
  <c r="W111"/>
  <c r="AO111"/>
  <c r="U111"/>
  <c r="S111"/>
  <c r="Q111"/>
  <c r="O111"/>
  <c r="M111"/>
  <c r="AN111"/>
  <c r="AM110"/>
  <c r="AK110"/>
  <c r="AQ110"/>
  <c r="AI110"/>
  <c r="AG110"/>
  <c r="AE110"/>
  <c r="AP110"/>
  <c r="AC110"/>
  <c r="AA110"/>
  <c r="Y110"/>
  <c r="W110"/>
  <c r="AO110"/>
  <c r="U110"/>
  <c r="S110"/>
  <c r="Q110"/>
  <c r="O110"/>
  <c r="M110"/>
  <c r="AN110"/>
  <c r="AM109"/>
  <c r="AK109"/>
  <c r="AQ109"/>
  <c r="AI109"/>
  <c r="AG109"/>
  <c r="AE109"/>
  <c r="AP109"/>
  <c r="AC109"/>
  <c r="AA109"/>
  <c r="Y109"/>
  <c r="W109"/>
  <c r="AO109"/>
  <c r="U109"/>
  <c r="S109"/>
  <c r="Q109"/>
  <c r="O109"/>
  <c r="M109"/>
  <c r="AN109"/>
  <c r="AM108"/>
  <c r="AK108"/>
  <c r="AQ108"/>
  <c r="AI108"/>
  <c r="AG108"/>
  <c r="AE108"/>
  <c r="AP108"/>
  <c r="AC108"/>
  <c r="AA108"/>
  <c r="Y108"/>
  <c r="W108"/>
  <c r="AO108"/>
  <c r="U108"/>
  <c r="S108"/>
  <c r="Q108"/>
  <c r="O108"/>
  <c r="M108"/>
  <c r="AN108"/>
  <c r="AM107"/>
  <c r="AK107"/>
  <c r="AQ107"/>
  <c r="AI107"/>
  <c r="AG107"/>
  <c r="AE107"/>
  <c r="AP107"/>
  <c r="AC107"/>
  <c r="AA107"/>
  <c r="Y107"/>
  <c r="W107"/>
  <c r="AO107"/>
  <c r="U107"/>
  <c r="S107"/>
  <c r="Q107"/>
  <c r="O107"/>
  <c r="M107"/>
  <c r="AN107"/>
  <c r="AM106"/>
  <c r="AK106"/>
  <c r="AQ106"/>
  <c r="AI106"/>
  <c r="AG106"/>
  <c r="AE106"/>
  <c r="AP106"/>
  <c r="AC106"/>
  <c r="AA106"/>
  <c r="Y106"/>
  <c r="W106"/>
  <c r="AO106"/>
  <c r="U106"/>
  <c r="S106"/>
  <c r="Q106"/>
  <c r="O106"/>
  <c r="M106"/>
  <c r="AN106"/>
  <c r="AM105"/>
  <c r="AK105"/>
  <c r="AQ105"/>
  <c r="AI105"/>
  <c r="AG105"/>
  <c r="AE105"/>
  <c r="AP105"/>
  <c r="AC105"/>
  <c r="AA105"/>
  <c r="Y105"/>
  <c r="W105"/>
  <c r="AO105"/>
  <c r="U105"/>
  <c r="S105"/>
  <c r="Q105"/>
  <c r="O105"/>
  <c r="M105"/>
  <c r="AN105"/>
  <c r="AM104"/>
  <c r="AK104"/>
  <c r="AQ104"/>
  <c r="AI104"/>
  <c r="AG104"/>
  <c r="AE104"/>
  <c r="AP104"/>
  <c r="AC104"/>
  <c r="AA104"/>
  <c r="Y104"/>
  <c r="W104"/>
  <c r="AO104"/>
  <c r="U104"/>
  <c r="S104"/>
  <c r="Q104"/>
  <c r="O104"/>
  <c r="M104"/>
  <c r="AN104"/>
  <c r="AM103"/>
  <c r="AK103"/>
  <c r="AQ103"/>
  <c r="AI103"/>
  <c r="AG103"/>
  <c r="AE103"/>
  <c r="AP103"/>
  <c r="AC103"/>
  <c r="AA103"/>
  <c r="Y103"/>
  <c r="W103"/>
  <c r="AO103"/>
  <c r="U103"/>
  <c r="S103"/>
  <c r="Q103"/>
  <c r="O103"/>
  <c r="M103"/>
  <c r="AN103"/>
  <c r="AM102"/>
  <c r="AK102"/>
  <c r="AQ102"/>
  <c r="AI102"/>
  <c r="AG102"/>
  <c r="AE102"/>
  <c r="AP102"/>
  <c r="AC102"/>
  <c r="AA102"/>
  <c r="Y102"/>
  <c r="W102"/>
  <c r="AO102"/>
  <c r="U102"/>
  <c r="S102"/>
  <c r="Q102"/>
  <c r="O102"/>
  <c r="M102"/>
  <c r="AN102"/>
  <c r="AM101"/>
  <c r="AK101"/>
  <c r="AQ101"/>
  <c r="AI101"/>
  <c r="AG101"/>
  <c r="AE101"/>
  <c r="AP101"/>
  <c r="AC101"/>
  <c r="AA101"/>
  <c r="Y101"/>
  <c r="W101"/>
  <c r="AO101"/>
  <c r="U101"/>
  <c r="S101"/>
  <c r="Q101"/>
  <c r="O101"/>
  <c r="M101"/>
  <c r="AN101"/>
  <c r="AM100"/>
  <c r="AK100"/>
  <c r="AQ100"/>
  <c r="AI100"/>
  <c r="AG100"/>
  <c r="AE100"/>
  <c r="AP100"/>
  <c r="AC100"/>
  <c r="AA100"/>
  <c r="Y100"/>
  <c r="W100"/>
  <c r="AO100"/>
  <c r="U100"/>
  <c r="S100"/>
  <c r="Q100"/>
  <c r="O100"/>
  <c r="M100"/>
  <c r="AN100"/>
  <c r="AM99"/>
  <c r="AK99"/>
  <c r="AQ99"/>
  <c r="AI99"/>
  <c r="AG99"/>
  <c r="AE99"/>
  <c r="AP99"/>
  <c r="AC99"/>
  <c r="AA99"/>
  <c r="Y99"/>
  <c r="W99"/>
  <c r="AO99"/>
  <c r="U99"/>
  <c r="S99"/>
  <c r="Q99"/>
  <c r="O99"/>
  <c r="M99"/>
  <c r="AN99"/>
  <c r="AM98"/>
  <c r="AK98"/>
  <c r="AQ98"/>
  <c r="AI98"/>
  <c r="AG98"/>
  <c r="AE98"/>
  <c r="AP98"/>
  <c r="AC98"/>
  <c r="AA98"/>
  <c r="Y98"/>
  <c r="W98"/>
  <c r="AO98"/>
  <c r="U98"/>
  <c r="S98"/>
  <c r="Q98"/>
  <c r="O98"/>
  <c r="M98"/>
  <c r="AN98"/>
  <c r="AM97"/>
  <c r="AK97"/>
  <c r="AQ97"/>
  <c r="AI97"/>
  <c r="AG97"/>
  <c r="AE97"/>
  <c r="AP97"/>
  <c r="AC97"/>
  <c r="AA97"/>
  <c r="Y97"/>
  <c r="W97"/>
  <c r="AO97"/>
  <c r="U97"/>
  <c r="S97"/>
  <c r="Q97"/>
  <c r="O97"/>
  <c r="M97"/>
  <c r="AN97"/>
  <c r="AM96"/>
  <c r="AK96"/>
  <c r="AQ96"/>
  <c r="AI96"/>
  <c r="AG96"/>
  <c r="AE96"/>
  <c r="AP96"/>
  <c r="AC96"/>
  <c r="AA96"/>
  <c r="Y96"/>
  <c r="W96"/>
  <c r="AO96"/>
  <c r="U96"/>
  <c r="S96"/>
  <c r="Q96"/>
  <c r="O96"/>
  <c r="M96"/>
  <c r="AN96"/>
  <c r="AM95"/>
  <c r="AK95"/>
  <c r="AQ95"/>
  <c r="AI95"/>
  <c r="AG95"/>
  <c r="AE95"/>
  <c r="AP95"/>
  <c r="AC95"/>
  <c r="AA95"/>
  <c r="Y95"/>
  <c r="W95"/>
  <c r="AO95"/>
  <c r="U95"/>
  <c r="S95"/>
  <c r="Q95"/>
  <c r="O95"/>
  <c r="M95"/>
  <c r="AN95"/>
  <c r="AM94"/>
  <c r="AK94"/>
  <c r="AQ94"/>
  <c r="AI94"/>
  <c r="AG94"/>
  <c r="AE94"/>
  <c r="AP94"/>
  <c r="AC94"/>
  <c r="AA94"/>
  <c r="Y94"/>
  <c r="W94"/>
  <c r="AO94"/>
  <c r="U94"/>
  <c r="S94"/>
  <c r="Q94"/>
  <c r="O94"/>
  <c r="M94"/>
  <c r="AN94"/>
  <c r="AM93"/>
  <c r="AK93"/>
  <c r="AQ93"/>
  <c r="AI93"/>
  <c r="AG93"/>
  <c r="AE93"/>
  <c r="AP93"/>
  <c r="AC93"/>
  <c r="AA93"/>
  <c r="Y93"/>
  <c r="W93"/>
  <c r="AO93"/>
  <c r="U93"/>
  <c r="S93"/>
  <c r="Q93"/>
  <c r="O93"/>
  <c r="M93"/>
  <c r="AN93"/>
  <c r="AM92"/>
  <c r="AK92"/>
  <c r="AQ92"/>
  <c r="AI92"/>
  <c r="AG92"/>
  <c r="AE92"/>
  <c r="AP92"/>
  <c r="AC92"/>
  <c r="AA92"/>
  <c r="Y92"/>
  <c r="W92"/>
  <c r="AO92"/>
  <c r="U92"/>
  <c r="S92"/>
  <c r="Q92"/>
  <c r="O92"/>
  <c r="M92"/>
  <c r="AN92"/>
  <c r="AM91"/>
  <c r="AK91"/>
  <c r="AQ91"/>
  <c r="AI91"/>
  <c r="AG91"/>
  <c r="AE91"/>
  <c r="AP91"/>
  <c r="AC91"/>
  <c r="AA91"/>
  <c r="Y91"/>
  <c r="W91"/>
  <c r="AO91"/>
  <c r="U91"/>
  <c r="S91"/>
  <c r="Q91"/>
  <c r="O91"/>
  <c r="M91"/>
  <c r="AN91"/>
  <c r="AM90"/>
  <c r="AK90"/>
  <c r="AQ90"/>
  <c r="AI90"/>
  <c r="AG90"/>
  <c r="AE90"/>
  <c r="AP90"/>
  <c r="AC90"/>
  <c r="AA90"/>
  <c r="Y90"/>
  <c r="W90"/>
  <c r="AO90"/>
  <c r="U90"/>
  <c r="S90"/>
  <c r="Q90"/>
  <c r="O90"/>
  <c r="M90"/>
  <c r="AN90"/>
  <c r="AM89"/>
  <c r="AK89"/>
  <c r="AQ89"/>
  <c r="AI89"/>
  <c r="AG89"/>
  <c r="AE89"/>
  <c r="AP89"/>
  <c r="AC89"/>
  <c r="AA89"/>
  <c r="Y89"/>
  <c r="W89"/>
  <c r="AO89"/>
  <c r="U89"/>
  <c r="S89"/>
  <c r="Q89"/>
  <c r="O89"/>
  <c r="M89"/>
  <c r="AN89"/>
  <c r="AM88"/>
  <c r="AK88"/>
  <c r="AQ88"/>
  <c r="AI88"/>
  <c r="AG88"/>
  <c r="AE88"/>
  <c r="AP88"/>
  <c r="AC88"/>
  <c r="AA88"/>
  <c r="Y88"/>
  <c r="W88"/>
  <c r="AO88"/>
  <c r="U88"/>
  <c r="S88"/>
  <c r="Q88"/>
  <c r="O88"/>
  <c r="M88"/>
  <c r="AN88"/>
  <c r="AM87"/>
  <c r="AK87"/>
  <c r="AQ87"/>
  <c r="AI87"/>
  <c r="AG87"/>
  <c r="AE87"/>
  <c r="AP87"/>
  <c r="AC87"/>
  <c r="AA87"/>
  <c r="Y87"/>
  <c r="W87"/>
  <c r="AO87"/>
  <c r="U87"/>
  <c r="S87"/>
  <c r="Q87"/>
  <c r="O87"/>
  <c r="M87"/>
  <c r="AN87"/>
  <c r="AM86"/>
  <c r="AK86"/>
  <c r="AQ86"/>
  <c r="AI86"/>
  <c r="AG86"/>
  <c r="AE86"/>
  <c r="AP86"/>
  <c r="AC86"/>
  <c r="AA86"/>
  <c r="Y86"/>
  <c r="W86"/>
  <c r="AO86"/>
  <c r="U86"/>
  <c r="S86"/>
  <c r="Q86"/>
  <c r="O86"/>
  <c r="M86"/>
  <c r="AN86"/>
  <c r="AM85"/>
  <c r="AK85"/>
  <c r="AQ85"/>
  <c r="AI85"/>
  <c r="AG85"/>
  <c r="AE85"/>
  <c r="AP85"/>
  <c r="AC85"/>
  <c r="AA85"/>
  <c r="Y85"/>
  <c r="W85"/>
  <c r="AO85"/>
  <c r="U85"/>
  <c r="S85"/>
  <c r="Q85"/>
  <c r="O85"/>
  <c r="M85"/>
  <c r="AN85"/>
  <c r="AM84"/>
  <c r="AK84"/>
  <c r="AQ84"/>
  <c r="AI84"/>
  <c r="AG84"/>
  <c r="AE84"/>
  <c r="AP84"/>
  <c r="AC84"/>
  <c r="AA84"/>
  <c r="Y84"/>
  <c r="W84"/>
  <c r="AO84"/>
  <c r="U84"/>
  <c r="S84"/>
  <c r="Q84"/>
  <c r="O84"/>
  <c r="M84"/>
  <c r="AN84"/>
  <c r="AM83"/>
  <c r="AK83"/>
  <c r="AQ83"/>
  <c r="AI83"/>
  <c r="AG83"/>
  <c r="AE83"/>
  <c r="AP83"/>
  <c r="AC83"/>
  <c r="AA83"/>
  <c r="Y83"/>
  <c r="W83"/>
  <c r="AO83"/>
  <c r="U83"/>
  <c r="S83"/>
  <c r="Q83"/>
  <c r="O83"/>
  <c r="M83"/>
  <c r="AN83"/>
  <c r="AM82"/>
  <c r="AK82"/>
  <c r="AQ82"/>
  <c r="AI82"/>
  <c r="AG82"/>
  <c r="AE82"/>
  <c r="AP82"/>
  <c r="AC82"/>
  <c r="AA82"/>
  <c r="Y82"/>
  <c r="W82"/>
  <c r="AO82"/>
  <c r="U82"/>
  <c r="S82"/>
  <c r="Q82"/>
  <c r="O82"/>
  <c r="M82"/>
  <c r="AN82"/>
  <c r="AM81"/>
  <c r="AK81"/>
  <c r="AQ81"/>
  <c r="AI81"/>
  <c r="AG81"/>
  <c r="AE81"/>
  <c r="AP81"/>
  <c r="AC81"/>
  <c r="AA81"/>
  <c r="Y81"/>
  <c r="W81"/>
  <c r="AO81"/>
  <c r="U81"/>
  <c r="S81"/>
  <c r="Q81"/>
  <c r="O81"/>
  <c r="M81"/>
  <c r="AN81"/>
  <c r="AM80"/>
  <c r="AK80"/>
  <c r="AQ80"/>
  <c r="AI80"/>
  <c r="AG80"/>
  <c r="AE80"/>
  <c r="AP80"/>
  <c r="AC80"/>
  <c r="AA80"/>
  <c r="Y80"/>
  <c r="W80"/>
  <c r="AO80"/>
  <c r="U80"/>
  <c r="S80"/>
  <c r="Q80"/>
  <c r="O80"/>
  <c r="M80"/>
  <c r="AN80"/>
  <c r="AM79"/>
  <c r="AK79"/>
  <c r="AQ79"/>
  <c r="AI79"/>
  <c r="AG79"/>
  <c r="AE79"/>
  <c r="AP79"/>
  <c r="AC79"/>
  <c r="AA79"/>
  <c r="Y79"/>
  <c r="W79"/>
  <c r="AO79"/>
  <c r="U79"/>
  <c r="S79"/>
  <c r="Q79"/>
  <c r="O79"/>
  <c r="M79"/>
  <c r="AN79"/>
  <c r="AM78"/>
  <c r="AK78"/>
  <c r="AQ78"/>
  <c r="AI78"/>
  <c r="AG78"/>
  <c r="AE78"/>
  <c r="AP78"/>
  <c r="AC78"/>
  <c r="AA78"/>
  <c r="Y78"/>
  <c r="W78"/>
  <c r="AO78"/>
  <c r="U78"/>
  <c r="S78"/>
  <c r="Q78"/>
  <c r="O78"/>
  <c r="M78"/>
  <c r="AN78"/>
  <c r="AM77"/>
  <c r="AK77"/>
  <c r="AQ77"/>
  <c r="AI77"/>
  <c r="AG77"/>
  <c r="AE77"/>
  <c r="AP77"/>
  <c r="AC77"/>
  <c r="AA77"/>
  <c r="Y77"/>
  <c r="W77"/>
  <c r="AO77"/>
  <c r="U77"/>
  <c r="S77"/>
  <c r="Q77"/>
  <c r="O77"/>
  <c r="M77"/>
  <c r="AN77"/>
  <c r="AP76"/>
  <c r="AO76"/>
  <c r="AM76"/>
  <c r="AK76"/>
  <c r="AQ76"/>
  <c r="AI76"/>
  <c r="AG76"/>
  <c r="AE76"/>
  <c r="AC76"/>
  <c r="AA76"/>
  <c r="Y76"/>
  <c r="W76"/>
  <c r="U76"/>
  <c r="S76"/>
  <c r="Q76"/>
  <c r="O76"/>
  <c r="M76"/>
  <c r="AN76"/>
  <c r="AM75"/>
  <c r="AK75"/>
  <c r="AQ75"/>
  <c r="AI75"/>
  <c r="AG75"/>
  <c r="AE75"/>
  <c r="AP75"/>
  <c r="AC75"/>
  <c r="AA75"/>
  <c r="Y75"/>
  <c r="W75"/>
  <c r="AO75"/>
  <c r="U75"/>
  <c r="S75"/>
  <c r="Q75"/>
  <c r="O75"/>
  <c r="M75"/>
  <c r="AN75"/>
  <c r="AM74"/>
  <c r="AK74"/>
  <c r="AQ74"/>
  <c r="AI74"/>
  <c r="AG74"/>
  <c r="AE74"/>
  <c r="AP74"/>
  <c r="AC74"/>
  <c r="AA74"/>
  <c r="Y74"/>
  <c r="W74"/>
  <c r="AO74"/>
  <c r="U74"/>
  <c r="S74"/>
  <c r="Q74"/>
  <c r="O74"/>
  <c r="M74"/>
  <c r="AN74"/>
  <c r="AM73"/>
  <c r="AK73"/>
  <c r="AQ73"/>
  <c r="AI73"/>
  <c r="AG73"/>
  <c r="AE73"/>
  <c r="AP73"/>
  <c r="AC73"/>
  <c r="AA73"/>
  <c r="Y73"/>
  <c r="W73"/>
  <c r="AO73"/>
  <c r="U73"/>
  <c r="S73"/>
  <c r="Q73"/>
  <c r="O73"/>
  <c r="M73"/>
  <c r="AN73"/>
  <c r="AM72"/>
  <c r="AK72"/>
  <c r="AQ72"/>
  <c r="AI72"/>
  <c r="AG72"/>
  <c r="AE72"/>
  <c r="AP72"/>
  <c r="AC72"/>
  <c r="AA72"/>
  <c r="Y72"/>
  <c r="W72"/>
  <c r="AO72"/>
  <c r="U72"/>
  <c r="S72"/>
  <c r="Q72"/>
  <c r="O72"/>
  <c r="M72"/>
  <c r="AN72"/>
  <c r="AM71"/>
  <c r="AK71"/>
  <c r="AQ71"/>
  <c r="AI71"/>
  <c r="AG71"/>
  <c r="AE71"/>
  <c r="AP71"/>
  <c r="AC71"/>
  <c r="AA71"/>
  <c r="Y71"/>
  <c r="W71"/>
  <c r="AO71"/>
  <c r="U71"/>
  <c r="S71"/>
  <c r="Q71"/>
  <c r="O71"/>
  <c r="M71"/>
  <c r="AN71"/>
  <c r="AM70"/>
  <c r="AK70"/>
  <c r="AQ70"/>
  <c r="AI70"/>
  <c r="AG70"/>
  <c r="AE70"/>
  <c r="AP70"/>
  <c r="AC70"/>
  <c r="AA70"/>
  <c r="Y70"/>
  <c r="W70"/>
  <c r="AO70"/>
  <c r="U70"/>
  <c r="S70"/>
  <c r="Q70"/>
  <c r="O70"/>
  <c r="M70"/>
  <c r="AN70"/>
  <c r="AM69"/>
  <c r="AK69"/>
  <c r="AQ69"/>
  <c r="AI69"/>
  <c r="AG69"/>
  <c r="AE69"/>
  <c r="AP69"/>
  <c r="AC69"/>
  <c r="AA69"/>
  <c r="Y69"/>
  <c r="W69"/>
  <c r="AO69"/>
  <c r="U69"/>
  <c r="S69"/>
  <c r="Q69"/>
  <c r="O69"/>
  <c r="M69"/>
  <c r="AN69"/>
  <c r="AM68"/>
  <c r="AK68"/>
  <c r="AQ68"/>
  <c r="AI68"/>
  <c r="AG68"/>
  <c r="AE68"/>
  <c r="AP68"/>
  <c r="AC68"/>
  <c r="AA68"/>
  <c r="Y68"/>
  <c r="W68"/>
  <c r="AO68"/>
  <c r="U68"/>
  <c r="S68"/>
  <c r="Q68"/>
  <c r="O68"/>
  <c r="M68"/>
  <c r="AN68"/>
  <c r="AM67"/>
  <c r="AK67"/>
  <c r="AQ67"/>
  <c r="AI67"/>
  <c r="AG67"/>
  <c r="AE67"/>
  <c r="AP67"/>
  <c r="AC67"/>
  <c r="AA67"/>
  <c r="Y67"/>
  <c r="W67"/>
  <c r="AO67"/>
  <c r="U67"/>
  <c r="S67"/>
  <c r="Q67"/>
  <c r="O67"/>
  <c r="M67"/>
  <c r="AN67"/>
  <c r="AM66"/>
  <c r="AK66"/>
  <c r="AQ66"/>
  <c r="AI66"/>
  <c r="AG66"/>
  <c r="AE66"/>
  <c r="AP66"/>
  <c r="AC66"/>
  <c r="AA66"/>
  <c r="Y66"/>
  <c r="W66"/>
  <c r="AO66"/>
  <c r="U66"/>
  <c r="S66"/>
  <c r="Q66"/>
  <c r="O66"/>
  <c r="M66"/>
  <c r="AN66"/>
  <c r="AM65"/>
  <c r="AK65"/>
  <c r="AQ65"/>
  <c r="AI65"/>
  <c r="AG65"/>
  <c r="AE65"/>
  <c r="AP65"/>
  <c r="AC65"/>
  <c r="AA65"/>
  <c r="Y65"/>
  <c r="W65"/>
  <c r="AO65"/>
  <c r="U65"/>
  <c r="S65"/>
  <c r="Q65"/>
  <c r="O65"/>
  <c r="M65"/>
  <c r="AN65"/>
  <c r="AM64"/>
  <c r="AK64"/>
  <c r="AQ64"/>
  <c r="AI64"/>
  <c r="AG64"/>
  <c r="AE64"/>
  <c r="AP64"/>
  <c r="AC64"/>
  <c r="AA64"/>
  <c r="Y64"/>
  <c r="W64"/>
  <c r="AO64"/>
  <c r="U64"/>
  <c r="S64"/>
  <c r="Q64"/>
  <c r="O64"/>
  <c r="M64"/>
  <c r="AN64"/>
  <c r="AM63"/>
  <c r="AK63"/>
  <c r="AQ63"/>
  <c r="AI63"/>
  <c r="AG63"/>
  <c r="AE63"/>
  <c r="AP63"/>
  <c r="AC63"/>
  <c r="AA63"/>
  <c r="Y63"/>
  <c r="W63"/>
  <c r="AO63"/>
  <c r="U63"/>
  <c r="S63"/>
  <c r="Q63"/>
  <c r="O63"/>
  <c r="M63"/>
  <c r="AN63"/>
  <c r="AM62"/>
  <c r="AK62"/>
  <c r="AQ62"/>
  <c r="AI62"/>
  <c r="AG62"/>
  <c r="AE62"/>
  <c r="AP62"/>
  <c r="AC62"/>
  <c r="AA62"/>
  <c r="Y62"/>
  <c r="W62"/>
  <c r="AO62"/>
  <c r="U62"/>
  <c r="S62"/>
  <c r="Q62"/>
  <c r="O62"/>
  <c r="M62"/>
  <c r="AN62"/>
  <c r="AM61"/>
  <c r="AK61"/>
  <c r="AQ61"/>
  <c r="AI61"/>
  <c r="AG61"/>
  <c r="AE61"/>
  <c r="AP61"/>
  <c r="AC61"/>
  <c r="AA61"/>
  <c r="Y61"/>
  <c r="W61"/>
  <c r="AO61"/>
  <c r="U61"/>
  <c r="S61"/>
  <c r="Q61"/>
  <c r="O61"/>
  <c r="M61"/>
  <c r="AN61"/>
  <c r="AM60"/>
  <c r="AK60"/>
  <c r="AQ60"/>
  <c r="AI60"/>
  <c r="AG60"/>
  <c r="AE60"/>
  <c r="AP60"/>
  <c r="AC60"/>
  <c r="AA60"/>
  <c r="Y60"/>
  <c r="W60"/>
  <c r="AO60"/>
  <c r="U60"/>
  <c r="S60"/>
  <c r="Q60"/>
  <c r="O60"/>
  <c r="M60"/>
  <c r="AN60"/>
  <c r="AM59"/>
  <c r="AK59"/>
  <c r="AQ59"/>
  <c r="AI59"/>
  <c r="AG59"/>
  <c r="AE59"/>
  <c r="AP59"/>
  <c r="AC59"/>
  <c r="AA59"/>
  <c r="Y59"/>
  <c r="W59"/>
  <c r="AO59"/>
  <c r="U59"/>
  <c r="S59"/>
  <c r="Q59"/>
  <c r="O59"/>
  <c r="M59"/>
  <c r="AN59"/>
  <c r="AM58"/>
  <c r="AK58"/>
  <c r="AQ58"/>
  <c r="AI58"/>
  <c r="AG58"/>
  <c r="AE58"/>
  <c r="AP58"/>
  <c r="AC58"/>
  <c r="AA58"/>
  <c r="Y58"/>
  <c r="W58"/>
  <c r="AO58"/>
  <c r="U58"/>
  <c r="S58"/>
  <c r="Q58"/>
  <c r="O58"/>
  <c r="M58"/>
  <c r="AN58"/>
  <c r="AM57"/>
  <c r="AK57"/>
  <c r="AQ57"/>
  <c r="AI57"/>
  <c r="AG57"/>
  <c r="AE57"/>
  <c r="AP57"/>
  <c r="AC57"/>
  <c r="AA57"/>
  <c r="Y57"/>
  <c r="W57"/>
  <c r="AO57"/>
  <c r="U57"/>
  <c r="S57"/>
  <c r="Q57"/>
  <c r="O57"/>
  <c r="M57"/>
  <c r="AN57"/>
  <c r="AM56"/>
  <c r="AK56"/>
  <c r="AQ56"/>
  <c r="AI56"/>
  <c r="AG56"/>
  <c r="AE56"/>
  <c r="AP56"/>
  <c r="AC56"/>
  <c r="AA56"/>
  <c r="Y56"/>
  <c r="W56"/>
  <c r="AO56"/>
  <c r="U56"/>
  <c r="S56"/>
  <c r="Q56"/>
  <c r="O56"/>
  <c r="M56"/>
  <c r="AN56"/>
  <c r="AM55"/>
  <c r="AK55"/>
  <c r="AQ55"/>
  <c r="AI55"/>
  <c r="AG55"/>
  <c r="AE55"/>
  <c r="AP55"/>
  <c r="AC55"/>
  <c r="AA55"/>
  <c r="Y55"/>
  <c r="W55"/>
  <c r="AO55"/>
  <c r="U55"/>
  <c r="S55"/>
  <c r="Q55"/>
  <c r="O55"/>
  <c r="M55"/>
  <c r="AN55"/>
  <c r="AM54"/>
  <c r="AK54"/>
  <c r="AQ54"/>
  <c r="AI54"/>
  <c r="AG54"/>
  <c r="AE54"/>
  <c r="AP54"/>
  <c r="AC54"/>
  <c r="AA54"/>
  <c r="Y54"/>
  <c r="W54"/>
  <c r="AO54"/>
  <c r="U54"/>
  <c r="S54"/>
  <c r="Q54"/>
  <c r="O54"/>
  <c r="M54"/>
  <c r="AN54"/>
  <c r="AM53"/>
  <c r="AK53"/>
  <c r="AQ53"/>
  <c r="AI53"/>
  <c r="AG53"/>
  <c r="AE53"/>
  <c r="AP53"/>
  <c r="AC53"/>
  <c r="AA53"/>
  <c r="Y53"/>
  <c r="W53"/>
  <c r="AO53"/>
  <c r="U53"/>
  <c r="S53"/>
  <c r="Q53"/>
  <c r="O53"/>
  <c r="M53"/>
  <c r="AN53"/>
  <c r="AM52"/>
  <c r="AK52"/>
  <c r="AQ52"/>
  <c r="AI52"/>
  <c r="AG52"/>
  <c r="AE52"/>
  <c r="AP52"/>
  <c r="AC52"/>
  <c r="AA52"/>
  <c r="Y52"/>
  <c r="W52"/>
  <c r="AO52"/>
  <c r="U52"/>
  <c r="S52"/>
  <c r="Q52"/>
  <c r="O52"/>
  <c r="M52"/>
  <c r="AN52"/>
  <c r="AM51"/>
  <c r="AK51"/>
  <c r="AQ51"/>
  <c r="AI51"/>
  <c r="AG51"/>
  <c r="AE51"/>
  <c r="AP51"/>
  <c r="AC51"/>
  <c r="AA51"/>
  <c r="Y51"/>
  <c r="W51"/>
  <c r="AO51"/>
  <c r="U51"/>
  <c r="S51"/>
  <c r="Q51"/>
  <c r="O51"/>
  <c r="M51"/>
  <c r="AN51"/>
  <c r="AM50"/>
  <c r="AK50"/>
  <c r="AQ50"/>
  <c r="AI50"/>
  <c r="AG50"/>
  <c r="AE50"/>
  <c r="AP50"/>
  <c r="AC50"/>
  <c r="AA50"/>
  <c r="Y50"/>
  <c r="W50"/>
  <c r="AO50"/>
  <c r="U50"/>
  <c r="S50"/>
  <c r="Q50"/>
  <c r="O50"/>
  <c r="M50"/>
  <c r="AN50"/>
  <c r="AM49"/>
  <c r="AK49"/>
  <c r="AQ49"/>
  <c r="AI49"/>
  <c r="AG49"/>
  <c r="AE49"/>
  <c r="AP49"/>
  <c r="AC49"/>
  <c r="AA49"/>
  <c r="Y49"/>
  <c r="W49"/>
  <c r="AO49"/>
  <c r="U49"/>
  <c r="S49"/>
  <c r="Q49"/>
  <c r="O49"/>
  <c r="M49"/>
  <c r="AN49"/>
  <c r="AM48"/>
  <c r="AK48"/>
  <c r="AQ48"/>
  <c r="AI48"/>
  <c r="AG48"/>
  <c r="AE48"/>
  <c r="AP48"/>
  <c r="AC48"/>
  <c r="AA48"/>
  <c r="Y48"/>
  <c r="W48"/>
  <c r="AO48"/>
  <c r="U48"/>
  <c r="S48"/>
  <c r="Q48"/>
  <c r="O48"/>
  <c r="M48"/>
  <c r="AN48"/>
  <c r="AM47"/>
  <c r="AK47"/>
  <c r="AQ47"/>
  <c r="AI47"/>
  <c r="AG47"/>
  <c r="AE47"/>
  <c r="AP47"/>
  <c r="AC47"/>
  <c r="AA47"/>
  <c r="Y47"/>
  <c r="W47"/>
  <c r="AO47"/>
  <c r="U47"/>
  <c r="S47"/>
  <c r="Q47"/>
  <c r="O47"/>
  <c r="M47"/>
  <c r="AN47"/>
  <c r="AM46"/>
  <c r="AK46"/>
  <c r="AQ46"/>
  <c r="AI46"/>
  <c r="AG46"/>
  <c r="AE46"/>
  <c r="AP46"/>
  <c r="AC46"/>
  <c r="AA46"/>
  <c r="Y46"/>
  <c r="W46"/>
  <c r="AO46"/>
  <c r="U46"/>
  <c r="S46"/>
  <c r="Q46"/>
  <c r="O46"/>
  <c r="M46"/>
  <c r="AN46"/>
  <c r="AM45"/>
  <c r="AK45"/>
  <c r="AQ45"/>
  <c r="AI45"/>
  <c r="AG45"/>
  <c r="AE45"/>
  <c r="AP45"/>
  <c r="AC45"/>
  <c r="AA45"/>
  <c r="Y45"/>
  <c r="W45"/>
  <c r="AO45"/>
  <c r="U45"/>
  <c r="S45"/>
  <c r="Q45"/>
  <c r="O45"/>
  <c r="M45"/>
  <c r="AN45"/>
  <c r="AM44"/>
  <c r="AK44"/>
  <c r="AQ44"/>
  <c r="AI44"/>
  <c r="AG44"/>
  <c r="AE44"/>
  <c r="AP44"/>
  <c r="AC44"/>
  <c r="AA44"/>
  <c r="Y44"/>
  <c r="W44"/>
  <c r="AO44"/>
  <c r="U44"/>
  <c r="S44"/>
  <c r="Q44"/>
  <c r="O44"/>
  <c r="M44"/>
  <c r="AN44"/>
  <c r="AM43"/>
  <c r="AK43"/>
  <c r="AQ43"/>
  <c r="AI43"/>
  <c r="AG43"/>
  <c r="AE43"/>
  <c r="AP43"/>
  <c r="AC43"/>
  <c r="AA43"/>
  <c r="Y43"/>
  <c r="W43"/>
  <c r="AO43"/>
  <c r="U43"/>
  <c r="S43"/>
  <c r="Q43"/>
  <c r="O43"/>
  <c r="M43"/>
  <c r="AN43"/>
  <c r="AM42"/>
  <c r="AK42"/>
  <c r="AQ42"/>
  <c r="AI42"/>
  <c r="AG42"/>
  <c r="AE42"/>
  <c r="AP42"/>
  <c r="AC42"/>
  <c r="AA42"/>
  <c r="Y42"/>
  <c r="W42"/>
  <c r="AO42"/>
  <c r="U42"/>
  <c r="S42"/>
  <c r="Q42"/>
  <c r="O42"/>
  <c r="M42"/>
  <c r="AN42"/>
  <c r="AM41"/>
  <c r="AK41"/>
  <c r="AQ41"/>
  <c r="AI41"/>
  <c r="AG41"/>
  <c r="AE41"/>
  <c r="AP41"/>
  <c r="AC41"/>
  <c r="AA41"/>
  <c r="Y41"/>
  <c r="W41"/>
  <c r="AO41"/>
  <c r="U41"/>
  <c r="S41"/>
  <c r="Q41"/>
  <c r="O41"/>
  <c r="M41"/>
  <c r="AN41"/>
  <c r="AM40"/>
  <c r="AK40"/>
  <c r="AQ40"/>
  <c r="AI40"/>
  <c r="AG40"/>
  <c r="AE40"/>
  <c r="AP40"/>
  <c r="AC40"/>
  <c r="AA40"/>
  <c r="Y40"/>
  <c r="W40"/>
  <c r="AO40"/>
  <c r="U40"/>
  <c r="S40"/>
  <c r="Q40"/>
  <c r="O40"/>
  <c r="M40"/>
  <c r="AN40"/>
  <c r="AM39"/>
  <c r="AK39"/>
  <c r="AQ39"/>
  <c r="AI39"/>
  <c r="AG39"/>
  <c r="AE39"/>
  <c r="AP39"/>
  <c r="AC39"/>
  <c r="AA39"/>
  <c r="Y39"/>
  <c r="W39"/>
  <c r="AO39"/>
  <c r="U39"/>
  <c r="S39"/>
  <c r="Q39"/>
  <c r="O39"/>
  <c r="M39"/>
  <c r="AN39"/>
  <c r="AM38"/>
  <c r="AK38"/>
  <c r="AQ38"/>
  <c r="AI38"/>
  <c r="AG38"/>
  <c r="AE38"/>
  <c r="AP38"/>
  <c r="AC38"/>
  <c r="AA38"/>
  <c r="Y38"/>
  <c r="W38"/>
  <c r="AO38"/>
  <c r="U38"/>
  <c r="S38"/>
  <c r="Q38"/>
  <c r="O38"/>
  <c r="M38"/>
  <c r="AN38"/>
  <c r="AM37"/>
  <c r="AK37"/>
  <c r="AQ37"/>
  <c r="AI37"/>
  <c r="AG37"/>
  <c r="AE37"/>
  <c r="AP37"/>
  <c r="AC37"/>
  <c r="AA37"/>
  <c r="Y37"/>
  <c r="W37"/>
  <c r="AO37"/>
  <c r="U37"/>
  <c r="S37"/>
  <c r="Q37"/>
  <c r="O37"/>
  <c r="M37"/>
  <c r="AN37"/>
  <c r="AM36"/>
  <c r="AK36"/>
  <c r="AQ36"/>
  <c r="AI36"/>
  <c r="AG36"/>
  <c r="AE36"/>
  <c r="AP36"/>
  <c r="AC36"/>
  <c r="AA36"/>
  <c r="Y36"/>
  <c r="W36"/>
  <c r="AO36"/>
  <c r="U36"/>
  <c r="S36"/>
  <c r="Q36"/>
  <c r="O36"/>
  <c r="M36"/>
  <c r="AN36"/>
  <c r="AO35"/>
  <c r="AM35"/>
  <c r="AK35"/>
  <c r="AQ35"/>
  <c r="AI35"/>
  <c r="AG35"/>
  <c r="AE35"/>
  <c r="AP35"/>
  <c r="AC35"/>
  <c r="AA35"/>
  <c r="Y35"/>
  <c r="W35"/>
  <c r="U35"/>
  <c r="S35"/>
  <c r="Q35"/>
  <c r="O35"/>
  <c r="M35"/>
  <c r="AN35"/>
  <c r="AM34"/>
  <c r="AK34"/>
  <c r="AQ34"/>
  <c r="AI34"/>
  <c r="AG34"/>
  <c r="AE34"/>
  <c r="AP34"/>
  <c r="AC34"/>
  <c r="AA34"/>
  <c r="Y34"/>
  <c r="W34"/>
  <c r="AO34"/>
  <c r="U34"/>
  <c r="S34"/>
  <c r="Q34"/>
  <c r="O34"/>
  <c r="M34"/>
  <c r="AN34"/>
  <c r="AM33"/>
  <c r="AK33"/>
  <c r="AQ33"/>
  <c r="AI33"/>
  <c r="AG33"/>
  <c r="AE33"/>
  <c r="AP33"/>
  <c r="AC33"/>
  <c r="AA33"/>
  <c r="Y33"/>
  <c r="W33"/>
  <c r="AO33"/>
  <c r="U33"/>
  <c r="S33"/>
  <c r="Q33"/>
  <c r="O33"/>
  <c r="M33"/>
  <c r="AN33"/>
  <c r="AM32"/>
  <c r="AK32"/>
  <c r="AQ32"/>
  <c r="AI32"/>
  <c r="AG32"/>
  <c r="AE32"/>
  <c r="AP32"/>
  <c r="AC32"/>
  <c r="AA32"/>
  <c r="Y32"/>
  <c r="W32"/>
  <c r="AO32"/>
  <c r="U32"/>
  <c r="S32"/>
  <c r="Q32"/>
  <c r="O32"/>
  <c r="M32"/>
  <c r="AN32"/>
  <c r="AM31"/>
  <c r="AK31"/>
  <c r="AQ31"/>
  <c r="AI31"/>
  <c r="AG31"/>
  <c r="AE31"/>
  <c r="AP31"/>
  <c r="AC31"/>
  <c r="AA31"/>
  <c r="Y31"/>
  <c r="W31"/>
  <c r="AO31"/>
  <c r="U31"/>
  <c r="S31"/>
  <c r="Q31"/>
  <c r="O31"/>
  <c r="M31"/>
  <c r="AN31"/>
  <c r="AM30"/>
  <c r="AK30"/>
  <c r="AQ30"/>
  <c r="AI30"/>
  <c r="AG30"/>
  <c r="AE30"/>
  <c r="AP30"/>
  <c r="AC30"/>
  <c r="AA30"/>
  <c r="Y30"/>
  <c r="W30"/>
  <c r="AO30"/>
  <c r="U30"/>
  <c r="S30"/>
  <c r="Q30"/>
  <c r="O30"/>
  <c r="M30"/>
  <c r="AN30"/>
  <c r="AM29"/>
  <c r="AK29"/>
  <c r="AQ29"/>
  <c r="AI29"/>
  <c r="AG29"/>
  <c r="AE29"/>
  <c r="AP29"/>
  <c r="AC29"/>
  <c r="AA29"/>
  <c r="Y29"/>
  <c r="W29"/>
  <c r="AO29"/>
  <c r="U29"/>
  <c r="S29"/>
  <c r="Q29"/>
  <c r="O29"/>
  <c r="M29"/>
  <c r="AN29"/>
  <c r="AM28"/>
  <c r="AK28"/>
  <c r="AQ28"/>
  <c r="AI28"/>
  <c r="AG28"/>
  <c r="AE28"/>
  <c r="AP28"/>
  <c r="AC28"/>
  <c r="AA28"/>
  <c r="Y28"/>
  <c r="W28"/>
  <c r="AO28"/>
  <c r="U28"/>
  <c r="S28"/>
  <c r="Q28"/>
  <c r="O28"/>
  <c r="M28"/>
  <c r="AN28"/>
  <c r="AM27"/>
  <c r="AK27"/>
  <c r="AQ27"/>
  <c r="AI27"/>
  <c r="AG27"/>
  <c r="AE27"/>
  <c r="AP27"/>
  <c r="AC27"/>
  <c r="AA27"/>
  <c r="Y27"/>
  <c r="W27"/>
  <c r="AO27"/>
  <c r="U27"/>
  <c r="S27"/>
  <c r="Q27"/>
  <c r="O27"/>
  <c r="M27"/>
  <c r="AN27"/>
  <c r="AM26"/>
  <c r="AK26"/>
  <c r="AQ26"/>
  <c r="AI26"/>
  <c r="AG26"/>
  <c r="AE26"/>
  <c r="AP26"/>
  <c r="AC26"/>
  <c r="AA26"/>
  <c r="Y26"/>
  <c r="W26"/>
  <c r="AO26"/>
  <c r="U26"/>
  <c r="S26"/>
  <c r="Q26"/>
  <c r="O26"/>
  <c r="M26"/>
  <c r="AN26"/>
  <c r="AM25"/>
  <c r="AK25"/>
  <c r="AQ25"/>
  <c r="AI25"/>
  <c r="AG25"/>
  <c r="AE25"/>
  <c r="AP25"/>
  <c r="AC25"/>
  <c r="AA25"/>
  <c r="Y25"/>
  <c r="W25"/>
  <c r="AO25"/>
  <c r="U25"/>
  <c r="S25"/>
  <c r="Q25"/>
  <c r="O25"/>
  <c r="M25"/>
  <c r="AN25"/>
  <c r="AM24"/>
  <c r="AK24"/>
  <c r="AQ24"/>
  <c r="AI24"/>
  <c r="AG24"/>
  <c r="AE24"/>
  <c r="AP24"/>
  <c r="AC24"/>
  <c r="AA24"/>
  <c r="Y24"/>
  <c r="W24"/>
  <c r="AO24"/>
  <c r="U24"/>
  <c r="S24"/>
  <c r="Q24"/>
  <c r="O24"/>
  <c r="M24"/>
  <c r="AN24"/>
  <c r="AM23"/>
  <c r="AK23"/>
  <c r="AQ23"/>
  <c r="AI23"/>
  <c r="AG23"/>
  <c r="AE23"/>
  <c r="AP23"/>
  <c r="AC23"/>
  <c r="AA23"/>
  <c r="Y23"/>
  <c r="W23"/>
  <c r="AO23"/>
  <c r="U23"/>
  <c r="S23"/>
  <c r="Q23"/>
  <c r="O23"/>
  <c r="M23"/>
  <c r="AN23"/>
  <c r="AM22"/>
  <c r="AK22"/>
  <c r="AQ22"/>
  <c r="AI22"/>
  <c r="AG22"/>
  <c r="AE22"/>
  <c r="AP22"/>
  <c r="AC22"/>
  <c r="AA22"/>
  <c r="Y22"/>
  <c r="W22"/>
  <c r="AO22"/>
  <c r="U22"/>
  <c r="S22"/>
  <c r="Q22"/>
  <c r="O22"/>
  <c r="M22"/>
  <c r="AN22"/>
  <c r="AM21"/>
  <c r="AK21"/>
  <c r="AQ21"/>
  <c r="AI21"/>
  <c r="AG21"/>
  <c r="AE21"/>
  <c r="AP21"/>
  <c r="AC21"/>
  <c r="AA21"/>
  <c r="Y21"/>
  <c r="W21"/>
  <c r="AO21"/>
  <c r="U21"/>
  <c r="S21"/>
  <c r="Q21"/>
  <c r="O21"/>
  <c r="M21"/>
  <c r="AN21"/>
  <c r="AM20"/>
  <c r="AK20"/>
  <c r="AQ20"/>
  <c r="AI20"/>
  <c r="AG20"/>
  <c r="AE20"/>
  <c r="AP20"/>
  <c r="AC20"/>
  <c r="AA20"/>
  <c r="Y20"/>
  <c r="W20"/>
  <c r="AO20"/>
  <c r="U20"/>
  <c r="S20"/>
  <c r="Q20"/>
  <c r="O20"/>
  <c r="M20"/>
  <c r="AN20"/>
  <c r="AM19"/>
  <c r="AK19"/>
  <c r="AQ19"/>
  <c r="AI19"/>
  <c r="AG19"/>
  <c r="AE19"/>
  <c r="AP19"/>
  <c r="AC19"/>
  <c r="AA19"/>
  <c r="Y19"/>
  <c r="W19"/>
  <c r="AO19"/>
  <c r="U19"/>
  <c r="S19"/>
  <c r="Q19"/>
  <c r="O19"/>
  <c r="M19"/>
  <c r="AN19"/>
  <c r="AM18"/>
  <c r="AK18"/>
  <c r="AQ18"/>
  <c r="AI18"/>
  <c r="AG18"/>
  <c r="AE18"/>
  <c r="AP18"/>
  <c r="AC18"/>
  <c r="AA18"/>
  <c r="Y18"/>
  <c r="W18"/>
  <c r="AO18"/>
  <c r="U18"/>
  <c r="S18"/>
  <c r="Q18"/>
  <c r="O18"/>
  <c r="M18"/>
  <c r="AN18"/>
  <c r="AM17"/>
  <c r="AK17"/>
  <c r="AQ17"/>
  <c r="AI17"/>
  <c r="AG17"/>
  <c r="AE17"/>
  <c r="AP17"/>
  <c r="AC17"/>
  <c r="AA17"/>
  <c r="Y17"/>
  <c r="W17"/>
  <c r="AO17"/>
  <c r="U17"/>
  <c r="S17"/>
  <c r="Q17"/>
  <c r="O17"/>
  <c r="M17"/>
  <c r="AN17"/>
  <c r="AM16"/>
  <c r="AK16"/>
  <c r="AQ16"/>
  <c r="AI16"/>
  <c r="AG16"/>
  <c r="AE16"/>
  <c r="AP16"/>
  <c r="AC16"/>
  <c r="AA16"/>
  <c r="Y16"/>
  <c r="W16"/>
  <c r="AO16"/>
  <c r="U16"/>
  <c r="S16"/>
  <c r="Q16"/>
  <c r="O16"/>
  <c r="M16"/>
  <c r="AN16"/>
  <c r="AM15"/>
  <c r="AK15"/>
  <c r="AQ15"/>
  <c r="AI15"/>
  <c r="AG15"/>
  <c r="AE15"/>
  <c r="AP15"/>
  <c r="AC15"/>
  <c r="AA15"/>
  <c r="Y15"/>
  <c r="W15"/>
  <c r="AO15"/>
  <c r="U15"/>
  <c r="S15"/>
  <c r="Q15"/>
  <c r="O15"/>
  <c r="M15"/>
  <c r="AN15"/>
  <c r="AM14"/>
  <c r="AK14"/>
  <c r="AQ14"/>
  <c r="AI14"/>
  <c r="AG14"/>
  <c r="AE14"/>
  <c r="AP14"/>
  <c r="AC14"/>
  <c r="AA14"/>
  <c r="Y14"/>
  <c r="W14"/>
  <c r="AO14"/>
  <c r="U14"/>
  <c r="S14"/>
  <c r="Q14"/>
  <c r="O14"/>
  <c r="M14"/>
  <c r="AN14"/>
  <c r="AM13"/>
  <c r="AK13"/>
  <c r="AQ13"/>
  <c r="AI13"/>
  <c r="AG13"/>
  <c r="AE13"/>
  <c r="AP13"/>
  <c r="AC13"/>
  <c r="AA13"/>
  <c r="Y13"/>
  <c r="W13"/>
  <c r="AO13"/>
  <c r="U13"/>
  <c r="S13"/>
  <c r="Q13"/>
  <c r="O13"/>
  <c r="M13"/>
  <c r="AN13"/>
  <c r="AM12"/>
  <c r="AK12"/>
  <c r="AQ12"/>
  <c r="AI12"/>
  <c r="AG12"/>
  <c r="AE12"/>
  <c r="AP12"/>
  <c r="AC12"/>
  <c r="AA12"/>
  <c r="Y12"/>
  <c r="W12"/>
  <c r="AO12"/>
  <c r="U12"/>
  <c r="S12"/>
  <c r="Q12"/>
  <c r="O12"/>
  <c r="M12"/>
  <c r="AN12"/>
  <c r="AM11"/>
  <c r="AK11"/>
  <c r="AQ11"/>
  <c r="AI11"/>
  <c r="AG11"/>
  <c r="AE11"/>
  <c r="AP11"/>
  <c r="AC11"/>
  <c r="AA11"/>
  <c r="Y11"/>
  <c r="W11"/>
  <c r="AO11"/>
  <c r="U11"/>
  <c r="S11"/>
  <c r="Q11"/>
  <c r="O11"/>
  <c r="M11"/>
  <c r="AN11"/>
  <c r="AM10"/>
  <c r="AK10"/>
  <c r="AQ10"/>
  <c r="AI10"/>
  <c r="AG10"/>
  <c r="AE10"/>
  <c r="AP10"/>
  <c r="AC10"/>
  <c r="AA10"/>
  <c r="Y10"/>
  <c r="W10"/>
  <c r="AO10"/>
  <c r="U10"/>
  <c r="S10"/>
  <c r="Q10"/>
  <c r="O10"/>
  <c r="M10"/>
  <c r="AN10"/>
  <c r="AM9"/>
  <c r="AK9"/>
  <c r="AQ9"/>
  <c r="AI9"/>
  <c r="AG9"/>
  <c r="AE9"/>
  <c r="AP9"/>
  <c r="AC9"/>
  <c r="AA9"/>
  <c r="Y9"/>
  <c r="W9"/>
  <c r="AO9"/>
  <c r="U9"/>
  <c r="S9"/>
  <c r="Q9"/>
  <c r="O9"/>
  <c r="M9"/>
  <c r="AN9"/>
  <c r="AM8"/>
  <c r="AK8"/>
  <c r="AQ8"/>
  <c r="AI8"/>
  <c r="AG8"/>
  <c r="AE8"/>
  <c r="AP8"/>
  <c r="AC8"/>
  <c r="AA8"/>
  <c r="Y8"/>
  <c r="W8"/>
  <c r="AO8"/>
  <c r="U8"/>
  <c r="S8"/>
  <c r="Q8"/>
  <c r="O8"/>
  <c r="M8"/>
  <c r="AN8"/>
  <c r="AM7"/>
  <c r="AK7"/>
  <c r="AQ7"/>
  <c r="AI7"/>
  <c r="AG7"/>
  <c r="AE7"/>
  <c r="AP7"/>
  <c r="AC7"/>
  <c r="AA7"/>
  <c r="Y7"/>
  <c r="W7"/>
  <c r="AO7"/>
  <c r="U7"/>
  <c r="S7"/>
  <c r="Q7"/>
  <c r="O7"/>
  <c r="M7"/>
  <c r="AN7"/>
  <c r="AQ6"/>
  <c r="AM6"/>
  <c r="AK6"/>
  <c r="AI6"/>
  <c r="AG6"/>
  <c r="AE6"/>
  <c r="AP6"/>
  <c r="AC6"/>
  <c r="AA6"/>
  <c r="Y6"/>
  <c r="W6"/>
  <c r="AO6"/>
  <c r="U6"/>
  <c r="S6"/>
  <c r="Q6"/>
  <c r="O6"/>
  <c r="M6"/>
  <c r="AN6"/>
  <c i="15" r="AM965"/>
  <c r="AK965"/>
  <c r="AQ965"/>
  <c r="AI965"/>
  <c r="AG965"/>
  <c r="AE965"/>
  <c r="AP965"/>
  <c r="AC965"/>
  <c r="AA965"/>
  <c r="Y965"/>
  <c r="W965"/>
  <c r="AO965"/>
  <c r="U965"/>
  <c r="S965"/>
  <c r="Q965"/>
  <c r="O965"/>
  <c r="M965"/>
  <c r="AN965"/>
  <c r="AM964"/>
  <c r="AK964"/>
  <c r="AQ964"/>
  <c r="AI964"/>
  <c r="AG964"/>
  <c r="AE964"/>
  <c r="AP964"/>
  <c r="AC964"/>
  <c r="AA964"/>
  <c r="Y964"/>
  <c r="W964"/>
  <c r="AO964"/>
  <c r="U964"/>
  <c r="S964"/>
  <c r="Q964"/>
  <c r="O964"/>
  <c r="M964"/>
  <c r="AN964"/>
  <c r="AM963"/>
  <c r="AK963"/>
  <c r="AQ963"/>
  <c r="AI963"/>
  <c r="AG963"/>
  <c r="AE963"/>
  <c r="AP963"/>
  <c r="AC963"/>
  <c r="AA963"/>
  <c r="Y963"/>
  <c r="W963"/>
  <c r="AO963"/>
  <c r="U963"/>
  <c r="S963"/>
  <c r="Q963"/>
  <c r="O963"/>
  <c r="M963"/>
  <c r="AN963"/>
  <c r="AM962"/>
  <c r="AK962"/>
  <c r="AQ962"/>
  <c r="AI962"/>
  <c r="AG962"/>
  <c r="AE962"/>
  <c r="AP962"/>
  <c r="AC962"/>
  <c r="AA962"/>
  <c r="Y962"/>
  <c r="W962"/>
  <c r="AO962"/>
  <c r="U962"/>
  <c r="S962"/>
  <c r="Q962"/>
  <c r="O962"/>
  <c r="M962"/>
  <c r="AN962"/>
  <c r="AM961"/>
  <c r="AK961"/>
  <c r="AQ961"/>
  <c r="AI961"/>
  <c r="AG961"/>
  <c r="AE961"/>
  <c r="AP961"/>
  <c r="AC961"/>
  <c r="AA961"/>
  <c r="Y961"/>
  <c r="W961"/>
  <c r="AO961"/>
  <c r="U961"/>
  <c r="S961"/>
  <c r="Q961"/>
  <c r="O961"/>
  <c r="M961"/>
  <c r="AN961"/>
  <c r="AM960"/>
  <c r="AK960"/>
  <c r="AQ960"/>
  <c r="AI960"/>
  <c r="AG960"/>
  <c r="AE960"/>
  <c r="AP960"/>
  <c r="AC960"/>
  <c r="AA960"/>
  <c r="Y960"/>
  <c r="W960"/>
  <c r="AO960"/>
  <c r="U960"/>
  <c r="S960"/>
  <c r="Q960"/>
  <c r="O960"/>
  <c r="M960"/>
  <c r="AN960"/>
  <c r="AM959"/>
  <c r="AK959"/>
  <c r="AQ959"/>
  <c r="AI959"/>
  <c r="AG959"/>
  <c r="AE959"/>
  <c r="AP959"/>
  <c r="AC959"/>
  <c r="AA959"/>
  <c r="Y959"/>
  <c r="W959"/>
  <c r="AO959"/>
  <c r="U959"/>
  <c r="S959"/>
  <c r="Q959"/>
  <c r="O959"/>
  <c r="M959"/>
  <c r="AN959"/>
  <c r="AM958"/>
  <c r="AK958"/>
  <c r="AQ958"/>
  <c r="AI958"/>
  <c r="AG958"/>
  <c r="AE958"/>
  <c r="AP958"/>
  <c r="AC958"/>
  <c r="AA958"/>
  <c r="Y958"/>
  <c r="W958"/>
  <c r="AO958"/>
  <c r="U958"/>
  <c r="S958"/>
  <c r="Q958"/>
  <c r="O958"/>
  <c r="M958"/>
  <c r="AN958"/>
  <c r="AM957"/>
  <c r="AK957"/>
  <c r="AQ957"/>
  <c r="AI957"/>
  <c r="AG957"/>
  <c r="AE957"/>
  <c r="AP957"/>
  <c r="AC957"/>
  <c r="AA957"/>
  <c r="Y957"/>
  <c r="W957"/>
  <c r="AO957"/>
  <c r="U957"/>
  <c r="S957"/>
  <c r="Q957"/>
  <c r="O957"/>
  <c r="M957"/>
  <c r="AN957"/>
  <c r="AM956"/>
  <c r="AK956"/>
  <c r="AQ956"/>
  <c r="AI956"/>
  <c r="AG956"/>
  <c r="AE956"/>
  <c r="AP956"/>
  <c r="AC956"/>
  <c r="AA956"/>
  <c r="Y956"/>
  <c r="W956"/>
  <c r="AO956"/>
  <c r="U956"/>
  <c r="S956"/>
  <c r="Q956"/>
  <c r="O956"/>
  <c r="M956"/>
  <c r="AN956"/>
  <c r="AM955"/>
  <c r="AK955"/>
  <c r="AQ955"/>
  <c r="AI955"/>
  <c r="AG955"/>
  <c r="AE955"/>
  <c r="AP955"/>
  <c r="AC955"/>
  <c r="AA955"/>
  <c r="Y955"/>
  <c r="W955"/>
  <c r="AO955"/>
  <c r="U955"/>
  <c r="S955"/>
  <c r="Q955"/>
  <c r="O955"/>
  <c r="M955"/>
  <c r="AN955"/>
  <c r="AM954"/>
  <c r="AK954"/>
  <c r="AQ954"/>
  <c r="AI954"/>
  <c r="AG954"/>
  <c r="AE954"/>
  <c r="AP954"/>
  <c r="AC954"/>
  <c r="AA954"/>
  <c r="Y954"/>
  <c r="W954"/>
  <c r="AO954"/>
  <c r="U954"/>
  <c r="S954"/>
  <c r="Q954"/>
  <c r="O954"/>
  <c r="M954"/>
  <c r="AN954"/>
  <c r="AM953"/>
  <c r="AK953"/>
  <c r="AQ953"/>
  <c r="AI953"/>
  <c r="AG953"/>
  <c r="AE953"/>
  <c r="AP953"/>
  <c r="AC953"/>
  <c r="AA953"/>
  <c r="Y953"/>
  <c r="W953"/>
  <c r="AO953"/>
  <c r="U953"/>
  <c r="S953"/>
  <c r="Q953"/>
  <c r="O953"/>
  <c r="M953"/>
  <c r="AN953"/>
  <c r="AM952"/>
  <c r="AK952"/>
  <c r="AQ952"/>
  <c r="AI952"/>
  <c r="AG952"/>
  <c r="AE952"/>
  <c r="AP952"/>
  <c r="AC952"/>
  <c r="AA952"/>
  <c r="Y952"/>
  <c r="W952"/>
  <c r="AO952"/>
  <c r="U952"/>
  <c r="S952"/>
  <c r="Q952"/>
  <c r="O952"/>
  <c r="M952"/>
  <c r="AN952"/>
  <c r="AM951"/>
  <c r="AK951"/>
  <c r="AQ951"/>
  <c r="AI951"/>
  <c r="AG951"/>
  <c r="AE951"/>
  <c r="AP951"/>
  <c r="AC951"/>
  <c r="AA951"/>
  <c r="Y951"/>
  <c r="W951"/>
  <c r="AO951"/>
  <c r="U951"/>
  <c r="S951"/>
  <c r="Q951"/>
  <c r="O951"/>
  <c r="M951"/>
  <c r="AN951"/>
  <c r="AM950"/>
  <c r="AK950"/>
  <c r="AQ950"/>
  <c r="AI950"/>
  <c r="AG950"/>
  <c r="AE950"/>
  <c r="AP950"/>
  <c r="AC950"/>
  <c r="AA950"/>
  <c r="Y950"/>
  <c r="W950"/>
  <c r="AO950"/>
  <c r="U950"/>
  <c r="S950"/>
  <c r="Q950"/>
  <c r="O950"/>
  <c r="M950"/>
  <c r="AN950"/>
  <c r="AM949"/>
  <c r="AK949"/>
  <c r="AQ949"/>
  <c r="AI949"/>
  <c r="AG949"/>
  <c r="AE949"/>
  <c r="AP949"/>
  <c r="AC949"/>
  <c r="AA949"/>
  <c r="Y949"/>
  <c r="W949"/>
  <c r="AO949"/>
  <c r="U949"/>
  <c r="S949"/>
  <c r="Q949"/>
  <c r="O949"/>
  <c r="M949"/>
  <c r="AN949"/>
  <c r="AM948"/>
  <c r="AK948"/>
  <c r="AQ948"/>
  <c r="AI948"/>
  <c r="AG948"/>
  <c r="AE948"/>
  <c r="AP948"/>
  <c r="AC948"/>
  <c r="AA948"/>
  <c r="Y948"/>
  <c r="W948"/>
  <c r="AO948"/>
  <c r="U948"/>
  <c r="S948"/>
  <c r="Q948"/>
  <c r="O948"/>
  <c r="M948"/>
  <c r="AN948"/>
  <c r="AM947"/>
  <c r="AK947"/>
  <c r="AQ947"/>
  <c r="AI947"/>
  <c r="AG947"/>
  <c r="AE947"/>
  <c r="AP947"/>
  <c r="AC947"/>
  <c r="AA947"/>
  <c r="Y947"/>
  <c r="W947"/>
  <c r="AO947"/>
  <c r="U947"/>
  <c r="S947"/>
  <c r="Q947"/>
  <c r="O947"/>
  <c r="M947"/>
  <c r="AN947"/>
  <c r="AM946"/>
  <c r="AK946"/>
  <c r="AQ946"/>
  <c r="AI946"/>
  <c r="AG946"/>
  <c r="AE946"/>
  <c r="AP946"/>
  <c r="AC946"/>
  <c r="AA946"/>
  <c r="Y946"/>
  <c r="W946"/>
  <c r="AO946"/>
  <c r="U946"/>
  <c r="S946"/>
  <c r="Q946"/>
  <c r="O946"/>
  <c r="M946"/>
  <c r="AN946"/>
  <c r="AM945"/>
  <c r="AK945"/>
  <c r="AQ945"/>
  <c r="AI945"/>
  <c r="AG945"/>
  <c r="AE945"/>
  <c r="AP945"/>
  <c r="AC945"/>
  <c r="AA945"/>
  <c r="Y945"/>
  <c r="W945"/>
  <c r="AO945"/>
  <c r="U945"/>
  <c r="S945"/>
  <c r="Q945"/>
  <c r="O945"/>
  <c r="M945"/>
  <c r="AN945"/>
  <c r="AM944"/>
  <c r="AK944"/>
  <c r="AQ944"/>
  <c r="AI944"/>
  <c r="AG944"/>
  <c r="AE944"/>
  <c r="AP944"/>
  <c r="AC944"/>
  <c r="AA944"/>
  <c r="Y944"/>
  <c r="W944"/>
  <c r="AO944"/>
  <c r="U944"/>
  <c r="S944"/>
  <c r="Q944"/>
  <c r="O944"/>
  <c r="M944"/>
  <c r="AN944"/>
  <c r="AM943"/>
  <c r="AK943"/>
  <c r="AQ943"/>
  <c r="AI943"/>
  <c r="AG943"/>
  <c r="AE943"/>
  <c r="AP943"/>
  <c r="AC943"/>
  <c r="AA943"/>
  <c r="Y943"/>
  <c r="W943"/>
  <c r="AO943"/>
  <c r="U943"/>
  <c r="S943"/>
  <c r="Q943"/>
  <c r="O943"/>
  <c r="M943"/>
  <c r="AN943"/>
  <c r="AM942"/>
  <c r="AK942"/>
  <c r="AQ942"/>
  <c r="AI942"/>
  <c r="AG942"/>
  <c r="AE942"/>
  <c r="AP942"/>
  <c r="AC942"/>
  <c r="AA942"/>
  <c r="Y942"/>
  <c r="W942"/>
  <c r="AO942"/>
  <c r="U942"/>
  <c r="S942"/>
  <c r="Q942"/>
  <c r="O942"/>
  <c r="M942"/>
  <c r="AN942"/>
  <c r="AM941"/>
  <c r="AK941"/>
  <c r="AQ941"/>
  <c r="AI941"/>
  <c r="AG941"/>
  <c r="AE941"/>
  <c r="AP941"/>
  <c r="AC941"/>
  <c r="AA941"/>
  <c r="Y941"/>
  <c r="W941"/>
  <c r="AO941"/>
  <c r="U941"/>
  <c r="S941"/>
  <c r="Q941"/>
  <c r="O941"/>
  <c r="M941"/>
  <c r="AN941"/>
  <c r="AM940"/>
  <c r="AK940"/>
  <c r="AQ940"/>
  <c r="AI940"/>
  <c r="AG940"/>
  <c r="AE940"/>
  <c r="AP940"/>
  <c r="AC940"/>
  <c r="AA940"/>
  <c r="Y940"/>
  <c r="W940"/>
  <c r="AO940"/>
  <c r="U940"/>
  <c r="S940"/>
  <c r="Q940"/>
  <c r="O940"/>
  <c r="M940"/>
  <c r="AN940"/>
  <c r="AM939"/>
  <c r="AK939"/>
  <c r="AQ939"/>
  <c r="AI939"/>
  <c r="AG939"/>
  <c r="AE939"/>
  <c r="AP939"/>
  <c r="AC939"/>
  <c r="AA939"/>
  <c r="Y939"/>
  <c r="W939"/>
  <c r="AO939"/>
  <c r="U939"/>
  <c r="S939"/>
  <c r="Q939"/>
  <c r="O939"/>
  <c r="M939"/>
  <c r="AN939"/>
  <c r="AM938"/>
  <c r="AK938"/>
  <c r="AQ938"/>
  <c r="AI938"/>
  <c r="AG938"/>
  <c r="AE938"/>
  <c r="AP938"/>
  <c r="AC938"/>
  <c r="AA938"/>
  <c r="Y938"/>
  <c r="W938"/>
  <c r="AO938"/>
  <c r="U938"/>
  <c r="S938"/>
  <c r="Q938"/>
  <c r="O938"/>
  <c r="M938"/>
  <c r="AN938"/>
  <c r="AM937"/>
  <c r="AK937"/>
  <c r="AQ937"/>
  <c r="AI937"/>
  <c r="AG937"/>
  <c r="AE937"/>
  <c r="AP937"/>
  <c r="AC937"/>
  <c r="AA937"/>
  <c r="Y937"/>
  <c r="W937"/>
  <c r="AO937"/>
  <c r="U937"/>
  <c r="S937"/>
  <c r="Q937"/>
  <c r="O937"/>
  <c r="M937"/>
  <c r="AN937"/>
  <c r="AM936"/>
  <c r="AK936"/>
  <c r="AQ936"/>
  <c r="AI936"/>
  <c r="AG936"/>
  <c r="AE936"/>
  <c r="AP936"/>
  <c r="AC936"/>
  <c r="AA936"/>
  <c r="Y936"/>
  <c r="W936"/>
  <c r="AO936"/>
  <c r="U936"/>
  <c r="S936"/>
  <c r="Q936"/>
  <c r="O936"/>
  <c r="M936"/>
  <c r="AN936"/>
  <c r="AM935"/>
  <c r="AK935"/>
  <c r="AQ935"/>
  <c r="AI935"/>
  <c r="AG935"/>
  <c r="AE935"/>
  <c r="AP935"/>
  <c r="AC935"/>
  <c r="AA935"/>
  <c r="Y935"/>
  <c r="W935"/>
  <c r="AO935"/>
  <c r="U935"/>
  <c r="S935"/>
  <c r="Q935"/>
  <c r="O935"/>
  <c r="M935"/>
  <c r="AN935"/>
  <c r="AM934"/>
  <c r="AK934"/>
  <c r="AQ934"/>
  <c r="AI934"/>
  <c r="AG934"/>
  <c r="AE934"/>
  <c r="AP934"/>
  <c r="AC934"/>
  <c r="AA934"/>
  <c r="Y934"/>
  <c r="W934"/>
  <c r="AO934"/>
  <c r="U934"/>
  <c r="S934"/>
  <c r="Q934"/>
  <c r="O934"/>
  <c r="M934"/>
  <c r="AN934"/>
  <c r="AM933"/>
  <c r="AK933"/>
  <c r="AQ933"/>
  <c r="AI933"/>
  <c r="AG933"/>
  <c r="AE933"/>
  <c r="AP933"/>
  <c r="AC933"/>
  <c r="AA933"/>
  <c r="Y933"/>
  <c r="W933"/>
  <c r="AO933"/>
  <c r="U933"/>
  <c r="S933"/>
  <c r="Q933"/>
  <c r="O933"/>
  <c r="M933"/>
  <c r="AN933"/>
  <c r="AM932"/>
  <c r="AK932"/>
  <c r="AQ932"/>
  <c r="AI932"/>
  <c r="AG932"/>
  <c r="AE932"/>
  <c r="AP932"/>
  <c r="AC932"/>
  <c r="AA932"/>
  <c r="Y932"/>
  <c r="W932"/>
  <c r="AO932"/>
  <c r="U932"/>
  <c r="S932"/>
  <c r="Q932"/>
  <c r="O932"/>
  <c r="M932"/>
  <c r="AN932"/>
  <c r="AM931"/>
  <c r="AK931"/>
  <c r="AQ931"/>
  <c r="AI931"/>
  <c r="AG931"/>
  <c r="AE931"/>
  <c r="AP931"/>
  <c r="AC931"/>
  <c r="AA931"/>
  <c r="Y931"/>
  <c r="W931"/>
  <c r="AO931"/>
  <c r="U931"/>
  <c r="S931"/>
  <c r="Q931"/>
  <c r="O931"/>
  <c r="M931"/>
  <c r="AN931"/>
  <c r="AM930"/>
  <c r="AK930"/>
  <c r="AQ930"/>
  <c r="AI930"/>
  <c r="AG930"/>
  <c r="AE930"/>
  <c r="AP930"/>
  <c r="AC930"/>
  <c r="AA930"/>
  <c r="Y930"/>
  <c r="W930"/>
  <c r="AO930"/>
  <c r="U930"/>
  <c r="S930"/>
  <c r="Q930"/>
  <c r="O930"/>
  <c r="M930"/>
  <c r="AN930"/>
  <c r="AM929"/>
  <c r="AK929"/>
  <c r="AQ929"/>
  <c r="AI929"/>
  <c r="AG929"/>
  <c r="AE929"/>
  <c r="AP929"/>
  <c r="AC929"/>
  <c r="AA929"/>
  <c r="Y929"/>
  <c r="W929"/>
  <c r="AO929"/>
  <c r="U929"/>
  <c r="S929"/>
  <c r="Q929"/>
  <c r="O929"/>
  <c r="M929"/>
  <c r="AN929"/>
  <c r="AM928"/>
  <c r="AK928"/>
  <c r="AQ928"/>
  <c r="AI928"/>
  <c r="AG928"/>
  <c r="AE928"/>
  <c r="AP928"/>
  <c r="AC928"/>
  <c r="AA928"/>
  <c r="Y928"/>
  <c r="W928"/>
  <c r="AO928"/>
  <c r="U928"/>
  <c r="S928"/>
  <c r="Q928"/>
  <c r="O928"/>
  <c r="M928"/>
  <c r="AN928"/>
  <c r="AM927"/>
  <c r="AK927"/>
  <c r="AQ927"/>
  <c r="AI927"/>
  <c r="AG927"/>
  <c r="AE927"/>
  <c r="AP927"/>
  <c r="AC927"/>
  <c r="AA927"/>
  <c r="Y927"/>
  <c r="W927"/>
  <c r="AO927"/>
  <c r="U927"/>
  <c r="S927"/>
  <c r="Q927"/>
  <c r="O927"/>
  <c r="M927"/>
  <c r="AN927"/>
  <c r="AM926"/>
  <c r="AK926"/>
  <c r="AQ926"/>
  <c r="AI926"/>
  <c r="AG926"/>
  <c r="AE926"/>
  <c r="AP926"/>
  <c r="AC926"/>
  <c r="AA926"/>
  <c r="Y926"/>
  <c r="W926"/>
  <c r="AO926"/>
  <c r="U926"/>
  <c r="S926"/>
  <c r="Q926"/>
  <c r="O926"/>
  <c r="M926"/>
  <c r="AN926"/>
  <c r="AM925"/>
  <c r="AK925"/>
  <c r="AQ925"/>
  <c r="AI925"/>
  <c r="AG925"/>
  <c r="AE925"/>
  <c r="AP925"/>
  <c r="AC925"/>
  <c r="AA925"/>
  <c r="Y925"/>
  <c r="W925"/>
  <c r="AO925"/>
  <c r="U925"/>
  <c r="S925"/>
  <c r="Q925"/>
  <c r="O925"/>
  <c r="M925"/>
  <c r="AN925"/>
  <c r="AM924"/>
  <c r="AK924"/>
  <c r="AQ924"/>
  <c r="AI924"/>
  <c r="AG924"/>
  <c r="AE924"/>
  <c r="AP924"/>
  <c r="AC924"/>
  <c r="AA924"/>
  <c r="Y924"/>
  <c r="W924"/>
  <c r="AO924"/>
  <c r="U924"/>
  <c r="S924"/>
  <c r="Q924"/>
  <c r="O924"/>
  <c r="M924"/>
  <c r="AN924"/>
  <c r="AM923"/>
  <c r="AK923"/>
  <c r="AQ923"/>
  <c r="AI923"/>
  <c r="AG923"/>
  <c r="AE923"/>
  <c r="AP923"/>
  <c r="AC923"/>
  <c r="AA923"/>
  <c r="Y923"/>
  <c r="W923"/>
  <c r="AO923"/>
  <c r="U923"/>
  <c r="S923"/>
  <c r="Q923"/>
  <c r="O923"/>
  <c r="M923"/>
  <c r="AN923"/>
  <c r="AM922"/>
  <c r="AK922"/>
  <c r="AQ922"/>
  <c r="AI922"/>
  <c r="AG922"/>
  <c r="AE922"/>
  <c r="AP922"/>
  <c r="AC922"/>
  <c r="AA922"/>
  <c r="Y922"/>
  <c r="W922"/>
  <c r="AO922"/>
  <c r="U922"/>
  <c r="S922"/>
  <c r="Q922"/>
  <c r="O922"/>
  <c r="M922"/>
  <c r="AN922"/>
  <c r="AM921"/>
  <c r="AK921"/>
  <c r="AQ921"/>
  <c r="AI921"/>
  <c r="AG921"/>
  <c r="AE921"/>
  <c r="AP921"/>
  <c r="AC921"/>
  <c r="AA921"/>
  <c r="Y921"/>
  <c r="W921"/>
  <c r="AO921"/>
  <c r="U921"/>
  <c r="S921"/>
  <c r="Q921"/>
  <c r="O921"/>
  <c r="M921"/>
  <c r="AN921"/>
  <c r="AM920"/>
  <c r="AK920"/>
  <c r="AQ920"/>
  <c r="AI920"/>
  <c r="AG920"/>
  <c r="AE920"/>
  <c r="AP920"/>
  <c r="AC920"/>
  <c r="AA920"/>
  <c r="Y920"/>
  <c r="W920"/>
  <c r="AO920"/>
  <c r="U920"/>
  <c r="S920"/>
  <c r="Q920"/>
  <c r="O920"/>
  <c r="M920"/>
  <c r="AN920"/>
  <c r="AM919"/>
  <c r="AK919"/>
  <c r="AQ919"/>
  <c r="AI919"/>
  <c r="AG919"/>
  <c r="AE919"/>
  <c r="AP919"/>
  <c r="AC919"/>
  <c r="AA919"/>
  <c r="Y919"/>
  <c r="W919"/>
  <c r="AO919"/>
  <c r="U919"/>
  <c r="S919"/>
  <c r="Q919"/>
  <c r="O919"/>
  <c r="M919"/>
  <c r="AN919"/>
  <c r="AM918"/>
  <c r="AK918"/>
  <c r="AQ918"/>
  <c r="AI918"/>
  <c r="AG918"/>
  <c r="AE918"/>
  <c r="AP918"/>
  <c r="AC918"/>
  <c r="AA918"/>
  <c r="Y918"/>
  <c r="W918"/>
  <c r="AO918"/>
  <c r="U918"/>
  <c r="S918"/>
  <c r="Q918"/>
  <c r="O918"/>
  <c r="M918"/>
  <c r="AN918"/>
  <c r="AM917"/>
  <c r="AK917"/>
  <c r="AQ917"/>
  <c r="AI917"/>
  <c r="AG917"/>
  <c r="AE917"/>
  <c r="AP917"/>
  <c r="AC917"/>
  <c r="AA917"/>
  <c r="Y917"/>
  <c r="W917"/>
  <c r="AO917"/>
  <c r="U917"/>
  <c r="S917"/>
  <c r="Q917"/>
  <c r="O917"/>
  <c r="M917"/>
  <c r="AN917"/>
  <c r="AM916"/>
  <c r="AK916"/>
  <c r="AQ916"/>
  <c r="AI916"/>
  <c r="AG916"/>
  <c r="AE916"/>
  <c r="AP916"/>
  <c r="AC916"/>
  <c r="AA916"/>
  <c r="Y916"/>
  <c r="W916"/>
  <c r="AO916"/>
  <c r="U916"/>
  <c r="S916"/>
  <c r="Q916"/>
  <c r="O916"/>
  <c r="M916"/>
  <c r="AN916"/>
  <c r="AM915"/>
  <c r="AK915"/>
  <c r="AQ915"/>
  <c r="AI915"/>
  <c r="AG915"/>
  <c r="AE915"/>
  <c r="AP915"/>
  <c r="AC915"/>
  <c r="AA915"/>
  <c r="Y915"/>
  <c r="W915"/>
  <c r="AO915"/>
  <c r="U915"/>
  <c r="S915"/>
  <c r="Q915"/>
  <c r="O915"/>
  <c r="M915"/>
  <c r="AN915"/>
  <c r="AM914"/>
  <c r="AK914"/>
  <c r="AQ914"/>
  <c r="AI914"/>
  <c r="AG914"/>
  <c r="AE914"/>
  <c r="AP914"/>
  <c r="AC914"/>
  <c r="AA914"/>
  <c r="Y914"/>
  <c r="W914"/>
  <c r="AO914"/>
  <c r="U914"/>
  <c r="S914"/>
  <c r="Q914"/>
  <c r="O914"/>
  <c r="M914"/>
  <c r="AN914"/>
  <c r="AM913"/>
  <c r="AK913"/>
  <c r="AQ913"/>
  <c r="AI913"/>
  <c r="AG913"/>
  <c r="AE913"/>
  <c r="AP913"/>
  <c r="AC913"/>
  <c r="AA913"/>
  <c r="Y913"/>
  <c r="W913"/>
  <c r="AO913"/>
  <c r="U913"/>
  <c r="S913"/>
  <c r="Q913"/>
  <c r="O913"/>
  <c r="M913"/>
  <c r="AN913"/>
  <c r="AM912"/>
  <c r="AK912"/>
  <c r="AQ912"/>
  <c r="AI912"/>
  <c r="AG912"/>
  <c r="AE912"/>
  <c r="AP912"/>
  <c r="AC912"/>
  <c r="AA912"/>
  <c r="Y912"/>
  <c r="W912"/>
  <c r="AO912"/>
  <c r="U912"/>
  <c r="S912"/>
  <c r="Q912"/>
  <c r="O912"/>
  <c r="M912"/>
  <c r="AN912"/>
  <c r="AM911"/>
  <c r="AK911"/>
  <c r="AQ911"/>
  <c r="AI911"/>
  <c r="AG911"/>
  <c r="AE911"/>
  <c r="AP911"/>
  <c r="AC911"/>
  <c r="AA911"/>
  <c r="Y911"/>
  <c r="W911"/>
  <c r="AO911"/>
  <c r="U911"/>
  <c r="S911"/>
  <c r="Q911"/>
  <c r="O911"/>
  <c r="M911"/>
  <c r="AN911"/>
  <c r="AM910"/>
  <c r="AK910"/>
  <c r="AQ910"/>
  <c r="AI910"/>
  <c r="AG910"/>
  <c r="AE910"/>
  <c r="AP910"/>
  <c r="AC910"/>
  <c r="AA910"/>
  <c r="Y910"/>
  <c r="W910"/>
  <c r="AO910"/>
  <c r="U910"/>
  <c r="S910"/>
  <c r="Q910"/>
  <c r="O910"/>
  <c r="M910"/>
  <c r="AN910"/>
  <c r="AM909"/>
  <c r="AK909"/>
  <c r="AQ909"/>
  <c r="AI909"/>
  <c r="AG909"/>
  <c r="AE909"/>
  <c r="AP909"/>
  <c r="AC909"/>
  <c r="AA909"/>
  <c r="Y909"/>
  <c r="W909"/>
  <c r="AO909"/>
  <c r="U909"/>
  <c r="S909"/>
  <c r="Q909"/>
  <c r="O909"/>
  <c r="M909"/>
  <c r="AN909"/>
  <c r="AM908"/>
  <c r="AK908"/>
  <c r="AQ908"/>
  <c r="AI908"/>
  <c r="AG908"/>
  <c r="AE908"/>
  <c r="AP908"/>
  <c r="AC908"/>
  <c r="AA908"/>
  <c r="Y908"/>
  <c r="W908"/>
  <c r="AO908"/>
  <c r="U908"/>
  <c r="S908"/>
  <c r="Q908"/>
  <c r="O908"/>
  <c r="M908"/>
  <c r="AN908"/>
  <c r="AM907"/>
  <c r="AK907"/>
  <c r="AQ907"/>
  <c r="AI907"/>
  <c r="AG907"/>
  <c r="AE907"/>
  <c r="AP907"/>
  <c r="AC907"/>
  <c r="AA907"/>
  <c r="Y907"/>
  <c r="W907"/>
  <c r="AO907"/>
  <c r="U907"/>
  <c r="S907"/>
  <c r="Q907"/>
  <c r="O907"/>
  <c r="M907"/>
  <c r="AN907"/>
  <c r="AM906"/>
  <c r="AK906"/>
  <c r="AQ906"/>
  <c r="AI906"/>
  <c r="AG906"/>
  <c r="AE906"/>
  <c r="AP906"/>
  <c r="AC906"/>
  <c r="AA906"/>
  <c r="Y906"/>
  <c r="W906"/>
  <c r="AO906"/>
  <c r="U906"/>
  <c r="S906"/>
  <c r="Q906"/>
  <c r="O906"/>
  <c r="M906"/>
  <c r="AN906"/>
  <c r="AM905"/>
  <c r="AK905"/>
  <c r="AQ905"/>
  <c r="AI905"/>
  <c r="AG905"/>
  <c r="AE905"/>
  <c r="AP905"/>
  <c r="AC905"/>
  <c r="AA905"/>
  <c r="Y905"/>
  <c r="W905"/>
  <c r="AO905"/>
  <c r="U905"/>
  <c r="S905"/>
  <c r="Q905"/>
  <c r="O905"/>
  <c r="M905"/>
  <c r="AN905"/>
  <c r="AM904"/>
  <c r="AK904"/>
  <c r="AQ904"/>
  <c r="AI904"/>
  <c r="AG904"/>
  <c r="AE904"/>
  <c r="AP904"/>
  <c r="AC904"/>
  <c r="AA904"/>
  <c r="Y904"/>
  <c r="W904"/>
  <c r="AO904"/>
  <c r="U904"/>
  <c r="S904"/>
  <c r="Q904"/>
  <c r="O904"/>
  <c r="M904"/>
  <c r="AN904"/>
  <c r="AM903"/>
  <c r="AK903"/>
  <c r="AQ903"/>
  <c r="AI903"/>
  <c r="AG903"/>
  <c r="AE903"/>
  <c r="AP903"/>
  <c r="AC903"/>
  <c r="AA903"/>
  <c r="Y903"/>
  <c r="W903"/>
  <c r="AO903"/>
  <c r="U903"/>
  <c r="S903"/>
  <c r="Q903"/>
  <c r="O903"/>
  <c r="M903"/>
  <c r="AN903"/>
  <c r="AM902"/>
  <c r="AK902"/>
  <c r="AQ902"/>
  <c r="AI902"/>
  <c r="AG902"/>
  <c r="AE902"/>
  <c r="AP902"/>
  <c r="AC902"/>
  <c r="AA902"/>
  <c r="Y902"/>
  <c r="W902"/>
  <c r="AO902"/>
  <c r="U902"/>
  <c r="S902"/>
  <c r="Q902"/>
  <c r="O902"/>
  <c r="M902"/>
  <c r="AN902"/>
  <c r="AM901"/>
  <c r="AK901"/>
  <c r="AQ901"/>
  <c r="AI901"/>
  <c r="AG901"/>
  <c r="AE901"/>
  <c r="AP901"/>
  <c r="AC901"/>
  <c r="AA901"/>
  <c r="Y901"/>
  <c r="W901"/>
  <c r="AO901"/>
  <c r="U901"/>
  <c r="S901"/>
  <c r="Q901"/>
  <c r="O901"/>
  <c r="M901"/>
  <c r="AN901"/>
  <c r="AM900"/>
  <c r="AK900"/>
  <c r="AQ900"/>
  <c r="AI900"/>
  <c r="AG900"/>
  <c r="AE900"/>
  <c r="AP900"/>
  <c r="AC900"/>
  <c r="AA900"/>
  <c r="Y900"/>
  <c r="W900"/>
  <c r="AO900"/>
  <c r="U900"/>
  <c r="S900"/>
  <c r="Q900"/>
  <c r="O900"/>
  <c r="M900"/>
  <c r="AN900"/>
  <c r="AM899"/>
  <c r="AK899"/>
  <c r="AQ899"/>
  <c r="AI899"/>
  <c r="AG899"/>
  <c r="AE899"/>
  <c r="AP899"/>
  <c r="AC899"/>
  <c r="AA899"/>
  <c r="Y899"/>
  <c r="W899"/>
  <c r="AO899"/>
  <c r="U899"/>
  <c r="S899"/>
  <c r="Q899"/>
  <c r="O899"/>
  <c r="M899"/>
  <c r="AN899"/>
  <c r="AM898"/>
  <c r="AK898"/>
  <c r="AQ898"/>
  <c r="AI898"/>
  <c r="AG898"/>
  <c r="AE898"/>
  <c r="AP898"/>
  <c r="AC898"/>
  <c r="AA898"/>
  <c r="Y898"/>
  <c r="W898"/>
  <c r="AO898"/>
  <c r="U898"/>
  <c r="S898"/>
  <c r="Q898"/>
  <c r="O898"/>
  <c r="M898"/>
  <c r="AN898"/>
  <c r="AM897"/>
  <c r="AK897"/>
  <c r="AQ897"/>
  <c r="AI897"/>
  <c r="AG897"/>
  <c r="AE897"/>
  <c r="AP897"/>
  <c r="AC897"/>
  <c r="AA897"/>
  <c r="Y897"/>
  <c r="W897"/>
  <c r="AO897"/>
  <c r="U897"/>
  <c r="S897"/>
  <c r="Q897"/>
  <c r="O897"/>
  <c r="M897"/>
  <c r="AN897"/>
  <c r="AM896"/>
  <c r="AK896"/>
  <c r="AQ896"/>
  <c r="AI896"/>
  <c r="AG896"/>
  <c r="AE896"/>
  <c r="AP896"/>
  <c r="AC896"/>
  <c r="AA896"/>
  <c r="Y896"/>
  <c r="W896"/>
  <c r="AO896"/>
  <c r="U896"/>
  <c r="S896"/>
  <c r="Q896"/>
  <c r="O896"/>
  <c r="M896"/>
  <c r="AN896"/>
  <c r="AM895"/>
  <c r="AK895"/>
  <c r="AQ895"/>
  <c r="AI895"/>
  <c r="AG895"/>
  <c r="AE895"/>
  <c r="AP895"/>
  <c r="AC895"/>
  <c r="AA895"/>
  <c r="Y895"/>
  <c r="W895"/>
  <c r="AO895"/>
  <c r="U895"/>
  <c r="S895"/>
  <c r="Q895"/>
  <c r="O895"/>
  <c r="M895"/>
  <c r="AN895"/>
  <c r="AM894"/>
  <c r="AK894"/>
  <c r="AQ894"/>
  <c r="AI894"/>
  <c r="AG894"/>
  <c r="AE894"/>
  <c r="AP894"/>
  <c r="AC894"/>
  <c r="AA894"/>
  <c r="Y894"/>
  <c r="W894"/>
  <c r="AO894"/>
  <c r="U894"/>
  <c r="S894"/>
  <c r="Q894"/>
  <c r="O894"/>
  <c r="M894"/>
  <c r="AN894"/>
  <c r="AM893"/>
  <c r="AK893"/>
  <c r="AQ893"/>
  <c r="AI893"/>
  <c r="AG893"/>
  <c r="AE893"/>
  <c r="AP893"/>
  <c r="AC893"/>
  <c r="AA893"/>
  <c r="Y893"/>
  <c r="W893"/>
  <c r="AO893"/>
  <c r="U893"/>
  <c r="S893"/>
  <c r="Q893"/>
  <c r="O893"/>
  <c r="M893"/>
  <c r="AN893"/>
  <c r="AM892"/>
  <c r="AK892"/>
  <c r="AQ892"/>
  <c r="AI892"/>
  <c r="AG892"/>
  <c r="AE892"/>
  <c r="AP892"/>
  <c r="AC892"/>
  <c r="AA892"/>
  <c r="Y892"/>
  <c r="W892"/>
  <c r="AO892"/>
  <c r="U892"/>
  <c r="S892"/>
  <c r="Q892"/>
  <c r="O892"/>
  <c r="M892"/>
  <c r="AN892"/>
  <c r="AM891"/>
  <c r="AK891"/>
  <c r="AQ891"/>
  <c r="AI891"/>
  <c r="AG891"/>
  <c r="AE891"/>
  <c r="AP891"/>
  <c r="AC891"/>
  <c r="AA891"/>
  <c r="Y891"/>
  <c r="W891"/>
  <c r="AO891"/>
  <c r="U891"/>
  <c r="S891"/>
  <c r="Q891"/>
  <c r="O891"/>
  <c r="M891"/>
  <c r="AN891"/>
  <c r="AM890"/>
  <c r="AK890"/>
  <c r="AQ890"/>
  <c r="AI890"/>
  <c r="AG890"/>
  <c r="AE890"/>
  <c r="AP890"/>
  <c r="AC890"/>
  <c r="AA890"/>
  <c r="Y890"/>
  <c r="W890"/>
  <c r="AO890"/>
  <c r="U890"/>
  <c r="S890"/>
  <c r="Q890"/>
  <c r="O890"/>
  <c r="M890"/>
  <c r="AN890"/>
  <c r="AM889"/>
  <c r="AK889"/>
  <c r="AQ889"/>
  <c r="AI889"/>
  <c r="AG889"/>
  <c r="AE889"/>
  <c r="AP889"/>
  <c r="AC889"/>
  <c r="AA889"/>
  <c r="Y889"/>
  <c r="W889"/>
  <c r="AO889"/>
  <c r="U889"/>
  <c r="S889"/>
  <c r="Q889"/>
  <c r="O889"/>
  <c r="M889"/>
  <c r="AN889"/>
  <c r="AM888"/>
  <c r="AK888"/>
  <c r="AQ888"/>
  <c r="AI888"/>
  <c r="AG888"/>
  <c r="AE888"/>
  <c r="AP888"/>
  <c r="AC888"/>
  <c r="AA888"/>
  <c r="Y888"/>
  <c r="W888"/>
  <c r="AO888"/>
  <c r="U888"/>
  <c r="S888"/>
  <c r="Q888"/>
  <c r="O888"/>
  <c r="M888"/>
  <c r="AN888"/>
  <c r="AM887"/>
  <c r="AK887"/>
  <c r="AQ887"/>
  <c r="AI887"/>
  <c r="AG887"/>
  <c r="AE887"/>
  <c r="AP887"/>
  <c r="AC887"/>
  <c r="AA887"/>
  <c r="Y887"/>
  <c r="W887"/>
  <c r="AO887"/>
  <c r="U887"/>
  <c r="S887"/>
  <c r="Q887"/>
  <c r="O887"/>
  <c r="M887"/>
  <c r="AN887"/>
  <c r="AM886"/>
  <c r="AK886"/>
  <c r="AQ886"/>
  <c r="AI886"/>
  <c r="AG886"/>
  <c r="AE886"/>
  <c r="AP886"/>
  <c r="AC886"/>
  <c r="AA886"/>
  <c r="Y886"/>
  <c r="W886"/>
  <c r="AO886"/>
  <c r="U886"/>
  <c r="S886"/>
  <c r="Q886"/>
  <c r="O886"/>
  <c r="M886"/>
  <c r="AN886"/>
  <c r="AM885"/>
  <c r="AK885"/>
  <c r="AQ885"/>
  <c r="AI885"/>
  <c r="AG885"/>
  <c r="AE885"/>
  <c r="AP885"/>
  <c r="AC885"/>
  <c r="AA885"/>
  <c r="Y885"/>
  <c r="W885"/>
  <c r="AO885"/>
  <c r="U885"/>
  <c r="S885"/>
  <c r="Q885"/>
  <c r="O885"/>
  <c r="M885"/>
  <c r="AN885"/>
  <c r="AM884"/>
  <c r="AK884"/>
  <c r="AQ884"/>
  <c r="AI884"/>
  <c r="AG884"/>
  <c r="AE884"/>
  <c r="AP884"/>
  <c r="AC884"/>
  <c r="AA884"/>
  <c r="Y884"/>
  <c r="W884"/>
  <c r="AO884"/>
  <c r="U884"/>
  <c r="S884"/>
  <c r="Q884"/>
  <c r="O884"/>
  <c r="M884"/>
  <c r="AN884"/>
  <c r="AM883"/>
  <c r="AK883"/>
  <c r="AQ883"/>
  <c r="AI883"/>
  <c r="AG883"/>
  <c r="AE883"/>
  <c r="AP883"/>
  <c r="AC883"/>
  <c r="AA883"/>
  <c r="Y883"/>
  <c r="W883"/>
  <c r="AO883"/>
  <c r="U883"/>
  <c r="S883"/>
  <c r="Q883"/>
  <c r="O883"/>
  <c r="M883"/>
  <c r="AN883"/>
  <c r="AM882"/>
  <c r="AK882"/>
  <c r="AQ882"/>
  <c r="AI882"/>
  <c r="AG882"/>
  <c r="AE882"/>
  <c r="AP882"/>
  <c r="AC882"/>
  <c r="AA882"/>
  <c r="Y882"/>
  <c r="W882"/>
  <c r="AO882"/>
  <c r="U882"/>
  <c r="S882"/>
  <c r="Q882"/>
  <c r="O882"/>
  <c r="M882"/>
  <c r="AN882"/>
  <c r="AM881"/>
  <c r="AK881"/>
  <c r="AQ881"/>
  <c r="AI881"/>
  <c r="AG881"/>
  <c r="AE881"/>
  <c r="AP881"/>
  <c r="AC881"/>
  <c r="AA881"/>
  <c r="Y881"/>
  <c r="W881"/>
  <c r="AO881"/>
  <c r="U881"/>
  <c r="S881"/>
  <c r="Q881"/>
  <c r="O881"/>
  <c r="M881"/>
  <c r="AN881"/>
  <c r="AM880"/>
  <c r="AK880"/>
  <c r="AQ880"/>
  <c r="AI880"/>
  <c r="AG880"/>
  <c r="AE880"/>
  <c r="AP880"/>
  <c r="AC880"/>
  <c r="AA880"/>
  <c r="Y880"/>
  <c r="W880"/>
  <c r="AO880"/>
  <c r="U880"/>
  <c r="S880"/>
  <c r="Q880"/>
  <c r="O880"/>
  <c r="M880"/>
  <c r="AN880"/>
  <c r="AM879"/>
  <c r="AK879"/>
  <c r="AQ879"/>
  <c r="AI879"/>
  <c r="AG879"/>
  <c r="AE879"/>
  <c r="AP879"/>
  <c r="AC879"/>
  <c r="AA879"/>
  <c r="Y879"/>
  <c r="W879"/>
  <c r="AO879"/>
  <c r="U879"/>
  <c r="S879"/>
  <c r="Q879"/>
  <c r="O879"/>
  <c r="M879"/>
  <c r="AN879"/>
  <c r="AM878"/>
  <c r="AK878"/>
  <c r="AQ878"/>
  <c r="AI878"/>
  <c r="AG878"/>
  <c r="AE878"/>
  <c r="AP878"/>
  <c r="AC878"/>
  <c r="AA878"/>
  <c r="Y878"/>
  <c r="W878"/>
  <c r="AO878"/>
  <c r="U878"/>
  <c r="S878"/>
  <c r="Q878"/>
  <c r="O878"/>
  <c r="M878"/>
  <c r="AN878"/>
  <c r="AM877"/>
  <c r="AK877"/>
  <c r="AQ877"/>
  <c r="AI877"/>
  <c r="AG877"/>
  <c r="AE877"/>
  <c r="AP877"/>
  <c r="AC877"/>
  <c r="AA877"/>
  <c r="Y877"/>
  <c r="W877"/>
  <c r="AO877"/>
  <c r="U877"/>
  <c r="S877"/>
  <c r="Q877"/>
  <c r="O877"/>
  <c r="M877"/>
  <c r="AN877"/>
  <c r="AM876"/>
  <c r="AK876"/>
  <c r="AQ876"/>
  <c r="AI876"/>
  <c r="AG876"/>
  <c r="AE876"/>
  <c r="AP876"/>
  <c r="AC876"/>
  <c r="AA876"/>
  <c r="Y876"/>
  <c r="W876"/>
  <c r="AO876"/>
  <c r="U876"/>
  <c r="S876"/>
  <c r="Q876"/>
  <c r="O876"/>
  <c r="M876"/>
  <c r="AN876"/>
  <c r="AM875"/>
  <c r="AK875"/>
  <c r="AQ875"/>
  <c r="AI875"/>
  <c r="AG875"/>
  <c r="AE875"/>
  <c r="AP875"/>
  <c r="AC875"/>
  <c r="AA875"/>
  <c r="Y875"/>
  <c r="W875"/>
  <c r="AO875"/>
  <c r="U875"/>
  <c r="S875"/>
  <c r="Q875"/>
  <c r="O875"/>
  <c r="M875"/>
  <c r="AN875"/>
  <c r="AM874"/>
  <c r="AK874"/>
  <c r="AQ874"/>
  <c r="AI874"/>
  <c r="AG874"/>
  <c r="AE874"/>
  <c r="AP874"/>
  <c r="AC874"/>
  <c r="AA874"/>
  <c r="Y874"/>
  <c r="W874"/>
  <c r="AO874"/>
  <c r="U874"/>
  <c r="S874"/>
  <c r="Q874"/>
  <c r="O874"/>
  <c r="M874"/>
  <c r="AN874"/>
  <c r="AM873"/>
  <c r="AK873"/>
  <c r="AQ873"/>
  <c r="AI873"/>
  <c r="AG873"/>
  <c r="AE873"/>
  <c r="AP873"/>
  <c r="AC873"/>
  <c r="AA873"/>
  <c r="Y873"/>
  <c r="W873"/>
  <c r="AO873"/>
  <c r="U873"/>
  <c r="S873"/>
  <c r="Q873"/>
  <c r="O873"/>
  <c r="M873"/>
  <c r="AN873"/>
  <c r="AM872"/>
  <c r="AK872"/>
  <c r="AQ872"/>
  <c r="AI872"/>
  <c r="AG872"/>
  <c r="AE872"/>
  <c r="AP872"/>
  <c r="AC872"/>
  <c r="AA872"/>
  <c r="Y872"/>
  <c r="W872"/>
  <c r="AO872"/>
  <c r="U872"/>
  <c r="S872"/>
  <c r="Q872"/>
  <c r="O872"/>
  <c r="M872"/>
  <c r="AN872"/>
  <c r="AM871"/>
  <c r="AK871"/>
  <c r="AQ871"/>
  <c r="AI871"/>
  <c r="AG871"/>
  <c r="AE871"/>
  <c r="AP871"/>
  <c r="AC871"/>
  <c r="AA871"/>
  <c r="Y871"/>
  <c r="W871"/>
  <c r="AO871"/>
  <c r="U871"/>
  <c r="S871"/>
  <c r="Q871"/>
  <c r="O871"/>
  <c r="M871"/>
  <c r="AN871"/>
  <c r="AM870"/>
  <c r="AK870"/>
  <c r="AQ870"/>
  <c r="AI870"/>
  <c r="AG870"/>
  <c r="AE870"/>
  <c r="AP870"/>
  <c r="AC870"/>
  <c r="AA870"/>
  <c r="Y870"/>
  <c r="W870"/>
  <c r="AO870"/>
  <c r="U870"/>
  <c r="S870"/>
  <c r="Q870"/>
  <c r="O870"/>
  <c r="M870"/>
  <c r="AN870"/>
  <c r="AM869"/>
  <c r="AK869"/>
  <c r="AQ869"/>
  <c r="AI869"/>
  <c r="AG869"/>
  <c r="AE869"/>
  <c r="AP869"/>
  <c r="AC869"/>
  <c r="AA869"/>
  <c r="Y869"/>
  <c r="W869"/>
  <c r="AO869"/>
  <c r="U869"/>
  <c r="S869"/>
  <c r="Q869"/>
  <c r="O869"/>
  <c r="M869"/>
  <c r="AN869"/>
  <c r="AM868"/>
  <c r="AK868"/>
  <c r="AQ868"/>
  <c r="AI868"/>
  <c r="AG868"/>
  <c r="AE868"/>
  <c r="AP868"/>
  <c r="AC868"/>
  <c r="AA868"/>
  <c r="Y868"/>
  <c r="W868"/>
  <c r="AO868"/>
  <c r="U868"/>
  <c r="S868"/>
  <c r="Q868"/>
  <c r="O868"/>
  <c r="M868"/>
  <c r="AN868"/>
  <c r="AM867"/>
  <c r="AK867"/>
  <c r="AQ867"/>
  <c r="AI867"/>
  <c r="AG867"/>
  <c r="AE867"/>
  <c r="AP867"/>
  <c r="AC867"/>
  <c r="AA867"/>
  <c r="Y867"/>
  <c r="W867"/>
  <c r="AO867"/>
  <c r="U867"/>
  <c r="S867"/>
  <c r="Q867"/>
  <c r="O867"/>
  <c r="M867"/>
  <c r="AN867"/>
  <c r="AM866"/>
  <c r="AK866"/>
  <c r="AQ866"/>
  <c r="AI866"/>
  <c r="AG866"/>
  <c r="AE866"/>
  <c r="AP866"/>
  <c r="AC866"/>
  <c r="AA866"/>
  <c r="Y866"/>
  <c r="W866"/>
  <c r="AO866"/>
  <c r="U866"/>
  <c r="S866"/>
  <c r="Q866"/>
  <c r="O866"/>
  <c r="M866"/>
  <c r="AN866"/>
  <c r="AM865"/>
  <c r="AK865"/>
  <c r="AQ865"/>
  <c r="AI865"/>
  <c r="AG865"/>
  <c r="AE865"/>
  <c r="AP865"/>
  <c r="AC865"/>
  <c r="AA865"/>
  <c r="Y865"/>
  <c r="W865"/>
  <c r="AO865"/>
  <c r="U865"/>
  <c r="S865"/>
  <c r="Q865"/>
  <c r="O865"/>
  <c r="M865"/>
  <c r="AN865"/>
  <c r="AM864"/>
  <c r="AK864"/>
  <c r="AQ864"/>
  <c r="AI864"/>
  <c r="AG864"/>
  <c r="AE864"/>
  <c r="AP864"/>
  <c r="AC864"/>
  <c r="AA864"/>
  <c r="Y864"/>
  <c r="W864"/>
  <c r="AO864"/>
  <c r="U864"/>
  <c r="S864"/>
  <c r="Q864"/>
  <c r="O864"/>
  <c r="M864"/>
  <c r="AN864"/>
  <c r="AM863"/>
  <c r="AK863"/>
  <c r="AQ863"/>
  <c r="AI863"/>
  <c r="AG863"/>
  <c r="AE863"/>
  <c r="AP863"/>
  <c r="AC863"/>
  <c r="AA863"/>
  <c r="Y863"/>
  <c r="W863"/>
  <c r="AO863"/>
  <c r="U863"/>
  <c r="S863"/>
  <c r="Q863"/>
  <c r="O863"/>
  <c r="M863"/>
  <c r="AN863"/>
  <c r="AM862"/>
  <c r="AK862"/>
  <c r="AQ862"/>
  <c r="AI862"/>
  <c r="AG862"/>
  <c r="AE862"/>
  <c r="AP862"/>
  <c r="AC862"/>
  <c r="AA862"/>
  <c r="Y862"/>
  <c r="W862"/>
  <c r="AO862"/>
  <c r="U862"/>
  <c r="S862"/>
  <c r="Q862"/>
  <c r="O862"/>
  <c r="M862"/>
  <c r="AN862"/>
  <c r="AM861"/>
  <c r="AK861"/>
  <c r="AQ861"/>
  <c r="AI861"/>
  <c r="AG861"/>
  <c r="AE861"/>
  <c r="AP861"/>
  <c r="AC861"/>
  <c r="AA861"/>
  <c r="Y861"/>
  <c r="W861"/>
  <c r="AO861"/>
  <c r="U861"/>
  <c r="S861"/>
  <c r="Q861"/>
  <c r="O861"/>
  <c r="M861"/>
  <c r="AN861"/>
  <c r="AM860"/>
  <c r="AK860"/>
  <c r="AQ860"/>
  <c r="AI860"/>
  <c r="AG860"/>
  <c r="AE860"/>
  <c r="AP860"/>
  <c r="AC860"/>
  <c r="AA860"/>
  <c r="Y860"/>
  <c r="W860"/>
  <c r="AO860"/>
  <c r="U860"/>
  <c r="S860"/>
  <c r="Q860"/>
  <c r="O860"/>
  <c r="M860"/>
  <c r="AN860"/>
  <c r="AM859"/>
  <c r="AK859"/>
  <c r="AQ859"/>
  <c r="AI859"/>
  <c r="AG859"/>
  <c r="AE859"/>
  <c r="AP859"/>
  <c r="AC859"/>
  <c r="AA859"/>
  <c r="Y859"/>
  <c r="W859"/>
  <c r="AO859"/>
  <c r="U859"/>
  <c r="S859"/>
  <c r="Q859"/>
  <c r="O859"/>
  <c r="M859"/>
  <c r="AN859"/>
  <c r="AM858"/>
  <c r="AK858"/>
  <c r="AQ858"/>
  <c r="AI858"/>
  <c r="AG858"/>
  <c r="AE858"/>
  <c r="AP858"/>
  <c r="AC858"/>
  <c r="AA858"/>
  <c r="Y858"/>
  <c r="W858"/>
  <c r="AO858"/>
  <c r="U858"/>
  <c r="S858"/>
  <c r="Q858"/>
  <c r="O858"/>
  <c r="M858"/>
  <c r="AN858"/>
  <c r="AM857"/>
  <c r="AK857"/>
  <c r="AQ857"/>
  <c r="AI857"/>
  <c r="AG857"/>
  <c r="AE857"/>
  <c r="AP857"/>
  <c r="AC857"/>
  <c r="AA857"/>
  <c r="Y857"/>
  <c r="W857"/>
  <c r="AO857"/>
  <c r="U857"/>
  <c r="S857"/>
  <c r="Q857"/>
  <c r="O857"/>
  <c r="M857"/>
  <c r="AN857"/>
  <c r="AM856"/>
  <c r="AK856"/>
  <c r="AQ856"/>
  <c r="AI856"/>
  <c r="AG856"/>
  <c r="AE856"/>
  <c r="AP856"/>
  <c r="AC856"/>
  <c r="AA856"/>
  <c r="Y856"/>
  <c r="W856"/>
  <c r="AO856"/>
  <c r="U856"/>
  <c r="S856"/>
  <c r="Q856"/>
  <c r="O856"/>
  <c r="M856"/>
  <c r="AN856"/>
  <c r="AM855"/>
  <c r="AK855"/>
  <c r="AQ855"/>
  <c r="AI855"/>
  <c r="AG855"/>
  <c r="AE855"/>
  <c r="AP855"/>
  <c r="AC855"/>
  <c r="AA855"/>
  <c r="Y855"/>
  <c r="W855"/>
  <c r="AO855"/>
  <c r="U855"/>
  <c r="S855"/>
  <c r="Q855"/>
  <c r="O855"/>
  <c r="M855"/>
  <c r="AN855"/>
  <c r="AM854"/>
  <c r="AK854"/>
  <c r="AQ854"/>
  <c r="AI854"/>
  <c r="AG854"/>
  <c r="AE854"/>
  <c r="AP854"/>
  <c r="AC854"/>
  <c r="AA854"/>
  <c r="Y854"/>
  <c r="W854"/>
  <c r="AO854"/>
  <c r="U854"/>
  <c r="S854"/>
  <c r="Q854"/>
  <c r="O854"/>
  <c r="M854"/>
  <c r="AN854"/>
  <c r="AM853"/>
  <c r="AK853"/>
  <c r="AQ853"/>
  <c r="AI853"/>
  <c r="AG853"/>
  <c r="AE853"/>
  <c r="AP853"/>
  <c r="AC853"/>
  <c r="AA853"/>
  <c r="Y853"/>
  <c r="W853"/>
  <c r="AO853"/>
  <c r="U853"/>
  <c r="S853"/>
  <c r="Q853"/>
  <c r="O853"/>
  <c r="M853"/>
  <c r="AN853"/>
  <c r="AM852"/>
  <c r="AK852"/>
  <c r="AQ852"/>
  <c r="AI852"/>
  <c r="AG852"/>
  <c r="AE852"/>
  <c r="AP852"/>
  <c r="AC852"/>
  <c r="AA852"/>
  <c r="Y852"/>
  <c r="W852"/>
  <c r="AO852"/>
  <c r="U852"/>
  <c r="S852"/>
  <c r="Q852"/>
  <c r="O852"/>
  <c r="M852"/>
  <c r="AN852"/>
  <c r="AM851"/>
  <c r="AK851"/>
  <c r="AQ851"/>
  <c r="AI851"/>
  <c r="AG851"/>
  <c r="AE851"/>
  <c r="AP851"/>
  <c r="AC851"/>
  <c r="AA851"/>
  <c r="Y851"/>
  <c r="W851"/>
  <c r="AO851"/>
  <c r="U851"/>
  <c r="S851"/>
  <c r="Q851"/>
  <c r="O851"/>
  <c r="M851"/>
  <c r="AN851"/>
  <c r="AM850"/>
  <c r="AK850"/>
  <c r="AQ850"/>
  <c r="AI850"/>
  <c r="AG850"/>
  <c r="AE850"/>
  <c r="AP850"/>
  <c r="AC850"/>
  <c r="AA850"/>
  <c r="Y850"/>
  <c r="W850"/>
  <c r="AO850"/>
  <c r="U850"/>
  <c r="S850"/>
  <c r="Q850"/>
  <c r="O850"/>
  <c r="M850"/>
  <c r="AN850"/>
  <c r="AM849"/>
  <c r="AK849"/>
  <c r="AQ849"/>
  <c r="AI849"/>
  <c r="AG849"/>
  <c r="AE849"/>
  <c r="AP849"/>
  <c r="AC849"/>
  <c r="AA849"/>
  <c r="Y849"/>
  <c r="W849"/>
  <c r="AO849"/>
  <c r="U849"/>
  <c r="S849"/>
  <c r="Q849"/>
  <c r="O849"/>
  <c r="M849"/>
  <c r="AN849"/>
  <c r="AM848"/>
  <c r="AK848"/>
  <c r="AQ848"/>
  <c r="AI848"/>
  <c r="AG848"/>
  <c r="AE848"/>
  <c r="AP848"/>
  <c r="AC848"/>
  <c r="AA848"/>
  <c r="Y848"/>
  <c r="W848"/>
  <c r="AO848"/>
  <c r="U848"/>
  <c r="S848"/>
  <c r="Q848"/>
  <c r="O848"/>
  <c r="M848"/>
  <c r="AN848"/>
  <c r="AM847"/>
  <c r="AK847"/>
  <c r="AQ847"/>
  <c r="AI847"/>
  <c r="AG847"/>
  <c r="AE847"/>
  <c r="AP847"/>
  <c r="AC847"/>
  <c r="AA847"/>
  <c r="Y847"/>
  <c r="W847"/>
  <c r="AO847"/>
  <c r="U847"/>
  <c r="S847"/>
  <c r="Q847"/>
  <c r="O847"/>
  <c r="M847"/>
  <c r="AN847"/>
  <c r="AM846"/>
  <c r="AK846"/>
  <c r="AQ846"/>
  <c r="AI846"/>
  <c r="AG846"/>
  <c r="AE846"/>
  <c r="AP846"/>
  <c r="AC846"/>
  <c r="AA846"/>
  <c r="Y846"/>
  <c r="W846"/>
  <c r="AO846"/>
  <c r="U846"/>
  <c r="S846"/>
  <c r="Q846"/>
  <c r="O846"/>
  <c r="M846"/>
  <c r="AN846"/>
  <c r="AM845"/>
  <c r="AK845"/>
  <c r="AQ845"/>
  <c r="AI845"/>
  <c r="AG845"/>
  <c r="AE845"/>
  <c r="AP845"/>
  <c r="AC845"/>
  <c r="AA845"/>
  <c r="Y845"/>
  <c r="W845"/>
  <c r="AO845"/>
  <c r="U845"/>
  <c r="S845"/>
  <c r="Q845"/>
  <c r="O845"/>
  <c r="M845"/>
  <c r="AN845"/>
  <c r="AM844"/>
  <c r="AK844"/>
  <c r="AQ844"/>
  <c r="AI844"/>
  <c r="AG844"/>
  <c r="AE844"/>
  <c r="AP844"/>
  <c r="AC844"/>
  <c r="AA844"/>
  <c r="Y844"/>
  <c r="W844"/>
  <c r="AO844"/>
  <c r="U844"/>
  <c r="S844"/>
  <c r="Q844"/>
  <c r="O844"/>
  <c r="M844"/>
  <c r="AN844"/>
  <c r="AM843"/>
  <c r="AK843"/>
  <c r="AQ843"/>
  <c r="AI843"/>
  <c r="AG843"/>
  <c r="AE843"/>
  <c r="AP843"/>
  <c r="AC843"/>
  <c r="AA843"/>
  <c r="Y843"/>
  <c r="W843"/>
  <c r="AO843"/>
  <c r="U843"/>
  <c r="S843"/>
  <c r="Q843"/>
  <c r="O843"/>
  <c r="M843"/>
  <c r="AN843"/>
  <c r="AM842"/>
  <c r="AK842"/>
  <c r="AQ842"/>
  <c r="AI842"/>
  <c r="AG842"/>
  <c r="AE842"/>
  <c r="AP842"/>
  <c r="AC842"/>
  <c r="AA842"/>
  <c r="Y842"/>
  <c r="W842"/>
  <c r="AO842"/>
  <c r="U842"/>
  <c r="S842"/>
  <c r="Q842"/>
  <c r="O842"/>
  <c r="M842"/>
  <c r="AN842"/>
  <c r="AM841"/>
  <c r="AK841"/>
  <c r="AQ841"/>
  <c r="AI841"/>
  <c r="AG841"/>
  <c r="AE841"/>
  <c r="AP841"/>
  <c r="AC841"/>
  <c r="AA841"/>
  <c r="Y841"/>
  <c r="W841"/>
  <c r="AO841"/>
  <c r="U841"/>
  <c r="S841"/>
  <c r="Q841"/>
  <c r="O841"/>
  <c r="M841"/>
  <c r="AN841"/>
  <c r="AM840"/>
  <c r="AK840"/>
  <c r="AQ840"/>
  <c r="AI840"/>
  <c r="AG840"/>
  <c r="AE840"/>
  <c r="AP840"/>
  <c r="AC840"/>
  <c r="AA840"/>
  <c r="Y840"/>
  <c r="W840"/>
  <c r="AO840"/>
  <c r="U840"/>
  <c r="S840"/>
  <c r="Q840"/>
  <c r="O840"/>
  <c r="M840"/>
  <c r="AN840"/>
  <c r="AM839"/>
  <c r="AK839"/>
  <c r="AQ839"/>
  <c r="AI839"/>
  <c r="AG839"/>
  <c r="AE839"/>
  <c r="AP839"/>
  <c r="AC839"/>
  <c r="AA839"/>
  <c r="Y839"/>
  <c r="W839"/>
  <c r="AO839"/>
  <c r="U839"/>
  <c r="S839"/>
  <c r="Q839"/>
  <c r="O839"/>
  <c r="M839"/>
  <c r="AN839"/>
  <c r="AM838"/>
  <c r="AK838"/>
  <c r="AQ838"/>
  <c r="AI838"/>
  <c r="AG838"/>
  <c r="AE838"/>
  <c r="AP838"/>
  <c r="AC838"/>
  <c r="AA838"/>
  <c r="Y838"/>
  <c r="W838"/>
  <c r="AO838"/>
  <c r="U838"/>
  <c r="S838"/>
  <c r="Q838"/>
  <c r="O838"/>
  <c r="M838"/>
  <c r="AN838"/>
  <c r="AM837"/>
  <c r="AK837"/>
  <c r="AQ837"/>
  <c r="AI837"/>
  <c r="AG837"/>
  <c r="AE837"/>
  <c r="AP837"/>
  <c r="AC837"/>
  <c r="AA837"/>
  <c r="Y837"/>
  <c r="W837"/>
  <c r="AO837"/>
  <c r="U837"/>
  <c r="S837"/>
  <c r="Q837"/>
  <c r="O837"/>
  <c r="M837"/>
  <c r="AN837"/>
  <c r="AM836"/>
  <c r="AK836"/>
  <c r="AQ836"/>
  <c r="AI836"/>
  <c r="AG836"/>
  <c r="AE836"/>
  <c r="AP836"/>
  <c r="AC836"/>
  <c r="AA836"/>
  <c r="Y836"/>
  <c r="W836"/>
  <c r="AO836"/>
  <c r="U836"/>
  <c r="S836"/>
  <c r="Q836"/>
  <c r="O836"/>
  <c r="M836"/>
  <c r="AN836"/>
  <c r="AM835"/>
  <c r="AK835"/>
  <c r="AQ835"/>
  <c r="AI835"/>
  <c r="AG835"/>
  <c r="AE835"/>
  <c r="AP835"/>
  <c r="AC835"/>
  <c r="AA835"/>
  <c r="Y835"/>
  <c r="W835"/>
  <c r="AO835"/>
  <c r="U835"/>
  <c r="S835"/>
  <c r="Q835"/>
  <c r="O835"/>
  <c r="M835"/>
  <c r="AN835"/>
  <c r="AM834"/>
  <c r="AK834"/>
  <c r="AQ834"/>
  <c r="AI834"/>
  <c r="AG834"/>
  <c r="AE834"/>
  <c r="AP834"/>
  <c r="AC834"/>
  <c r="AA834"/>
  <c r="Y834"/>
  <c r="W834"/>
  <c r="AO834"/>
  <c r="U834"/>
  <c r="S834"/>
  <c r="Q834"/>
  <c r="O834"/>
  <c r="M834"/>
  <c r="AN834"/>
  <c r="AQ833"/>
  <c r="AM833"/>
  <c r="AK833"/>
  <c r="AI833"/>
  <c r="AG833"/>
  <c r="AE833"/>
  <c r="AP833"/>
  <c r="AC833"/>
  <c r="AA833"/>
  <c r="Y833"/>
  <c r="W833"/>
  <c r="AO833"/>
  <c r="U833"/>
  <c r="S833"/>
  <c r="Q833"/>
  <c r="O833"/>
  <c r="M833"/>
  <c r="AN833"/>
  <c r="AM832"/>
  <c r="AK832"/>
  <c r="AQ832"/>
  <c r="AI832"/>
  <c r="AG832"/>
  <c r="AE832"/>
  <c r="AP832"/>
  <c r="AC832"/>
  <c r="AA832"/>
  <c r="Y832"/>
  <c r="W832"/>
  <c r="AO832"/>
  <c r="U832"/>
  <c r="S832"/>
  <c r="Q832"/>
  <c r="O832"/>
  <c r="M832"/>
  <c r="AN832"/>
  <c r="AM831"/>
  <c r="AK831"/>
  <c r="AQ831"/>
  <c r="AI831"/>
  <c r="AG831"/>
  <c r="AE831"/>
  <c r="AP831"/>
  <c r="AC831"/>
  <c r="AA831"/>
  <c r="Y831"/>
  <c r="W831"/>
  <c r="AO831"/>
  <c r="U831"/>
  <c r="S831"/>
  <c r="Q831"/>
  <c r="O831"/>
  <c r="M831"/>
  <c r="AN831"/>
  <c r="AM830"/>
  <c r="AK830"/>
  <c r="AQ830"/>
  <c r="AI830"/>
  <c r="AG830"/>
  <c r="AE830"/>
  <c r="AP830"/>
  <c r="AC830"/>
  <c r="AA830"/>
  <c r="Y830"/>
  <c r="W830"/>
  <c r="AO830"/>
  <c r="U830"/>
  <c r="S830"/>
  <c r="Q830"/>
  <c r="O830"/>
  <c r="M830"/>
  <c r="AN830"/>
  <c r="AM829"/>
  <c r="AK829"/>
  <c r="AQ829"/>
  <c r="AI829"/>
  <c r="AG829"/>
  <c r="AE829"/>
  <c r="AP829"/>
  <c r="AC829"/>
  <c r="AA829"/>
  <c r="Y829"/>
  <c r="W829"/>
  <c r="AO829"/>
  <c r="U829"/>
  <c r="S829"/>
  <c r="Q829"/>
  <c r="O829"/>
  <c r="M829"/>
  <c r="AN829"/>
  <c r="AM828"/>
  <c r="AK828"/>
  <c r="AQ828"/>
  <c r="AI828"/>
  <c r="AG828"/>
  <c r="AE828"/>
  <c r="AP828"/>
  <c r="AC828"/>
  <c r="AA828"/>
  <c r="Y828"/>
  <c r="W828"/>
  <c r="AO828"/>
  <c r="U828"/>
  <c r="S828"/>
  <c r="Q828"/>
  <c r="O828"/>
  <c r="M828"/>
  <c r="AN828"/>
  <c r="AM827"/>
  <c r="AK827"/>
  <c r="AQ827"/>
  <c r="AI827"/>
  <c r="AG827"/>
  <c r="AE827"/>
  <c r="AP827"/>
  <c r="AC827"/>
  <c r="AA827"/>
  <c r="Y827"/>
  <c r="W827"/>
  <c r="AO827"/>
  <c r="U827"/>
  <c r="S827"/>
  <c r="Q827"/>
  <c r="O827"/>
  <c r="M827"/>
  <c r="AN827"/>
  <c r="AM826"/>
  <c r="AK826"/>
  <c r="AQ826"/>
  <c r="AI826"/>
  <c r="AG826"/>
  <c r="AE826"/>
  <c r="AP826"/>
  <c r="AC826"/>
  <c r="AA826"/>
  <c r="Y826"/>
  <c r="W826"/>
  <c r="AO826"/>
  <c r="U826"/>
  <c r="S826"/>
  <c r="Q826"/>
  <c r="O826"/>
  <c r="M826"/>
  <c r="AN826"/>
  <c r="AM825"/>
  <c r="AK825"/>
  <c r="AQ825"/>
  <c r="AI825"/>
  <c r="AG825"/>
  <c r="AE825"/>
  <c r="AP825"/>
  <c r="AC825"/>
  <c r="AA825"/>
  <c r="Y825"/>
  <c r="W825"/>
  <c r="AO825"/>
  <c r="U825"/>
  <c r="S825"/>
  <c r="Q825"/>
  <c r="O825"/>
  <c r="M825"/>
  <c r="AN825"/>
  <c r="AM824"/>
  <c r="AK824"/>
  <c r="AQ824"/>
  <c r="AI824"/>
  <c r="AG824"/>
  <c r="AE824"/>
  <c r="AP824"/>
  <c r="AC824"/>
  <c r="AA824"/>
  <c r="Y824"/>
  <c r="W824"/>
  <c r="AO824"/>
  <c r="U824"/>
  <c r="S824"/>
  <c r="Q824"/>
  <c r="O824"/>
  <c r="M824"/>
  <c r="AN824"/>
  <c r="AM823"/>
  <c r="AQ823"/>
  <c r="AK823"/>
  <c r="AI823"/>
  <c r="AG823"/>
  <c r="AE823"/>
  <c r="AP823"/>
  <c r="AC823"/>
  <c r="AA823"/>
  <c r="Y823"/>
  <c r="W823"/>
  <c r="AO823"/>
  <c r="U823"/>
  <c r="S823"/>
  <c r="Q823"/>
  <c r="O823"/>
  <c r="M823"/>
  <c r="AN823"/>
  <c r="AQ822"/>
  <c r="AM822"/>
  <c r="AK822"/>
  <c r="AI822"/>
  <c r="AG822"/>
  <c r="AE822"/>
  <c r="AP822"/>
  <c r="AC822"/>
  <c r="AA822"/>
  <c r="Y822"/>
  <c r="W822"/>
  <c r="AO822"/>
  <c r="U822"/>
  <c r="S822"/>
  <c r="Q822"/>
  <c r="O822"/>
  <c r="M822"/>
  <c r="AN822"/>
  <c r="AM821"/>
  <c r="AK821"/>
  <c r="AQ821"/>
  <c r="AI821"/>
  <c r="AG821"/>
  <c r="AE821"/>
  <c r="AP821"/>
  <c r="AC821"/>
  <c r="AA821"/>
  <c r="Y821"/>
  <c r="W821"/>
  <c r="AO821"/>
  <c r="U821"/>
  <c r="S821"/>
  <c r="Q821"/>
  <c r="O821"/>
  <c r="M821"/>
  <c r="AN821"/>
  <c r="AM820"/>
  <c r="AK820"/>
  <c r="AQ820"/>
  <c r="AI820"/>
  <c r="AG820"/>
  <c r="AE820"/>
  <c r="AP820"/>
  <c r="AC820"/>
  <c r="AA820"/>
  <c r="Y820"/>
  <c r="W820"/>
  <c r="AO820"/>
  <c r="U820"/>
  <c r="S820"/>
  <c r="Q820"/>
  <c r="O820"/>
  <c r="M820"/>
  <c r="AN820"/>
  <c r="AM819"/>
  <c r="AK819"/>
  <c r="AQ819"/>
  <c r="AI819"/>
  <c r="AG819"/>
  <c r="AE819"/>
  <c r="AP819"/>
  <c r="AC819"/>
  <c r="AA819"/>
  <c r="Y819"/>
  <c r="W819"/>
  <c r="AO819"/>
  <c r="U819"/>
  <c r="S819"/>
  <c r="Q819"/>
  <c r="O819"/>
  <c r="M819"/>
  <c r="AN819"/>
  <c r="AM818"/>
  <c r="AK818"/>
  <c r="AQ818"/>
  <c r="AI818"/>
  <c r="AG818"/>
  <c r="AE818"/>
  <c r="AP818"/>
  <c r="AC818"/>
  <c r="AA818"/>
  <c r="Y818"/>
  <c r="W818"/>
  <c r="AO818"/>
  <c r="U818"/>
  <c r="S818"/>
  <c r="Q818"/>
  <c r="O818"/>
  <c r="M818"/>
  <c r="AN818"/>
  <c r="AM817"/>
  <c r="AK817"/>
  <c r="AQ817"/>
  <c r="AI817"/>
  <c r="AG817"/>
  <c r="AE817"/>
  <c r="AP817"/>
  <c r="AC817"/>
  <c r="AA817"/>
  <c r="Y817"/>
  <c r="W817"/>
  <c r="AO817"/>
  <c r="U817"/>
  <c r="S817"/>
  <c r="Q817"/>
  <c r="O817"/>
  <c r="M817"/>
  <c r="AN817"/>
  <c r="AM816"/>
  <c r="AK816"/>
  <c r="AQ816"/>
  <c r="AI816"/>
  <c r="AG816"/>
  <c r="AE816"/>
  <c r="AP816"/>
  <c r="AC816"/>
  <c r="AA816"/>
  <c r="Y816"/>
  <c r="W816"/>
  <c r="AO816"/>
  <c r="U816"/>
  <c r="S816"/>
  <c r="Q816"/>
  <c r="O816"/>
  <c r="M816"/>
  <c r="AN816"/>
  <c r="AM815"/>
  <c r="AK815"/>
  <c r="AQ815"/>
  <c r="AI815"/>
  <c r="AG815"/>
  <c r="AE815"/>
  <c r="AP815"/>
  <c r="AC815"/>
  <c r="AA815"/>
  <c r="Y815"/>
  <c r="W815"/>
  <c r="AO815"/>
  <c r="U815"/>
  <c r="S815"/>
  <c r="Q815"/>
  <c r="O815"/>
  <c r="M815"/>
  <c r="AN815"/>
  <c r="AM814"/>
  <c r="AK814"/>
  <c r="AQ814"/>
  <c r="AI814"/>
  <c r="AG814"/>
  <c r="AE814"/>
  <c r="AP814"/>
  <c r="AC814"/>
  <c r="AA814"/>
  <c r="Y814"/>
  <c r="W814"/>
  <c r="AO814"/>
  <c r="U814"/>
  <c r="S814"/>
  <c r="Q814"/>
  <c r="O814"/>
  <c r="M814"/>
  <c r="AN814"/>
  <c r="AM813"/>
  <c r="AK813"/>
  <c r="AQ813"/>
  <c r="AI813"/>
  <c r="AG813"/>
  <c r="AE813"/>
  <c r="AP813"/>
  <c r="AC813"/>
  <c r="AA813"/>
  <c r="Y813"/>
  <c r="W813"/>
  <c r="AO813"/>
  <c r="U813"/>
  <c r="S813"/>
  <c r="Q813"/>
  <c r="O813"/>
  <c r="M813"/>
  <c r="AN813"/>
  <c r="AM812"/>
  <c r="AK812"/>
  <c r="AQ812"/>
  <c r="AI812"/>
  <c r="AG812"/>
  <c r="AE812"/>
  <c r="AP812"/>
  <c r="AC812"/>
  <c r="AA812"/>
  <c r="Y812"/>
  <c r="W812"/>
  <c r="AO812"/>
  <c r="U812"/>
  <c r="S812"/>
  <c r="Q812"/>
  <c r="O812"/>
  <c r="M812"/>
  <c r="AN812"/>
  <c r="AM811"/>
  <c r="AK811"/>
  <c r="AQ811"/>
  <c r="AI811"/>
  <c r="AG811"/>
  <c r="AE811"/>
  <c r="AP811"/>
  <c r="AC811"/>
  <c r="AA811"/>
  <c r="Y811"/>
  <c r="W811"/>
  <c r="AO811"/>
  <c r="U811"/>
  <c r="S811"/>
  <c r="Q811"/>
  <c r="O811"/>
  <c r="M811"/>
  <c r="AN811"/>
  <c r="AM810"/>
  <c r="AK810"/>
  <c r="AQ810"/>
  <c r="AI810"/>
  <c r="AG810"/>
  <c r="AE810"/>
  <c r="AP810"/>
  <c r="AC810"/>
  <c r="AA810"/>
  <c r="Y810"/>
  <c r="W810"/>
  <c r="AO810"/>
  <c r="U810"/>
  <c r="S810"/>
  <c r="Q810"/>
  <c r="O810"/>
  <c r="M810"/>
  <c r="AN810"/>
  <c r="AM809"/>
  <c r="AK809"/>
  <c r="AQ809"/>
  <c r="AI809"/>
  <c r="AG809"/>
  <c r="AE809"/>
  <c r="AP809"/>
  <c r="AC809"/>
  <c r="AA809"/>
  <c r="Y809"/>
  <c r="W809"/>
  <c r="AO809"/>
  <c r="U809"/>
  <c r="S809"/>
  <c r="Q809"/>
  <c r="O809"/>
  <c r="M809"/>
  <c r="AN809"/>
  <c r="AM808"/>
  <c r="AK808"/>
  <c r="AQ808"/>
  <c r="AI808"/>
  <c r="AG808"/>
  <c r="AE808"/>
  <c r="AP808"/>
  <c r="AC808"/>
  <c r="AA808"/>
  <c r="Y808"/>
  <c r="W808"/>
  <c r="AO808"/>
  <c r="U808"/>
  <c r="S808"/>
  <c r="Q808"/>
  <c r="O808"/>
  <c r="M808"/>
  <c r="AN808"/>
  <c r="AM807"/>
  <c r="AK807"/>
  <c r="AQ807"/>
  <c r="AI807"/>
  <c r="AG807"/>
  <c r="AE807"/>
  <c r="AP807"/>
  <c r="AC807"/>
  <c r="AA807"/>
  <c r="Y807"/>
  <c r="W807"/>
  <c r="AO807"/>
  <c r="U807"/>
  <c r="S807"/>
  <c r="Q807"/>
  <c r="O807"/>
  <c r="M807"/>
  <c r="AN807"/>
  <c r="AM806"/>
  <c r="AK806"/>
  <c r="AQ806"/>
  <c r="AI806"/>
  <c r="AG806"/>
  <c r="AE806"/>
  <c r="AP806"/>
  <c r="AC806"/>
  <c r="AA806"/>
  <c r="Y806"/>
  <c r="W806"/>
  <c r="AO806"/>
  <c r="U806"/>
  <c r="S806"/>
  <c r="Q806"/>
  <c r="O806"/>
  <c r="M806"/>
  <c r="AN806"/>
  <c r="AM805"/>
  <c r="AK805"/>
  <c r="AQ805"/>
  <c r="AI805"/>
  <c r="AG805"/>
  <c r="AE805"/>
  <c r="AP805"/>
  <c r="AC805"/>
  <c r="AA805"/>
  <c r="Y805"/>
  <c r="W805"/>
  <c r="AO805"/>
  <c r="U805"/>
  <c r="S805"/>
  <c r="Q805"/>
  <c r="O805"/>
  <c r="M805"/>
  <c r="AN805"/>
  <c r="AM804"/>
  <c r="AK804"/>
  <c r="AQ804"/>
  <c r="AI804"/>
  <c r="AG804"/>
  <c r="AE804"/>
  <c r="AP804"/>
  <c r="AC804"/>
  <c r="AA804"/>
  <c r="Y804"/>
  <c r="W804"/>
  <c r="AO804"/>
  <c r="U804"/>
  <c r="S804"/>
  <c r="Q804"/>
  <c r="O804"/>
  <c r="M804"/>
  <c r="AN804"/>
  <c r="AM803"/>
  <c r="AK803"/>
  <c r="AQ803"/>
  <c r="AI803"/>
  <c r="AG803"/>
  <c r="AE803"/>
  <c r="AP803"/>
  <c r="AC803"/>
  <c r="AA803"/>
  <c r="Y803"/>
  <c r="W803"/>
  <c r="AO803"/>
  <c r="U803"/>
  <c r="S803"/>
  <c r="Q803"/>
  <c r="O803"/>
  <c r="M803"/>
  <c r="AN803"/>
  <c r="AM802"/>
  <c r="AK802"/>
  <c r="AQ802"/>
  <c r="AI802"/>
  <c r="AG802"/>
  <c r="AE802"/>
  <c r="AP802"/>
  <c r="AC802"/>
  <c r="AA802"/>
  <c r="Y802"/>
  <c r="W802"/>
  <c r="AO802"/>
  <c r="U802"/>
  <c r="S802"/>
  <c r="Q802"/>
  <c r="O802"/>
  <c r="M802"/>
  <c r="AN802"/>
  <c r="AM801"/>
  <c r="AK801"/>
  <c r="AQ801"/>
  <c r="AI801"/>
  <c r="AG801"/>
  <c r="AE801"/>
  <c r="AP801"/>
  <c r="AC801"/>
  <c r="AA801"/>
  <c r="Y801"/>
  <c r="W801"/>
  <c r="AO801"/>
  <c r="U801"/>
  <c r="S801"/>
  <c r="Q801"/>
  <c r="O801"/>
  <c r="M801"/>
  <c r="AN801"/>
  <c r="AM800"/>
  <c r="AK800"/>
  <c r="AQ800"/>
  <c r="AI800"/>
  <c r="AG800"/>
  <c r="AE800"/>
  <c r="AP800"/>
  <c r="AC800"/>
  <c r="AA800"/>
  <c r="Y800"/>
  <c r="W800"/>
  <c r="AO800"/>
  <c r="U800"/>
  <c r="S800"/>
  <c r="Q800"/>
  <c r="O800"/>
  <c r="M800"/>
  <c r="AN800"/>
  <c r="AM799"/>
  <c r="AK799"/>
  <c r="AQ799"/>
  <c r="AI799"/>
  <c r="AG799"/>
  <c r="AE799"/>
  <c r="AP799"/>
  <c r="AC799"/>
  <c r="AA799"/>
  <c r="Y799"/>
  <c r="W799"/>
  <c r="AO799"/>
  <c r="U799"/>
  <c r="S799"/>
  <c r="Q799"/>
  <c r="O799"/>
  <c r="M799"/>
  <c r="AN799"/>
  <c r="AM798"/>
  <c r="AK798"/>
  <c r="AQ798"/>
  <c r="AI798"/>
  <c r="AG798"/>
  <c r="AE798"/>
  <c r="AP798"/>
  <c r="AC798"/>
  <c r="AA798"/>
  <c r="Y798"/>
  <c r="W798"/>
  <c r="AO798"/>
  <c r="U798"/>
  <c r="S798"/>
  <c r="Q798"/>
  <c r="O798"/>
  <c r="M798"/>
  <c r="AN798"/>
  <c r="AM797"/>
  <c r="AK797"/>
  <c r="AQ797"/>
  <c r="AI797"/>
  <c r="AG797"/>
  <c r="AE797"/>
  <c r="AP797"/>
  <c r="AC797"/>
  <c r="AA797"/>
  <c r="Y797"/>
  <c r="W797"/>
  <c r="AO797"/>
  <c r="U797"/>
  <c r="S797"/>
  <c r="Q797"/>
  <c r="O797"/>
  <c r="M797"/>
  <c r="AN797"/>
  <c r="AM796"/>
  <c r="AK796"/>
  <c r="AQ796"/>
  <c r="AI796"/>
  <c r="AG796"/>
  <c r="AE796"/>
  <c r="AP796"/>
  <c r="AC796"/>
  <c r="AA796"/>
  <c r="Y796"/>
  <c r="W796"/>
  <c r="AO796"/>
  <c r="U796"/>
  <c r="S796"/>
  <c r="Q796"/>
  <c r="O796"/>
  <c r="M796"/>
  <c r="AN796"/>
  <c r="AM795"/>
  <c r="AK795"/>
  <c r="AQ795"/>
  <c r="AI795"/>
  <c r="AG795"/>
  <c r="AE795"/>
  <c r="AP795"/>
  <c r="AC795"/>
  <c r="AA795"/>
  <c r="Y795"/>
  <c r="W795"/>
  <c r="AO795"/>
  <c r="U795"/>
  <c r="S795"/>
  <c r="Q795"/>
  <c r="O795"/>
  <c r="M795"/>
  <c r="AN795"/>
  <c r="AM794"/>
  <c r="AK794"/>
  <c r="AQ794"/>
  <c r="AI794"/>
  <c r="AG794"/>
  <c r="AE794"/>
  <c r="AP794"/>
  <c r="AC794"/>
  <c r="AA794"/>
  <c r="Y794"/>
  <c r="W794"/>
  <c r="AO794"/>
  <c r="U794"/>
  <c r="S794"/>
  <c r="Q794"/>
  <c r="O794"/>
  <c r="M794"/>
  <c r="AN794"/>
  <c r="AM793"/>
  <c r="AK793"/>
  <c r="AQ793"/>
  <c r="AI793"/>
  <c r="AG793"/>
  <c r="AE793"/>
  <c r="AP793"/>
  <c r="AC793"/>
  <c r="AA793"/>
  <c r="Y793"/>
  <c r="W793"/>
  <c r="AO793"/>
  <c r="U793"/>
  <c r="S793"/>
  <c r="Q793"/>
  <c r="O793"/>
  <c r="M793"/>
  <c r="AN793"/>
  <c r="AM792"/>
  <c r="AK792"/>
  <c r="AQ792"/>
  <c r="AI792"/>
  <c r="AG792"/>
  <c r="AE792"/>
  <c r="AP792"/>
  <c r="AC792"/>
  <c r="AA792"/>
  <c r="Y792"/>
  <c r="W792"/>
  <c r="AO792"/>
  <c r="U792"/>
  <c r="S792"/>
  <c r="Q792"/>
  <c r="O792"/>
  <c r="M792"/>
  <c r="AN792"/>
  <c r="AM791"/>
  <c r="AK791"/>
  <c r="AQ791"/>
  <c r="AI791"/>
  <c r="AG791"/>
  <c r="AE791"/>
  <c r="AP791"/>
  <c r="AC791"/>
  <c r="AA791"/>
  <c r="Y791"/>
  <c r="W791"/>
  <c r="AO791"/>
  <c r="U791"/>
  <c r="S791"/>
  <c r="Q791"/>
  <c r="O791"/>
  <c r="M791"/>
  <c r="AN791"/>
  <c r="AM790"/>
  <c r="AK790"/>
  <c r="AQ790"/>
  <c r="AI790"/>
  <c r="AG790"/>
  <c r="AE790"/>
  <c r="AP790"/>
  <c r="AC790"/>
  <c r="AA790"/>
  <c r="Y790"/>
  <c r="W790"/>
  <c r="AO790"/>
  <c r="U790"/>
  <c r="S790"/>
  <c r="Q790"/>
  <c r="O790"/>
  <c r="M790"/>
  <c r="AN790"/>
  <c r="AM789"/>
  <c r="AK789"/>
  <c r="AQ789"/>
  <c r="AI789"/>
  <c r="AG789"/>
  <c r="AE789"/>
  <c r="AP789"/>
  <c r="AC789"/>
  <c r="AA789"/>
  <c r="Y789"/>
  <c r="W789"/>
  <c r="AO789"/>
  <c r="U789"/>
  <c r="S789"/>
  <c r="Q789"/>
  <c r="O789"/>
  <c r="M789"/>
  <c r="AN789"/>
  <c r="AM788"/>
  <c r="AK788"/>
  <c r="AQ788"/>
  <c r="AI788"/>
  <c r="AG788"/>
  <c r="AE788"/>
  <c r="AP788"/>
  <c r="AC788"/>
  <c r="AA788"/>
  <c r="Y788"/>
  <c r="W788"/>
  <c r="AO788"/>
  <c r="U788"/>
  <c r="S788"/>
  <c r="Q788"/>
  <c r="O788"/>
  <c r="M788"/>
  <c r="AN788"/>
  <c r="AM787"/>
  <c r="AK787"/>
  <c r="AQ787"/>
  <c r="AI787"/>
  <c r="AG787"/>
  <c r="AE787"/>
  <c r="AP787"/>
  <c r="AC787"/>
  <c r="AA787"/>
  <c r="Y787"/>
  <c r="W787"/>
  <c r="AO787"/>
  <c r="U787"/>
  <c r="S787"/>
  <c r="Q787"/>
  <c r="O787"/>
  <c r="M787"/>
  <c r="AN787"/>
  <c r="AM786"/>
  <c r="AK786"/>
  <c r="AQ786"/>
  <c r="AI786"/>
  <c r="AG786"/>
  <c r="AE786"/>
  <c r="AP786"/>
  <c r="AC786"/>
  <c r="AA786"/>
  <c r="Y786"/>
  <c r="W786"/>
  <c r="AO786"/>
  <c r="U786"/>
  <c r="S786"/>
  <c r="Q786"/>
  <c r="O786"/>
  <c r="M786"/>
  <c r="AN786"/>
  <c r="AM785"/>
  <c r="AK785"/>
  <c r="AQ785"/>
  <c r="AI785"/>
  <c r="AG785"/>
  <c r="AE785"/>
  <c r="AP785"/>
  <c r="AC785"/>
  <c r="AA785"/>
  <c r="Y785"/>
  <c r="W785"/>
  <c r="AO785"/>
  <c r="U785"/>
  <c r="S785"/>
  <c r="Q785"/>
  <c r="O785"/>
  <c r="M785"/>
  <c r="AN785"/>
  <c r="AM784"/>
  <c r="AK784"/>
  <c r="AQ784"/>
  <c r="AI784"/>
  <c r="AG784"/>
  <c r="AE784"/>
  <c r="AP784"/>
  <c r="AC784"/>
  <c r="AA784"/>
  <c r="Y784"/>
  <c r="W784"/>
  <c r="AO784"/>
  <c r="U784"/>
  <c r="S784"/>
  <c r="Q784"/>
  <c r="O784"/>
  <c r="M784"/>
  <c r="AN784"/>
  <c r="AM783"/>
  <c r="AK783"/>
  <c r="AQ783"/>
  <c r="AI783"/>
  <c r="AG783"/>
  <c r="AE783"/>
  <c r="AP783"/>
  <c r="AC783"/>
  <c r="AA783"/>
  <c r="Y783"/>
  <c r="W783"/>
  <c r="AO783"/>
  <c r="U783"/>
  <c r="S783"/>
  <c r="Q783"/>
  <c r="O783"/>
  <c r="M783"/>
  <c r="AN783"/>
  <c r="AM782"/>
  <c r="AK782"/>
  <c r="AQ782"/>
  <c r="AI782"/>
  <c r="AG782"/>
  <c r="AE782"/>
  <c r="AP782"/>
  <c r="AC782"/>
  <c r="AA782"/>
  <c r="Y782"/>
  <c r="W782"/>
  <c r="AO782"/>
  <c r="U782"/>
  <c r="S782"/>
  <c r="Q782"/>
  <c r="O782"/>
  <c r="M782"/>
  <c r="AN782"/>
  <c r="AM781"/>
  <c r="AK781"/>
  <c r="AQ781"/>
  <c r="AI781"/>
  <c r="AG781"/>
  <c r="AE781"/>
  <c r="AP781"/>
  <c r="AC781"/>
  <c r="AA781"/>
  <c r="Y781"/>
  <c r="W781"/>
  <c r="AO781"/>
  <c r="U781"/>
  <c r="S781"/>
  <c r="Q781"/>
  <c r="O781"/>
  <c r="M781"/>
  <c r="AN781"/>
  <c r="AM780"/>
  <c r="AK780"/>
  <c r="AQ780"/>
  <c r="AI780"/>
  <c r="AG780"/>
  <c r="AE780"/>
  <c r="AP780"/>
  <c r="AC780"/>
  <c r="AA780"/>
  <c r="Y780"/>
  <c r="W780"/>
  <c r="AO780"/>
  <c r="U780"/>
  <c r="S780"/>
  <c r="Q780"/>
  <c r="O780"/>
  <c r="M780"/>
  <c r="AN780"/>
  <c r="AM779"/>
  <c r="AK779"/>
  <c r="AQ779"/>
  <c r="AI779"/>
  <c r="AG779"/>
  <c r="AE779"/>
  <c r="AP779"/>
  <c r="AC779"/>
  <c r="AA779"/>
  <c r="Y779"/>
  <c r="W779"/>
  <c r="AO779"/>
  <c r="U779"/>
  <c r="S779"/>
  <c r="Q779"/>
  <c r="O779"/>
  <c r="M779"/>
  <c r="AN779"/>
  <c r="AM778"/>
  <c r="AK778"/>
  <c r="AQ778"/>
  <c r="AI778"/>
  <c r="AG778"/>
  <c r="AE778"/>
  <c r="AP778"/>
  <c r="AC778"/>
  <c r="AA778"/>
  <c r="Y778"/>
  <c r="W778"/>
  <c r="AO778"/>
  <c r="U778"/>
  <c r="S778"/>
  <c r="Q778"/>
  <c r="O778"/>
  <c r="M778"/>
  <c r="AN778"/>
  <c r="AM777"/>
  <c r="AK777"/>
  <c r="AQ777"/>
  <c r="AI777"/>
  <c r="AG777"/>
  <c r="AE777"/>
  <c r="AP777"/>
  <c r="AC777"/>
  <c r="AA777"/>
  <c r="Y777"/>
  <c r="W777"/>
  <c r="AO777"/>
  <c r="U777"/>
  <c r="S777"/>
  <c r="Q777"/>
  <c r="O777"/>
  <c r="M777"/>
  <c r="AN777"/>
  <c r="AM776"/>
  <c r="AK776"/>
  <c r="AQ776"/>
  <c r="AI776"/>
  <c r="AG776"/>
  <c r="AE776"/>
  <c r="AP776"/>
  <c r="AC776"/>
  <c r="AA776"/>
  <c r="Y776"/>
  <c r="W776"/>
  <c r="AO776"/>
  <c r="U776"/>
  <c r="S776"/>
  <c r="Q776"/>
  <c r="O776"/>
  <c r="M776"/>
  <c r="AN776"/>
  <c r="AM775"/>
  <c r="AK775"/>
  <c r="AQ775"/>
  <c r="AI775"/>
  <c r="AG775"/>
  <c r="AE775"/>
  <c r="AP775"/>
  <c r="AC775"/>
  <c r="AA775"/>
  <c r="Y775"/>
  <c r="W775"/>
  <c r="AO775"/>
  <c r="U775"/>
  <c r="S775"/>
  <c r="Q775"/>
  <c r="O775"/>
  <c r="M775"/>
  <c r="AN775"/>
  <c r="AM774"/>
  <c r="AK774"/>
  <c r="AQ774"/>
  <c r="AI774"/>
  <c r="AG774"/>
  <c r="AE774"/>
  <c r="AP774"/>
  <c r="AC774"/>
  <c r="AA774"/>
  <c r="Y774"/>
  <c r="W774"/>
  <c r="AO774"/>
  <c r="U774"/>
  <c r="S774"/>
  <c r="Q774"/>
  <c r="O774"/>
  <c r="M774"/>
  <c r="AN774"/>
  <c r="AM773"/>
  <c r="AK773"/>
  <c r="AQ773"/>
  <c r="AI773"/>
  <c r="AG773"/>
  <c r="AE773"/>
  <c r="AP773"/>
  <c r="AC773"/>
  <c r="AA773"/>
  <c r="Y773"/>
  <c r="W773"/>
  <c r="AO773"/>
  <c r="U773"/>
  <c r="S773"/>
  <c r="Q773"/>
  <c r="O773"/>
  <c r="M773"/>
  <c r="AN773"/>
  <c r="AM772"/>
  <c r="AK772"/>
  <c r="AQ772"/>
  <c r="AI772"/>
  <c r="AG772"/>
  <c r="AE772"/>
  <c r="AP772"/>
  <c r="AC772"/>
  <c r="AA772"/>
  <c r="Y772"/>
  <c r="W772"/>
  <c r="AO772"/>
  <c r="U772"/>
  <c r="S772"/>
  <c r="Q772"/>
  <c r="O772"/>
  <c r="M772"/>
  <c r="AN772"/>
  <c r="AM771"/>
  <c r="AK771"/>
  <c r="AQ771"/>
  <c r="AI771"/>
  <c r="AG771"/>
  <c r="AE771"/>
  <c r="AP771"/>
  <c r="AC771"/>
  <c r="AA771"/>
  <c r="Y771"/>
  <c r="W771"/>
  <c r="AO771"/>
  <c r="U771"/>
  <c r="S771"/>
  <c r="Q771"/>
  <c r="O771"/>
  <c r="M771"/>
  <c r="AN771"/>
  <c r="AM770"/>
  <c r="AK770"/>
  <c r="AQ770"/>
  <c r="AI770"/>
  <c r="AG770"/>
  <c r="AE770"/>
  <c r="AP770"/>
  <c r="AC770"/>
  <c r="AA770"/>
  <c r="Y770"/>
  <c r="W770"/>
  <c r="AO770"/>
  <c r="U770"/>
  <c r="S770"/>
  <c r="Q770"/>
  <c r="O770"/>
  <c r="M770"/>
  <c r="AN770"/>
  <c r="AM769"/>
  <c r="AK769"/>
  <c r="AQ769"/>
  <c r="AI769"/>
  <c r="AG769"/>
  <c r="AE769"/>
  <c r="AP769"/>
  <c r="AC769"/>
  <c r="AA769"/>
  <c r="Y769"/>
  <c r="W769"/>
  <c r="AO769"/>
  <c r="U769"/>
  <c r="S769"/>
  <c r="Q769"/>
  <c r="O769"/>
  <c r="M769"/>
  <c r="AN769"/>
  <c r="AM768"/>
  <c r="AK768"/>
  <c r="AQ768"/>
  <c r="AI768"/>
  <c r="AG768"/>
  <c r="AE768"/>
  <c r="AP768"/>
  <c r="AC768"/>
  <c r="AA768"/>
  <c r="Y768"/>
  <c r="W768"/>
  <c r="AO768"/>
  <c r="U768"/>
  <c r="S768"/>
  <c r="Q768"/>
  <c r="O768"/>
  <c r="M768"/>
  <c r="AN768"/>
  <c r="AM767"/>
  <c r="AK767"/>
  <c r="AQ767"/>
  <c r="AI767"/>
  <c r="AG767"/>
  <c r="AE767"/>
  <c r="AP767"/>
  <c r="AC767"/>
  <c r="AA767"/>
  <c r="Y767"/>
  <c r="W767"/>
  <c r="AO767"/>
  <c r="U767"/>
  <c r="S767"/>
  <c r="Q767"/>
  <c r="O767"/>
  <c r="M767"/>
  <c r="AN767"/>
  <c r="AM766"/>
  <c r="AK766"/>
  <c r="AQ766"/>
  <c r="AI766"/>
  <c r="AG766"/>
  <c r="AE766"/>
  <c r="AP766"/>
  <c r="AC766"/>
  <c r="AA766"/>
  <c r="Y766"/>
  <c r="W766"/>
  <c r="AO766"/>
  <c r="U766"/>
  <c r="S766"/>
  <c r="Q766"/>
  <c r="O766"/>
  <c r="M766"/>
  <c r="AN766"/>
  <c r="AM765"/>
  <c r="AK765"/>
  <c r="AQ765"/>
  <c r="AI765"/>
  <c r="AG765"/>
  <c r="AE765"/>
  <c r="AP765"/>
  <c r="AC765"/>
  <c r="AA765"/>
  <c r="Y765"/>
  <c r="W765"/>
  <c r="AO765"/>
  <c r="U765"/>
  <c r="S765"/>
  <c r="Q765"/>
  <c r="O765"/>
  <c r="M765"/>
  <c r="AN765"/>
  <c r="AM764"/>
  <c r="AK764"/>
  <c r="AQ764"/>
  <c r="AI764"/>
  <c r="AG764"/>
  <c r="AE764"/>
  <c r="AP764"/>
  <c r="AC764"/>
  <c r="AA764"/>
  <c r="Y764"/>
  <c r="W764"/>
  <c r="AO764"/>
  <c r="U764"/>
  <c r="S764"/>
  <c r="Q764"/>
  <c r="O764"/>
  <c r="M764"/>
  <c r="AN764"/>
  <c r="AM763"/>
  <c r="AK763"/>
  <c r="AQ763"/>
  <c r="AI763"/>
  <c r="AG763"/>
  <c r="AE763"/>
  <c r="AP763"/>
  <c r="AC763"/>
  <c r="AA763"/>
  <c r="Y763"/>
  <c r="W763"/>
  <c r="AO763"/>
  <c r="U763"/>
  <c r="S763"/>
  <c r="Q763"/>
  <c r="O763"/>
  <c r="M763"/>
  <c r="AN763"/>
  <c r="AM762"/>
  <c r="AK762"/>
  <c r="AQ762"/>
  <c r="AI762"/>
  <c r="AG762"/>
  <c r="AE762"/>
  <c r="AP762"/>
  <c r="AC762"/>
  <c r="AA762"/>
  <c r="Y762"/>
  <c r="W762"/>
  <c r="AO762"/>
  <c r="U762"/>
  <c r="S762"/>
  <c r="Q762"/>
  <c r="O762"/>
  <c r="M762"/>
  <c r="AN762"/>
  <c r="AM761"/>
  <c r="AK761"/>
  <c r="AQ761"/>
  <c r="AI761"/>
  <c r="AG761"/>
  <c r="AE761"/>
  <c r="AP761"/>
  <c r="AC761"/>
  <c r="AA761"/>
  <c r="Y761"/>
  <c r="W761"/>
  <c r="AO761"/>
  <c r="U761"/>
  <c r="S761"/>
  <c r="Q761"/>
  <c r="O761"/>
  <c r="M761"/>
  <c r="AN761"/>
  <c r="AM760"/>
  <c r="AK760"/>
  <c r="AQ760"/>
  <c r="AI760"/>
  <c r="AG760"/>
  <c r="AE760"/>
  <c r="AP760"/>
  <c r="AC760"/>
  <c r="AA760"/>
  <c r="Y760"/>
  <c r="W760"/>
  <c r="AO760"/>
  <c r="U760"/>
  <c r="S760"/>
  <c r="Q760"/>
  <c r="O760"/>
  <c r="M760"/>
  <c r="AN760"/>
  <c r="AM759"/>
  <c r="AK759"/>
  <c r="AQ759"/>
  <c r="AI759"/>
  <c r="AG759"/>
  <c r="AE759"/>
  <c r="AP759"/>
  <c r="AC759"/>
  <c r="AA759"/>
  <c r="Y759"/>
  <c r="W759"/>
  <c r="AO759"/>
  <c r="U759"/>
  <c r="S759"/>
  <c r="Q759"/>
  <c r="O759"/>
  <c r="M759"/>
  <c r="AN759"/>
  <c r="AM758"/>
  <c r="AK758"/>
  <c r="AQ758"/>
  <c r="AI758"/>
  <c r="AG758"/>
  <c r="AE758"/>
  <c r="AP758"/>
  <c r="AC758"/>
  <c r="AA758"/>
  <c r="Y758"/>
  <c r="W758"/>
  <c r="AO758"/>
  <c r="U758"/>
  <c r="S758"/>
  <c r="Q758"/>
  <c r="O758"/>
  <c r="M758"/>
  <c r="AN758"/>
  <c r="AM757"/>
  <c r="AK757"/>
  <c r="AQ757"/>
  <c r="AI757"/>
  <c r="AG757"/>
  <c r="AE757"/>
  <c r="AP757"/>
  <c r="AC757"/>
  <c r="AA757"/>
  <c r="Y757"/>
  <c r="W757"/>
  <c r="AO757"/>
  <c r="U757"/>
  <c r="S757"/>
  <c r="Q757"/>
  <c r="O757"/>
  <c r="M757"/>
  <c r="AN757"/>
  <c r="AM756"/>
  <c r="AK756"/>
  <c r="AQ756"/>
  <c r="AI756"/>
  <c r="AG756"/>
  <c r="AE756"/>
  <c r="AP756"/>
  <c r="AC756"/>
  <c r="AA756"/>
  <c r="Y756"/>
  <c r="W756"/>
  <c r="AO756"/>
  <c r="U756"/>
  <c r="S756"/>
  <c r="Q756"/>
  <c r="O756"/>
  <c r="M756"/>
  <c r="AN756"/>
  <c r="AM755"/>
  <c r="AK755"/>
  <c r="AQ755"/>
  <c r="AI755"/>
  <c r="AG755"/>
  <c r="AE755"/>
  <c r="AP755"/>
  <c r="AC755"/>
  <c r="AA755"/>
  <c r="Y755"/>
  <c r="W755"/>
  <c r="AO755"/>
  <c r="U755"/>
  <c r="S755"/>
  <c r="Q755"/>
  <c r="O755"/>
  <c r="M755"/>
  <c r="AN755"/>
  <c r="AM754"/>
  <c r="AK754"/>
  <c r="AQ754"/>
  <c r="AI754"/>
  <c r="AG754"/>
  <c r="AE754"/>
  <c r="AP754"/>
  <c r="AC754"/>
  <c r="AA754"/>
  <c r="Y754"/>
  <c r="W754"/>
  <c r="AO754"/>
  <c r="U754"/>
  <c r="S754"/>
  <c r="Q754"/>
  <c r="O754"/>
  <c r="M754"/>
  <c r="AN754"/>
  <c r="AM753"/>
  <c r="AK753"/>
  <c r="AQ753"/>
  <c r="AI753"/>
  <c r="AG753"/>
  <c r="AE753"/>
  <c r="AP753"/>
  <c r="AC753"/>
  <c r="AA753"/>
  <c r="Y753"/>
  <c r="W753"/>
  <c r="AO753"/>
  <c r="U753"/>
  <c r="S753"/>
  <c r="Q753"/>
  <c r="O753"/>
  <c r="M753"/>
  <c r="AN753"/>
  <c r="AM752"/>
  <c r="AK752"/>
  <c r="AQ752"/>
  <c r="AI752"/>
  <c r="AG752"/>
  <c r="AE752"/>
  <c r="AP752"/>
  <c r="AC752"/>
  <c r="AA752"/>
  <c r="Y752"/>
  <c r="W752"/>
  <c r="AO752"/>
  <c r="U752"/>
  <c r="S752"/>
  <c r="Q752"/>
  <c r="O752"/>
  <c r="M752"/>
  <c r="AN752"/>
  <c r="AM751"/>
  <c r="AK751"/>
  <c r="AQ751"/>
  <c r="AI751"/>
  <c r="AG751"/>
  <c r="AE751"/>
  <c r="AP751"/>
  <c r="AC751"/>
  <c r="AA751"/>
  <c r="Y751"/>
  <c r="W751"/>
  <c r="AO751"/>
  <c r="U751"/>
  <c r="S751"/>
  <c r="Q751"/>
  <c r="O751"/>
  <c r="M751"/>
  <c r="AN751"/>
  <c r="AM750"/>
  <c r="AK750"/>
  <c r="AQ750"/>
  <c r="AI750"/>
  <c r="AG750"/>
  <c r="AE750"/>
  <c r="AP750"/>
  <c r="AC750"/>
  <c r="AA750"/>
  <c r="Y750"/>
  <c r="W750"/>
  <c r="AO750"/>
  <c r="U750"/>
  <c r="S750"/>
  <c r="Q750"/>
  <c r="O750"/>
  <c r="M750"/>
  <c r="AN750"/>
  <c r="AM749"/>
  <c r="AK749"/>
  <c r="AQ749"/>
  <c r="AI749"/>
  <c r="AG749"/>
  <c r="AE749"/>
  <c r="AP749"/>
  <c r="AC749"/>
  <c r="AA749"/>
  <c r="Y749"/>
  <c r="W749"/>
  <c r="AO749"/>
  <c r="U749"/>
  <c r="S749"/>
  <c r="Q749"/>
  <c r="O749"/>
  <c r="M749"/>
  <c r="AN749"/>
  <c r="AM748"/>
  <c r="AK748"/>
  <c r="AQ748"/>
  <c r="AI748"/>
  <c r="AG748"/>
  <c r="AE748"/>
  <c r="AP748"/>
  <c r="AC748"/>
  <c r="AA748"/>
  <c r="Y748"/>
  <c r="W748"/>
  <c r="AO748"/>
  <c r="U748"/>
  <c r="S748"/>
  <c r="Q748"/>
  <c r="O748"/>
  <c r="M748"/>
  <c r="AN748"/>
  <c r="AM747"/>
  <c r="AK747"/>
  <c r="AQ747"/>
  <c r="AI747"/>
  <c r="AG747"/>
  <c r="AE747"/>
  <c r="AP747"/>
  <c r="AC747"/>
  <c r="AA747"/>
  <c r="Y747"/>
  <c r="W747"/>
  <c r="AO747"/>
  <c r="U747"/>
  <c r="S747"/>
  <c r="Q747"/>
  <c r="O747"/>
  <c r="M747"/>
  <c r="AN747"/>
  <c r="AM746"/>
  <c r="AK746"/>
  <c r="AQ746"/>
  <c r="AI746"/>
  <c r="AG746"/>
  <c r="AE746"/>
  <c r="AP746"/>
  <c r="AC746"/>
  <c r="AA746"/>
  <c r="Y746"/>
  <c r="W746"/>
  <c r="AO746"/>
  <c r="U746"/>
  <c r="S746"/>
  <c r="Q746"/>
  <c r="O746"/>
  <c r="M746"/>
  <c r="AN746"/>
  <c r="AM745"/>
  <c r="AK745"/>
  <c r="AQ745"/>
  <c r="AI745"/>
  <c r="AG745"/>
  <c r="AE745"/>
  <c r="AP745"/>
  <c r="AC745"/>
  <c r="AA745"/>
  <c r="Y745"/>
  <c r="W745"/>
  <c r="AO745"/>
  <c r="U745"/>
  <c r="S745"/>
  <c r="Q745"/>
  <c r="O745"/>
  <c r="M745"/>
  <c r="AN745"/>
  <c r="AM744"/>
  <c r="AK744"/>
  <c r="AQ744"/>
  <c r="AI744"/>
  <c r="AG744"/>
  <c r="AE744"/>
  <c r="AP744"/>
  <c r="AC744"/>
  <c r="AA744"/>
  <c r="Y744"/>
  <c r="W744"/>
  <c r="AO744"/>
  <c r="U744"/>
  <c r="S744"/>
  <c r="Q744"/>
  <c r="O744"/>
  <c r="M744"/>
  <c r="AN744"/>
  <c r="AM743"/>
  <c r="AK743"/>
  <c r="AQ743"/>
  <c r="AI743"/>
  <c r="AG743"/>
  <c r="AE743"/>
  <c r="AP743"/>
  <c r="AC743"/>
  <c r="AA743"/>
  <c r="Y743"/>
  <c r="W743"/>
  <c r="AO743"/>
  <c r="U743"/>
  <c r="S743"/>
  <c r="Q743"/>
  <c r="O743"/>
  <c r="M743"/>
  <c r="AN743"/>
  <c r="AM742"/>
  <c r="AK742"/>
  <c r="AQ742"/>
  <c r="AI742"/>
  <c r="AG742"/>
  <c r="AE742"/>
  <c r="AP742"/>
  <c r="AC742"/>
  <c r="AA742"/>
  <c r="Y742"/>
  <c r="W742"/>
  <c r="AO742"/>
  <c r="U742"/>
  <c r="S742"/>
  <c r="Q742"/>
  <c r="O742"/>
  <c r="M742"/>
  <c r="AN742"/>
  <c r="AM741"/>
  <c r="AK741"/>
  <c r="AQ741"/>
  <c r="AI741"/>
  <c r="AG741"/>
  <c r="AE741"/>
  <c r="AP741"/>
  <c r="AC741"/>
  <c r="AA741"/>
  <c r="Y741"/>
  <c r="W741"/>
  <c r="AO741"/>
  <c r="U741"/>
  <c r="S741"/>
  <c r="Q741"/>
  <c r="O741"/>
  <c r="M741"/>
  <c r="AN741"/>
  <c r="AM740"/>
  <c r="AK740"/>
  <c r="AQ740"/>
  <c r="AI740"/>
  <c r="AG740"/>
  <c r="AE740"/>
  <c r="AP740"/>
  <c r="AC740"/>
  <c r="AA740"/>
  <c r="Y740"/>
  <c r="W740"/>
  <c r="AO740"/>
  <c r="U740"/>
  <c r="S740"/>
  <c r="Q740"/>
  <c r="O740"/>
  <c r="M740"/>
  <c r="AN740"/>
  <c r="AM739"/>
  <c r="AK739"/>
  <c r="AQ739"/>
  <c r="AI739"/>
  <c r="AG739"/>
  <c r="AE739"/>
  <c r="AP739"/>
  <c r="AC739"/>
  <c r="AA739"/>
  <c r="Y739"/>
  <c r="W739"/>
  <c r="AO739"/>
  <c r="U739"/>
  <c r="S739"/>
  <c r="Q739"/>
  <c r="O739"/>
  <c r="M739"/>
  <c r="AN739"/>
  <c r="AM738"/>
  <c r="AK738"/>
  <c r="AQ738"/>
  <c r="AI738"/>
  <c r="AG738"/>
  <c r="AE738"/>
  <c r="AP738"/>
  <c r="AC738"/>
  <c r="AA738"/>
  <c r="Y738"/>
  <c r="W738"/>
  <c r="AO738"/>
  <c r="U738"/>
  <c r="S738"/>
  <c r="Q738"/>
  <c r="O738"/>
  <c r="M738"/>
  <c r="AN738"/>
  <c r="AM737"/>
  <c r="AK737"/>
  <c r="AQ737"/>
  <c r="AI737"/>
  <c r="AG737"/>
  <c r="AE737"/>
  <c r="AP737"/>
  <c r="AC737"/>
  <c r="AA737"/>
  <c r="Y737"/>
  <c r="W737"/>
  <c r="AO737"/>
  <c r="U737"/>
  <c r="S737"/>
  <c r="Q737"/>
  <c r="O737"/>
  <c r="M737"/>
  <c r="AN737"/>
  <c r="AM736"/>
  <c r="AK736"/>
  <c r="AQ736"/>
  <c r="AI736"/>
  <c r="AG736"/>
  <c r="AE736"/>
  <c r="AP736"/>
  <c r="AC736"/>
  <c r="AA736"/>
  <c r="Y736"/>
  <c r="W736"/>
  <c r="AO736"/>
  <c r="U736"/>
  <c r="S736"/>
  <c r="Q736"/>
  <c r="O736"/>
  <c r="M736"/>
  <c r="AN736"/>
  <c r="AM735"/>
  <c r="AK735"/>
  <c r="AQ735"/>
  <c r="AI735"/>
  <c r="AG735"/>
  <c r="AE735"/>
  <c r="AP735"/>
  <c r="AC735"/>
  <c r="AA735"/>
  <c r="Y735"/>
  <c r="W735"/>
  <c r="AO735"/>
  <c r="U735"/>
  <c r="S735"/>
  <c r="Q735"/>
  <c r="O735"/>
  <c r="M735"/>
  <c r="AN735"/>
  <c r="AM734"/>
  <c r="AK734"/>
  <c r="AQ734"/>
  <c r="AI734"/>
  <c r="AG734"/>
  <c r="AE734"/>
  <c r="AP734"/>
  <c r="AC734"/>
  <c r="AA734"/>
  <c r="Y734"/>
  <c r="W734"/>
  <c r="AO734"/>
  <c r="U734"/>
  <c r="S734"/>
  <c r="Q734"/>
  <c r="O734"/>
  <c r="M734"/>
  <c r="AN734"/>
  <c r="AM733"/>
  <c r="AK733"/>
  <c r="AQ733"/>
  <c r="AI733"/>
  <c r="AG733"/>
  <c r="AE733"/>
  <c r="AP733"/>
  <c r="AC733"/>
  <c r="AA733"/>
  <c r="Y733"/>
  <c r="W733"/>
  <c r="AO733"/>
  <c r="U733"/>
  <c r="S733"/>
  <c r="Q733"/>
  <c r="O733"/>
  <c r="M733"/>
  <c r="AN733"/>
  <c r="AM732"/>
  <c r="AK732"/>
  <c r="AQ732"/>
  <c r="AI732"/>
  <c r="AG732"/>
  <c r="AE732"/>
  <c r="AP732"/>
  <c r="AC732"/>
  <c r="AA732"/>
  <c r="Y732"/>
  <c r="W732"/>
  <c r="AO732"/>
  <c r="U732"/>
  <c r="S732"/>
  <c r="Q732"/>
  <c r="O732"/>
  <c r="M732"/>
  <c r="AN732"/>
  <c r="AM731"/>
  <c r="AK731"/>
  <c r="AQ731"/>
  <c r="AI731"/>
  <c r="AG731"/>
  <c r="AE731"/>
  <c r="AP731"/>
  <c r="AC731"/>
  <c r="AA731"/>
  <c r="Y731"/>
  <c r="W731"/>
  <c r="AO731"/>
  <c r="U731"/>
  <c r="S731"/>
  <c r="Q731"/>
  <c r="O731"/>
  <c r="M731"/>
  <c r="AN731"/>
  <c r="AM730"/>
  <c r="AK730"/>
  <c r="AQ730"/>
  <c r="AI730"/>
  <c r="AG730"/>
  <c r="AE730"/>
  <c r="AP730"/>
  <c r="AC730"/>
  <c r="AA730"/>
  <c r="Y730"/>
  <c r="W730"/>
  <c r="AO730"/>
  <c r="U730"/>
  <c r="S730"/>
  <c r="Q730"/>
  <c r="O730"/>
  <c r="M730"/>
  <c r="AN730"/>
  <c r="AM729"/>
  <c r="AK729"/>
  <c r="AQ729"/>
  <c r="AI729"/>
  <c r="AG729"/>
  <c r="AE729"/>
  <c r="AP729"/>
  <c r="AC729"/>
  <c r="AA729"/>
  <c r="Y729"/>
  <c r="W729"/>
  <c r="AO729"/>
  <c r="U729"/>
  <c r="S729"/>
  <c r="Q729"/>
  <c r="O729"/>
  <c r="M729"/>
  <c r="AN729"/>
  <c r="AM728"/>
  <c r="AK728"/>
  <c r="AQ728"/>
  <c r="AI728"/>
  <c r="AG728"/>
  <c r="AE728"/>
  <c r="AP728"/>
  <c r="AC728"/>
  <c r="AA728"/>
  <c r="Y728"/>
  <c r="W728"/>
  <c r="AO728"/>
  <c r="U728"/>
  <c r="S728"/>
  <c r="Q728"/>
  <c r="O728"/>
  <c r="M728"/>
  <c r="AN728"/>
  <c r="AM727"/>
  <c r="AK727"/>
  <c r="AQ727"/>
  <c r="AI727"/>
  <c r="AG727"/>
  <c r="AE727"/>
  <c r="AP727"/>
  <c r="AC727"/>
  <c r="AA727"/>
  <c r="Y727"/>
  <c r="W727"/>
  <c r="AO727"/>
  <c r="U727"/>
  <c r="S727"/>
  <c r="Q727"/>
  <c r="O727"/>
  <c r="M727"/>
  <c r="AN727"/>
  <c r="AM726"/>
  <c r="AK726"/>
  <c r="AQ726"/>
  <c r="AI726"/>
  <c r="AG726"/>
  <c r="AE726"/>
  <c r="AP726"/>
  <c r="AC726"/>
  <c r="AA726"/>
  <c r="Y726"/>
  <c r="W726"/>
  <c r="AO726"/>
  <c r="U726"/>
  <c r="S726"/>
  <c r="Q726"/>
  <c r="O726"/>
  <c r="M726"/>
  <c r="AN726"/>
  <c r="AM725"/>
  <c r="AK725"/>
  <c r="AQ725"/>
  <c r="AI725"/>
  <c r="AG725"/>
  <c r="AE725"/>
  <c r="AP725"/>
  <c r="AC725"/>
  <c r="AA725"/>
  <c r="Y725"/>
  <c r="W725"/>
  <c r="AO725"/>
  <c r="U725"/>
  <c r="S725"/>
  <c r="Q725"/>
  <c r="O725"/>
  <c r="M725"/>
  <c r="AN725"/>
  <c r="AM724"/>
  <c r="AK724"/>
  <c r="AQ724"/>
  <c r="AI724"/>
  <c r="AG724"/>
  <c r="AE724"/>
  <c r="AP724"/>
  <c r="AC724"/>
  <c r="AA724"/>
  <c r="Y724"/>
  <c r="W724"/>
  <c r="AO724"/>
  <c r="U724"/>
  <c r="S724"/>
  <c r="Q724"/>
  <c r="O724"/>
  <c r="M724"/>
  <c r="AN724"/>
  <c r="AM723"/>
  <c r="AK723"/>
  <c r="AQ723"/>
  <c r="AI723"/>
  <c r="AG723"/>
  <c r="AE723"/>
  <c r="AP723"/>
  <c r="AC723"/>
  <c r="AA723"/>
  <c r="Y723"/>
  <c r="W723"/>
  <c r="AO723"/>
  <c r="U723"/>
  <c r="S723"/>
  <c r="Q723"/>
  <c r="O723"/>
  <c r="M723"/>
  <c r="AN723"/>
  <c r="AM722"/>
  <c r="AK722"/>
  <c r="AQ722"/>
  <c r="AI722"/>
  <c r="AG722"/>
  <c r="AE722"/>
  <c r="AP722"/>
  <c r="AC722"/>
  <c r="AA722"/>
  <c r="Y722"/>
  <c r="W722"/>
  <c r="AO722"/>
  <c r="U722"/>
  <c r="S722"/>
  <c r="Q722"/>
  <c r="O722"/>
  <c r="M722"/>
  <c r="AN722"/>
  <c r="AM721"/>
  <c r="AK721"/>
  <c r="AQ721"/>
  <c r="AI721"/>
  <c r="AG721"/>
  <c r="AE721"/>
  <c r="AP721"/>
  <c r="AC721"/>
  <c r="AA721"/>
  <c r="Y721"/>
  <c r="W721"/>
  <c r="AO721"/>
  <c r="U721"/>
  <c r="S721"/>
  <c r="Q721"/>
  <c r="O721"/>
  <c r="M721"/>
  <c r="AN721"/>
  <c r="AM720"/>
  <c r="AK720"/>
  <c r="AQ720"/>
  <c r="AI720"/>
  <c r="AG720"/>
  <c r="AE720"/>
  <c r="AP720"/>
  <c r="AC720"/>
  <c r="AA720"/>
  <c r="Y720"/>
  <c r="W720"/>
  <c r="AO720"/>
  <c r="U720"/>
  <c r="S720"/>
  <c r="Q720"/>
  <c r="O720"/>
  <c r="M720"/>
  <c r="AN720"/>
  <c r="AM719"/>
  <c r="AK719"/>
  <c r="AQ719"/>
  <c r="AI719"/>
  <c r="AG719"/>
  <c r="AE719"/>
  <c r="AP719"/>
  <c r="AC719"/>
  <c r="AA719"/>
  <c r="Y719"/>
  <c r="W719"/>
  <c r="AO719"/>
  <c r="U719"/>
  <c r="S719"/>
  <c r="Q719"/>
  <c r="O719"/>
  <c r="M719"/>
  <c r="AN719"/>
  <c r="AM718"/>
  <c r="AK718"/>
  <c r="AQ718"/>
  <c r="AI718"/>
  <c r="AG718"/>
  <c r="AE718"/>
  <c r="AP718"/>
  <c r="AC718"/>
  <c r="AA718"/>
  <c r="Y718"/>
  <c r="W718"/>
  <c r="AO718"/>
  <c r="U718"/>
  <c r="S718"/>
  <c r="Q718"/>
  <c r="O718"/>
  <c r="M718"/>
  <c r="AN718"/>
  <c r="AM717"/>
  <c r="AK717"/>
  <c r="AQ717"/>
  <c r="AI717"/>
  <c r="AG717"/>
  <c r="AE717"/>
  <c r="AP717"/>
  <c r="AC717"/>
  <c r="AA717"/>
  <c r="Y717"/>
  <c r="W717"/>
  <c r="AO717"/>
  <c r="U717"/>
  <c r="S717"/>
  <c r="Q717"/>
  <c r="O717"/>
  <c r="M717"/>
  <c r="AN717"/>
  <c r="AM716"/>
  <c r="AK716"/>
  <c r="AQ716"/>
  <c r="AI716"/>
  <c r="AG716"/>
  <c r="AE716"/>
  <c r="AP716"/>
  <c r="AC716"/>
  <c r="AA716"/>
  <c r="Y716"/>
  <c r="W716"/>
  <c r="AO716"/>
  <c r="U716"/>
  <c r="S716"/>
  <c r="Q716"/>
  <c r="O716"/>
  <c r="M716"/>
  <c r="AN716"/>
  <c r="AM715"/>
  <c r="AK715"/>
  <c r="AQ715"/>
  <c r="AI715"/>
  <c r="AG715"/>
  <c r="AE715"/>
  <c r="AP715"/>
  <c r="AC715"/>
  <c r="AA715"/>
  <c r="Y715"/>
  <c r="W715"/>
  <c r="AO715"/>
  <c r="U715"/>
  <c r="S715"/>
  <c r="Q715"/>
  <c r="O715"/>
  <c r="M715"/>
  <c r="AN715"/>
  <c r="AM714"/>
  <c r="AK714"/>
  <c r="AQ714"/>
  <c r="AI714"/>
  <c r="AG714"/>
  <c r="AE714"/>
  <c r="AP714"/>
  <c r="AC714"/>
  <c r="AA714"/>
  <c r="Y714"/>
  <c r="W714"/>
  <c r="AO714"/>
  <c r="U714"/>
  <c r="S714"/>
  <c r="Q714"/>
  <c r="O714"/>
  <c r="M714"/>
  <c r="AN714"/>
  <c r="AM713"/>
  <c r="AK713"/>
  <c r="AQ713"/>
  <c r="AI713"/>
  <c r="AG713"/>
  <c r="AE713"/>
  <c r="AP713"/>
  <c r="AC713"/>
  <c r="AA713"/>
  <c r="Y713"/>
  <c r="W713"/>
  <c r="AO713"/>
  <c r="U713"/>
  <c r="S713"/>
  <c r="Q713"/>
  <c r="O713"/>
  <c r="M713"/>
  <c r="AN713"/>
  <c r="AM712"/>
  <c r="AK712"/>
  <c r="AQ712"/>
  <c r="AI712"/>
  <c r="AG712"/>
  <c r="AE712"/>
  <c r="AP712"/>
  <c r="AC712"/>
  <c r="AA712"/>
  <c r="Y712"/>
  <c r="W712"/>
  <c r="AO712"/>
  <c r="U712"/>
  <c r="S712"/>
  <c r="Q712"/>
  <c r="O712"/>
  <c r="M712"/>
  <c r="AN712"/>
  <c r="AM711"/>
  <c r="AK711"/>
  <c r="AQ711"/>
  <c r="AI711"/>
  <c r="AG711"/>
  <c r="AE711"/>
  <c r="AP711"/>
  <c r="AC711"/>
  <c r="AA711"/>
  <c r="Y711"/>
  <c r="W711"/>
  <c r="AO711"/>
  <c r="U711"/>
  <c r="S711"/>
  <c r="Q711"/>
  <c r="O711"/>
  <c r="M711"/>
  <c r="AN711"/>
  <c r="AM710"/>
  <c r="AK710"/>
  <c r="AQ710"/>
  <c r="AI710"/>
  <c r="AG710"/>
  <c r="AE710"/>
  <c r="AP710"/>
  <c r="AC710"/>
  <c r="AA710"/>
  <c r="Y710"/>
  <c r="W710"/>
  <c r="AO710"/>
  <c r="U710"/>
  <c r="S710"/>
  <c r="Q710"/>
  <c r="O710"/>
  <c r="M710"/>
  <c r="AN710"/>
  <c r="AM709"/>
  <c r="AK709"/>
  <c r="AQ709"/>
  <c r="AI709"/>
  <c r="AG709"/>
  <c r="AE709"/>
  <c r="AP709"/>
  <c r="AC709"/>
  <c r="AA709"/>
  <c r="Y709"/>
  <c r="W709"/>
  <c r="AO709"/>
  <c r="U709"/>
  <c r="S709"/>
  <c r="Q709"/>
  <c r="O709"/>
  <c r="M709"/>
  <c r="AN709"/>
  <c r="AM708"/>
  <c r="AK708"/>
  <c r="AQ708"/>
  <c r="AI708"/>
  <c r="AG708"/>
  <c r="AE708"/>
  <c r="AP708"/>
  <c r="AC708"/>
  <c r="AA708"/>
  <c r="Y708"/>
  <c r="W708"/>
  <c r="AO708"/>
  <c r="U708"/>
  <c r="S708"/>
  <c r="Q708"/>
  <c r="O708"/>
  <c r="M708"/>
  <c r="AN708"/>
  <c r="AM707"/>
  <c r="AK707"/>
  <c r="AQ707"/>
  <c r="AI707"/>
  <c r="AG707"/>
  <c r="AE707"/>
  <c r="AP707"/>
  <c r="AC707"/>
  <c r="AA707"/>
  <c r="Y707"/>
  <c r="W707"/>
  <c r="AO707"/>
  <c r="U707"/>
  <c r="S707"/>
  <c r="Q707"/>
  <c r="O707"/>
  <c r="M707"/>
  <c r="AN707"/>
  <c r="AM706"/>
  <c r="AK706"/>
  <c r="AQ706"/>
  <c r="AI706"/>
  <c r="AG706"/>
  <c r="AE706"/>
  <c r="AP706"/>
  <c r="AC706"/>
  <c r="AA706"/>
  <c r="Y706"/>
  <c r="W706"/>
  <c r="AO706"/>
  <c r="U706"/>
  <c r="S706"/>
  <c r="Q706"/>
  <c r="O706"/>
  <c r="M706"/>
  <c r="AN706"/>
  <c r="AM705"/>
  <c r="AK705"/>
  <c r="AQ705"/>
  <c r="AI705"/>
  <c r="AG705"/>
  <c r="AE705"/>
  <c r="AP705"/>
  <c r="AC705"/>
  <c r="AA705"/>
  <c r="Y705"/>
  <c r="W705"/>
  <c r="AO705"/>
  <c r="U705"/>
  <c r="S705"/>
  <c r="Q705"/>
  <c r="O705"/>
  <c r="M705"/>
  <c r="AN705"/>
  <c r="AM704"/>
  <c r="AK704"/>
  <c r="AQ704"/>
  <c r="AI704"/>
  <c r="AG704"/>
  <c r="AE704"/>
  <c r="AP704"/>
  <c r="AC704"/>
  <c r="AA704"/>
  <c r="Y704"/>
  <c r="W704"/>
  <c r="AO704"/>
  <c r="U704"/>
  <c r="S704"/>
  <c r="Q704"/>
  <c r="O704"/>
  <c r="M704"/>
  <c r="AN704"/>
  <c r="AM703"/>
  <c r="AK703"/>
  <c r="AQ703"/>
  <c r="AI703"/>
  <c r="AG703"/>
  <c r="AE703"/>
  <c r="AP703"/>
  <c r="AC703"/>
  <c r="AA703"/>
  <c r="Y703"/>
  <c r="W703"/>
  <c r="AO703"/>
  <c r="U703"/>
  <c r="S703"/>
  <c r="Q703"/>
  <c r="O703"/>
  <c r="M703"/>
  <c r="AN703"/>
  <c r="AM702"/>
  <c r="AK702"/>
  <c r="AQ702"/>
  <c r="AI702"/>
  <c r="AG702"/>
  <c r="AE702"/>
  <c r="AP702"/>
  <c r="AC702"/>
  <c r="AA702"/>
  <c r="Y702"/>
  <c r="W702"/>
  <c r="AO702"/>
  <c r="U702"/>
  <c r="S702"/>
  <c r="Q702"/>
  <c r="O702"/>
  <c r="M702"/>
  <c r="AN702"/>
  <c r="AM701"/>
  <c r="AK701"/>
  <c r="AQ701"/>
  <c r="AI701"/>
  <c r="AG701"/>
  <c r="AE701"/>
  <c r="AP701"/>
  <c r="AC701"/>
  <c r="AA701"/>
  <c r="Y701"/>
  <c r="W701"/>
  <c r="AO701"/>
  <c r="U701"/>
  <c r="S701"/>
  <c r="Q701"/>
  <c r="O701"/>
  <c r="M701"/>
  <c r="AN701"/>
  <c r="AM700"/>
  <c r="AK700"/>
  <c r="AQ700"/>
  <c r="AI700"/>
  <c r="AG700"/>
  <c r="AE700"/>
  <c r="AP700"/>
  <c r="AC700"/>
  <c r="AA700"/>
  <c r="Y700"/>
  <c r="W700"/>
  <c r="AO700"/>
  <c r="U700"/>
  <c r="S700"/>
  <c r="Q700"/>
  <c r="O700"/>
  <c r="M700"/>
  <c r="AN700"/>
  <c r="AM699"/>
  <c r="AK699"/>
  <c r="AQ699"/>
  <c r="AI699"/>
  <c r="AG699"/>
  <c r="AE699"/>
  <c r="AP699"/>
  <c r="AC699"/>
  <c r="AA699"/>
  <c r="Y699"/>
  <c r="W699"/>
  <c r="AO699"/>
  <c r="U699"/>
  <c r="S699"/>
  <c r="Q699"/>
  <c r="O699"/>
  <c r="M699"/>
  <c r="AN699"/>
  <c r="AM698"/>
  <c r="AK698"/>
  <c r="AQ698"/>
  <c r="AI698"/>
  <c r="AG698"/>
  <c r="AE698"/>
  <c r="AP698"/>
  <c r="AC698"/>
  <c r="AA698"/>
  <c r="Y698"/>
  <c r="W698"/>
  <c r="AO698"/>
  <c r="U698"/>
  <c r="S698"/>
  <c r="Q698"/>
  <c r="O698"/>
  <c r="M698"/>
  <c r="AN698"/>
  <c r="AM697"/>
  <c r="AK697"/>
  <c r="AQ697"/>
  <c r="AI697"/>
  <c r="AG697"/>
  <c r="AE697"/>
  <c r="AP697"/>
  <c r="AC697"/>
  <c r="AA697"/>
  <c r="Y697"/>
  <c r="W697"/>
  <c r="AO697"/>
  <c r="U697"/>
  <c r="S697"/>
  <c r="Q697"/>
  <c r="O697"/>
  <c r="M697"/>
  <c r="AN697"/>
  <c r="AM696"/>
  <c r="AK696"/>
  <c r="AQ696"/>
  <c r="AI696"/>
  <c r="AG696"/>
  <c r="AE696"/>
  <c r="AP696"/>
  <c r="AC696"/>
  <c r="AA696"/>
  <c r="Y696"/>
  <c r="W696"/>
  <c r="AO696"/>
  <c r="U696"/>
  <c r="S696"/>
  <c r="Q696"/>
  <c r="O696"/>
  <c r="M696"/>
  <c r="AN696"/>
  <c r="AM695"/>
  <c r="AK695"/>
  <c r="AQ695"/>
  <c r="AI695"/>
  <c r="AG695"/>
  <c r="AE695"/>
  <c r="AP695"/>
  <c r="AC695"/>
  <c r="AA695"/>
  <c r="Y695"/>
  <c r="W695"/>
  <c r="AO695"/>
  <c r="U695"/>
  <c r="S695"/>
  <c r="Q695"/>
  <c r="O695"/>
  <c r="M695"/>
  <c r="AN695"/>
  <c r="AM694"/>
  <c r="AK694"/>
  <c r="AQ694"/>
  <c r="AI694"/>
  <c r="AG694"/>
  <c r="AE694"/>
  <c r="AP694"/>
  <c r="AC694"/>
  <c r="AA694"/>
  <c r="Y694"/>
  <c r="W694"/>
  <c r="AO694"/>
  <c r="U694"/>
  <c r="S694"/>
  <c r="Q694"/>
  <c r="O694"/>
  <c r="M694"/>
  <c r="AN694"/>
  <c r="AM693"/>
  <c r="AK693"/>
  <c r="AQ693"/>
  <c r="AI693"/>
  <c r="AG693"/>
  <c r="AE693"/>
  <c r="AP693"/>
  <c r="AC693"/>
  <c r="AA693"/>
  <c r="Y693"/>
  <c r="W693"/>
  <c r="AO693"/>
  <c r="U693"/>
  <c r="S693"/>
  <c r="Q693"/>
  <c r="O693"/>
  <c r="M693"/>
  <c r="AN693"/>
  <c r="AM692"/>
  <c r="AK692"/>
  <c r="AQ692"/>
  <c r="AI692"/>
  <c r="AG692"/>
  <c r="AE692"/>
  <c r="AP692"/>
  <c r="AC692"/>
  <c r="AA692"/>
  <c r="Y692"/>
  <c r="W692"/>
  <c r="AO692"/>
  <c r="U692"/>
  <c r="S692"/>
  <c r="Q692"/>
  <c r="O692"/>
  <c r="M692"/>
  <c r="AN692"/>
  <c r="AM691"/>
  <c r="AK691"/>
  <c r="AQ691"/>
  <c r="AI691"/>
  <c r="AG691"/>
  <c r="AE691"/>
  <c r="AP691"/>
  <c r="AC691"/>
  <c r="AA691"/>
  <c r="Y691"/>
  <c r="W691"/>
  <c r="AO691"/>
  <c r="U691"/>
  <c r="S691"/>
  <c r="Q691"/>
  <c r="O691"/>
  <c r="M691"/>
  <c r="AN691"/>
  <c r="AM690"/>
  <c r="AK690"/>
  <c r="AQ690"/>
  <c r="AI690"/>
  <c r="AG690"/>
  <c r="AE690"/>
  <c r="AP690"/>
  <c r="AC690"/>
  <c r="AA690"/>
  <c r="Y690"/>
  <c r="W690"/>
  <c r="AO690"/>
  <c r="U690"/>
  <c r="S690"/>
  <c r="Q690"/>
  <c r="O690"/>
  <c r="M690"/>
  <c r="AN690"/>
  <c r="AM689"/>
  <c r="AK689"/>
  <c r="AQ689"/>
  <c r="AI689"/>
  <c r="AG689"/>
  <c r="AE689"/>
  <c r="AP689"/>
  <c r="AC689"/>
  <c r="AA689"/>
  <c r="Y689"/>
  <c r="W689"/>
  <c r="AO689"/>
  <c r="U689"/>
  <c r="S689"/>
  <c r="Q689"/>
  <c r="O689"/>
  <c r="M689"/>
  <c r="AN689"/>
  <c r="AQ688"/>
  <c r="AM688"/>
  <c r="AK688"/>
  <c r="AI688"/>
  <c r="AG688"/>
  <c r="AE688"/>
  <c r="AP688"/>
  <c r="AC688"/>
  <c r="AA688"/>
  <c r="Y688"/>
  <c r="W688"/>
  <c r="AO688"/>
  <c r="U688"/>
  <c r="S688"/>
  <c r="Q688"/>
  <c r="O688"/>
  <c r="M688"/>
  <c r="AN688"/>
  <c r="AM687"/>
  <c r="AK687"/>
  <c r="AQ687"/>
  <c r="AI687"/>
  <c r="AG687"/>
  <c r="AE687"/>
  <c r="AP687"/>
  <c r="AC687"/>
  <c r="AA687"/>
  <c r="Y687"/>
  <c r="W687"/>
  <c r="AO687"/>
  <c r="U687"/>
  <c r="S687"/>
  <c r="Q687"/>
  <c r="O687"/>
  <c r="M687"/>
  <c r="AN687"/>
  <c r="AM686"/>
  <c r="AK686"/>
  <c r="AQ686"/>
  <c r="AI686"/>
  <c r="AG686"/>
  <c r="AE686"/>
  <c r="AP686"/>
  <c r="AC686"/>
  <c r="AA686"/>
  <c r="Y686"/>
  <c r="W686"/>
  <c r="AO686"/>
  <c r="U686"/>
  <c r="S686"/>
  <c r="Q686"/>
  <c r="O686"/>
  <c r="M686"/>
  <c r="AN686"/>
  <c r="AM685"/>
  <c r="AK685"/>
  <c r="AQ685"/>
  <c r="AI685"/>
  <c r="AG685"/>
  <c r="AE685"/>
  <c r="AP685"/>
  <c r="AC685"/>
  <c r="AA685"/>
  <c r="Y685"/>
  <c r="W685"/>
  <c r="AO685"/>
  <c r="U685"/>
  <c r="S685"/>
  <c r="Q685"/>
  <c r="O685"/>
  <c r="M685"/>
  <c r="AN685"/>
  <c r="AP684"/>
  <c r="AM684"/>
  <c r="AK684"/>
  <c r="AQ684"/>
  <c r="AI684"/>
  <c r="AG684"/>
  <c r="AE684"/>
  <c r="AC684"/>
  <c r="AA684"/>
  <c r="Y684"/>
  <c r="W684"/>
  <c r="AO684"/>
  <c r="U684"/>
  <c r="S684"/>
  <c r="Q684"/>
  <c r="O684"/>
  <c r="M684"/>
  <c r="AN684"/>
  <c r="AM683"/>
  <c r="AK683"/>
  <c r="AQ683"/>
  <c r="AI683"/>
  <c r="AG683"/>
  <c r="AE683"/>
  <c r="AP683"/>
  <c r="AC683"/>
  <c r="AA683"/>
  <c r="Y683"/>
  <c r="W683"/>
  <c r="AO683"/>
  <c r="U683"/>
  <c r="S683"/>
  <c r="Q683"/>
  <c r="O683"/>
  <c r="M683"/>
  <c r="AN683"/>
  <c r="AM682"/>
  <c r="AK682"/>
  <c r="AQ682"/>
  <c r="AI682"/>
  <c r="AG682"/>
  <c r="AE682"/>
  <c r="AP682"/>
  <c r="AC682"/>
  <c r="AA682"/>
  <c r="Y682"/>
  <c r="W682"/>
  <c r="AO682"/>
  <c r="U682"/>
  <c r="S682"/>
  <c r="Q682"/>
  <c r="O682"/>
  <c r="M682"/>
  <c r="AN682"/>
  <c r="AM681"/>
  <c r="AQ681"/>
  <c r="AK681"/>
  <c r="AI681"/>
  <c r="AG681"/>
  <c r="AE681"/>
  <c r="AP681"/>
  <c r="AC681"/>
  <c r="AA681"/>
  <c r="Y681"/>
  <c r="W681"/>
  <c r="AO681"/>
  <c r="U681"/>
  <c r="S681"/>
  <c r="Q681"/>
  <c r="O681"/>
  <c r="M681"/>
  <c r="AN681"/>
  <c r="AM680"/>
  <c r="AK680"/>
  <c r="AQ680"/>
  <c r="AI680"/>
  <c r="AG680"/>
  <c r="AE680"/>
  <c r="AP680"/>
  <c r="AC680"/>
  <c r="AA680"/>
  <c r="Y680"/>
  <c r="W680"/>
  <c r="AO680"/>
  <c r="U680"/>
  <c r="S680"/>
  <c r="Q680"/>
  <c r="O680"/>
  <c r="M680"/>
  <c r="AN680"/>
  <c r="AM679"/>
  <c r="AK679"/>
  <c r="AQ679"/>
  <c r="AI679"/>
  <c r="AG679"/>
  <c r="AE679"/>
  <c r="AP679"/>
  <c r="AC679"/>
  <c r="AA679"/>
  <c r="Y679"/>
  <c r="W679"/>
  <c r="AO679"/>
  <c r="U679"/>
  <c r="S679"/>
  <c r="Q679"/>
  <c r="O679"/>
  <c r="M679"/>
  <c r="AN679"/>
  <c r="AM678"/>
  <c r="AK678"/>
  <c r="AQ678"/>
  <c r="AI678"/>
  <c r="AG678"/>
  <c r="AE678"/>
  <c r="AP678"/>
  <c r="AC678"/>
  <c r="AA678"/>
  <c r="Y678"/>
  <c r="W678"/>
  <c r="AO678"/>
  <c r="U678"/>
  <c r="S678"/>
  <c r="Q678"/>
  <c r="O678"/>
  <c r="M678"/>
  <c r="AN678"/>
  <c r="AM677"/>
  <c r="AK677"/>
  <c r="AQ677"/>
  <c r="AI677"/>
  <c r="AG677"/>
  <c r="AE677"/>
  <c r="AP677"/>
  <c r="AC677"/>
  <c r="AA677"/>
  <c r="Y677"/>
  <c r="W677"/>
  <c r="AO677"/>
  <c r="U677"/>
  <c r="S677"/>
  <c r="Q677"/>
  <c r="O677"/>
  <c r="M677"/>
  <c r="AN677"/>
  <c r="AM676"/>
  <c r="AK676"/>
  <c r="AQ676"/>
  <c r="AI676"/>
  <c r="AG676"/>
  <c r="AE676"/>
  <c r="AP676"/>
  <c r="AC676"/>
  <c r="AA676"/>
  <c r="Y676"/>
  <c r="W676"/>
  <c r="AO676"/>
  <c r="U676"/>
  <c r="S676"/>
  <c r="Q676"/>
  <c r="O676"/>
  <c r="M676"/>
  <c r="AN676"/>
  <c r="AM675"/>
  <c r="AK675"/>
  <c r="AQ675"/>
  <c r="AI675"/>
  <c r="AG675"/>
  <c r="AE675"/>
  <c r="AP675"/>
  <c r="AC675"/>
  <c r="AA675"/>
  <c r="Y675"/>
  <c r="W675"/>
  <c r="AO675"/>
  <c r="U675"/>
  <c r="S675"/>
  <c r="Q675"/>
  <c r="O675"/>
  <c r="M675"/>
  <c r="AN675"/>
  <c r="AM674"/>
  <c r="AK674"/>
  <c r="AQ674"/>
  <c r="AI674"/>
  <c r="AG674"/>
  <c r="AE674"/>
  <c r="AP674"/>
  <c r="AC674"/>
  <c r="AA674"/>
  <c r="Y674"/>
  <c r="W674"/>
  <c r="AO674"/>
  <c r="U674"/>
  <c r="S674"/>
  <c r="Q674"/>
  <c r="O674"/>
  <c r="M674"/>
  <c r="AN674"/>
  <c r="AM673"/>
  <c r="AK673"/>
  <c r="AQ673"/>
  <c r="AI673"/>
  <c r="AG673"/>
  <c r="AE673"/>
  <c r="AP673"/>
  <c r="AC673"/>
  <c r="AA673"/>
  <c r="Y673"/>
  <c r="W673"/>
  <c r="AO673"/>
  <c r="U673"/>
  <c r="S673"/>
  <c r="Q673"/>
  <c r="O673"/>
  <c r="M673"/>
  <c r="AN673"/>
  <c r="AM672"/>
  <c r="AK672"/>
  <c r="AQ672"/>
  <c r="AI672"/>
  <c r="AG672"/>
  <c r="AE672"/>
  <c r="AP672"/>
  <c r="AC672"/>
  <c r="AA672"/>
  <c r="Y672"/>
  <c r="W672"/>
  <c r="AO672"/>
  <c r="U672"/>
  <c r="S672"/>
  <c r="Q672"/>
  <c r="O672"/>
  <c r="M672"/>
  <c r="AN672"/>
  <c r="AM671"/>
  <c r="AK671"/>
  <c r="AQ671"/>
  <c r="AI671"/>
  <c r="AG671"/>
  <c r="AE671"/>
  <c r="AP671"/>
  <c r="AC671"/>
  <c r="AA671"/>
  <c r="Y671"/>
  <c r="W671"/>
  <c r="AO671"/>
  <c r="U671"/>
  <c r="S671"/>
  <c r="Q671"/>
  <c r="O671"/>
  <c r="M671"/>
  <c r="AN671"/>
  <c r="AM670"/>
  <c r="AK670"/>
  <c r="AQ670"/>
  <c r="AI670"/>
  <c r="AG670"/>
  <c r="AE670"/>
  <c r="AP670"/>
  <c r="AC670"/>
  <c r="AA670"/>
  <c r="Y670"/>
  <c r="W670"/>
  <c r="AO670"/>
  <c r="U670"/>
  <c r="S670"/>
  <c r="Q670"/>
  <c r="O670"/>
  <c r="M670"/>
  <c r="AN670"/>
  <c r="AM669"/>
  <c r="AK669"/>
  <c r="AQ669"/>
  <c r="AI669"/>
  <c r="AG669"/>
  <c r="AE669"/>
  <c r="AP669"/>
  <c r="AC669"/>
  <c r="AA669"/>
  <c r="Y669"/>
  <c r="W669"/>
  <c r="AO669"/>
  <c r="U669"/>
  <c r="S669"/>
  <c r="Q669"/>
  <c r="O669"/>
  <c r="M669"/>
  <c r="AN669"/>
  <c r="AM668"/>
  <c r="AK668"/>
  <c r="AQ668"/>
  <c r="AI668"/>
  <c r="AG668"/>
  <c r="AE668"/>
  <c r="AP668"/>
  <c r="AC668"/>
  <c r="AA668"/>
  <c r="Y668"/>
  <c r="W668"/>
  <c r="AO668"/>
  <c r="U668"/>
  <c r="S668"/>
  <c r="Q668"/>
  <c r="O668"/>
  <c r="M668"/>
  <c r="AN668"/>
  <c r="AM667"/>
  <c r="AK667"/>
  <c r="AQ667"/>
  <c r="AI667"/>
  <c r="AG667"/>
  <c r="AE667"/>
  <c r="AP667"/>
  <c r="AC667"/>
  <c r="AA667"/>
  <c r="Y667"/>
  <c r="W667"/>
  <c r="AO667"/>
  <c r="U667"/>
  <c r="S667"/>
  <c r="Q667"/>
  <c r="O667"/>
  <c r="M667"/>
  <c r="AN667"/>
  <c r="AM666"/>
  <c r="AK666"/>
  <c r="AQ666"/>
  <c r="AI666"/>
  <c r="AG666"/>
  <c r="AE666"/>
  <c r="AP666"/>
  <c r="AC666"/>
  <c r="AA666"/>
  <c r="Y666"/>
  <c r="W666"/>
  <c r="AO666"/>
  <c r="U666"/>
  <c r="S666"/>
  <c r="Q666"/>
  <c r="O666"/>
  <c r="M666"/>
  <c r="AN666"/>
  <c r="AM665"/>
  <c r="AK665"/>
  <c r="AQ665"/>
  <c r="AI665"/>
  <c r="AG665"/>
  <c r="AE665"/>
  <c r="AP665"/>
  <c r="AC665"/>
  <c r="AA665"/>
  <c r="Y665"/>
  <c r="W665"/>
  <c r="AO665"/>
  <c r="U665"/>
  <c r="S665"/>
  <c r="Q665"/>
  <c r="O665"/>
  <c r="M665"/>
  <c r="AN665"/>
  <c r="AM664"/>
  <c r="AK664"/>
  <c r="AQ664"/>
  <c r="AI664"/>
  <c r="AG664"/>
  <c r="AE664"/>
  <c r="AP664"/>
  <c r="AC664"/>
  <c r="AA664"/>
  <c r="Y664"/>
  <c r="W664"/>
  <c r="AO664"/>
  <c r="U664"/>
  <c r="S664"/>
  <c r="Q664"/>
  <c r="O664"/>
  <c r="M664"/>
  <c r="AN664"/>
  <c r="AM663"/>
  <c r="AK663"/>
  <c r="AQ663"/>
  <c r="AI663"/>
  <c r="AG663"/>
  <c r="AE663"/>
  <c r="AP663"/>
  <c r="AC663"/>
  <c r="AA663"/>
  <c r="Y663"/>
  <c r="W663"/>
  <c r="AO663"/>
  <c r="U663"/>
  <c r="S663"/>
  <c r="Q663"/>
  <c r="O663"/>
  <c r="M663"/>
  <c r="AN663"/>
  <c r="AM662"/>
  <c r="AK662"/>
  <c r="AQ662"/>
  <c r="AI662"/>
  <c r="AG662"/>
  <c r="AE662"/>
  <c r="AP662"/>
  <c r="AC662"/>
  <c r="AA662"/>
  <c r="Y662"/>
  <c r="W662"/>
  <c r="AO662"/>
  <c r="U662"/>
  <c r="S662"/>
  <c r="Q662"/>
  <c r="O662"/>
  <c r="M662"/>
  <c r="AN662"/>
  <c r="AM661"/>
  <c r="AK661"/>
  <c r="AQ661"/>
  <c r="AI661"/>
  <c r="AG661"/>
  <c r="AE661"/>
  <c r="AP661"/>
  <c r="AC661"/>
  <c r="AA661"/>
  <c r="Y661"/>
  <c r="W661"/>
  <c r="AO661"/>
  <c r="U661"/>
  <c r="S661"/>
  <c r="Q661"/>
  <c r="O661"/>
  <c r="M661"/>
  <c r="AN661"/>
  <c r="AM660"/>
  <c r="AK660"/>
  <c r="AQ660"/>
  <c r="AI660"/>
  <c r="AG660"/>
  <c r="AE660"/>
  <c r="AP660"/>
  <c r="AC660"/>
  <c r="AA660"/>
  <c r="Y660"/>
  <c r="W660"/>
  <c r="AO660"/>
  <c r="U660"/>
  <c r="S660"/>
  <c r="Q660"/>
  <c r="O660"/>
  <c r="M660"/>
  <c r="AN660"/>
  <c r="AM659"/>
  <c r="AK659"/>
  <c r="AQ659"/>
  <c r="AI659"/>
  <c r="AG659"/>
  <c r="AE659"/>
  <c r="AP659"/>
  <c r="AC659"/>
  <c r="AA659"/>
  <c r="Y659"/>
  <c r="W659"/>
  <c r="AO659"/>
  <c r="U659"/>
  <c r="S659"/>
  <c r="Q659"/>
  <c r="O659"/>
  <c r="M659"/>
  <c r="AN659"/>
  <c r="AM658"/>
  <c r="AK658"/>
  <c r="AQ658"/>
  <c r="AI658"/>
  <c r="AG658"/>
  <c r="AE658"/>
  <c r="AP658"/>
  <c r="AC658"/>
  <c r="AA658"/>
  <c r="Y658"/>
  <c r="W658"/>
  <c r="AO658"/>
  <c r="U658"/>
  <c r="S658"/>
  <c r="Q658"/>
  <c r="O658"/>
  <c r="M658"/>
  <c r="AN658"/>
  <c r="AM657"/>
  <c r="AK657"/>
  <c r="AQ657"/>
  <c r="AI657"/>
  <c r="AG657"/>
  <c r="AE657"/>
  <c r="AP657"/>
  <c r="AC657"/>
  <c r="AA657"/>
  <c r="Y657"/>
  <c r="W657"/>
  <c r="AO657"/>
  <c r="U657"/>
  <c r="S657"/>
  <c r="Q657"/>
  <c r="O657"/>
  <c r="M657"/>
  <c r="AN657"/>
  <c r="AM656"/>
  <c r="AK656"/>
  <c r="AQ656"/>
  <c r="AI656"/>
  <c r="AG656"/>
  <c r="AE656"/>
  <c r="AP656"/>
  <c r="AC656"/>
  <c r="AA656"/>
  <c r="Y656"/>
  <c r="W656"/>
  <c r="AO656"/>
  <c r="U656"/>
  <c r="S656"/>
  <c r="Q656"/>
  <c r="O656"/>
  <c r="M656"/>
  <c r="AN656"/>
  <c r="AM655"/>
  <c r="AK655"/>
  <c r="AQ655"/>
  <c r="AI655"/>
  <c r="AG655"/>
  <c r="AE655"/>
  <c r="AP655"/>
  <c r="AC655"/>
  <c r="AA655"/>
  <c r="Y655"/>
  <c r="W655"/>
  <c r="AO655"/>
  <c r="U655"/>
  <c r="S655"/>
  <c r="Q655"/>
  <c r="O655"/>
  <c r="M655"/>
  <c r="AN655"/>
  <c r="AM654"/>
  <c r="AK654"/>
  <c r="AQ654"/>
  <c r="AI654"/>
  <c r="AG654"/>
  <c r="AE654"/>
  <c r="AP654"/>
  <c r="AC654"/>
  <c r="AA654"/>
  <c r="Y654"/>
  <c r="W654"/>
  <c r="AO654"/>
  <c r="U654"/>
  <c r="S654"/>
  <c r="Q654"/>
  <c r="O654"/>
  <c r="M654"/>
  <c r="AN654"/>
  <c r="AM653"/>
  <c r="AK653"/>
  <c r="AQ653"/>
  <c r="AI653"/>
  <c r="AG653"/>
  <c r="AE653"/>
  <c r="AP653"/>
  <c r="AC653"/>
  <c r="AA653"/>
  <c r="Y653"/>
  <c r="W653"/>
  <c r="AO653"/>
  <c r="U653"/>
  <c r="S653"/>
  <c r="Q653"/>
  <c r="O653"/>
  <c r="M653"/>
  <c r="AN653"/>
  <c r="AM652"/>
  <c r="AK652"/>
  <c r="AQ652"/>
  <c r="AI652"/>
  <c r="AG652"/>
  <c r="AE652"/>
  <c r="AP652"/>
  <c r="AC652"/>
  <c r="AA652"/>
  <c r="Y652"/>
  <c r="W652"/>
  <c r="AO652"/>
  <c r="U652"/>
  <c r="S652"/>
  <c r="Q652"/>
  <c r="O652"/>
  <c r="M652"/>
  <c r="AN652"/>
  <c r="AM651"/>
  <c r="AK651"/>
  <c r="AQ651"/>
  <c r="AI651"/>
  <c r="AG651"/>
  <c r="AE651"/>
  <c r="AP651"/>
  <c r="AC651"/>
  <c r="AA651"/>
  <c r="Y651"/>
  <c r="W651"/>
  <c r="AO651"/>
  <c r="U651"/>
  <c r="S651"/>
  <c r="Q651"/>
  <c r="O651"/>
  <c r="M651"/>
  <c r="AN651"/>
  <c r="AM650"/>
  <c r="AK650"/>
  <c r="AQ650"/>
  <c r="AI650"/>
  <c r="AG650"/>
  <c r="AE650"/>
  <c r="AP650"/>
  <c r="AC650"/>
  <c r="AA650"/>
  <c r="Y650"/>
  <c r="W650"/>
  <c r="AO650"/>
  <c r="U650"/>
  <c r="S650"/>
  <c r="Q650"/>
  <c r="O650"/>
  <c r="M650"/>
  <c r="AN650"/>
  <c r="AM649"/>
  <c r="AK649"/>
  <c r="AQ649"/>
  <c r="AI649"/>
  <c r="AG649"/>
  <c r="AE649"/>
  <c r="AP649"/>
  <c r="AC649"/>
  <c r="AA649"/>
  <c r="Y649"/>
  <c r="W649"/>
  <c r="AO649"/>
  <c r="U649"/>
  <c r="S649"/>
  <c r="Q649"/>
  <c r="O649"/>
  <c r="M649"/>
  <c r="AN649"/>
  <c r="AM648"/>
  <c r="AK648"/>
  <c r="AQ648"/>
  <c r="AI648"/>
  <c r="AG648"/>
  <c r="AE648"/>
  <c r="AP648"/>
  <c r="AC648"/>
  <c r="AA648"/>
  <c r="Y648"/>
  <c r="W648"/>
  <c r="AO648"/>
  <c r="U648"/>
  <c r="S648"/>
  <c r="Q648"/>
  <c r="O648"/>
  <c r="M648"/>
  <c r="AN648"/>
  <c r="AM647"/>
  <c r="AK647"/>
  <c r="AQ647"/>
  <c r="AI647"/>
  <c r="AG647"/>
  <c r="AE647"/>
  <c r="AP647"/>
  <c r="AC647"/>
  <c r="AA647"/>
  <c r="Y647"/>
  <c r="W647"/>
  <c r="AO647"/>
  <c r="U647"/>
  <c r="S647"/>
  <c r="Q647"/>
  <c r="O647"/>
  <c r="M647"/>
  <c r="AN647"/>
  <c r="AM646"/>
  <c r="AK646"/>
  <c r="AQ646"/>
  <c r="AI646"/>
  <c r="AG646"/>
  <c r="AE646"/>
  <c r="AP646"/>
  <c r="AC646"/>
  <c r="AA646"/>
  <c r="Y646"/>
  <c r="W646"/>
  <c r="AO646"/>
  <c r="U646"/>
  <c r="S646"/>
  <c r="Q646"/>
  <c r="O646"/>
  <c r="M646"/>
  <c r="AN646"/>
  <c r="AM645"/>
  <c r="AK645"/>
  <c r="AQ645"/>
  <c r="AI645"/>
  <c r="AG645"/>
  <c r="AE645"/>
  <c r="AP645"/>
  <c r="AC645"/>
  <c r="AA645"/>
  <c r="Y645"/>
  <c r="W645"/>
  <c r="AO645"/>
  <c r="U645"/>
  <c r="S645"/>
  <c r="Q645"/>
  <c r="O645"/>
  <c r="M645"/>
  <c r="AN645"/>
  <c r="AM644"/>
  <c r="AK644"/>
  <c r="AQ644"/>
  <c r="AI644"/>
  <c r="AG644"/>
  <c r="AE644"/>
  <c r="AP644"/>
  <c r="AC644"/>
  <c r="AA644"/>
  <c r="Y644"/>
  <c r="W644"/>
  <c r="AO644"/>
  <c r="U644"/>
  <c r="S644"/>
  <c r="Q644"/>
  <c r="O644"/>
  <c r="M644"/>
  <c r="AN644"/>
  <c r="AM643"/>
  <c r="AK643"/>
  <c r="AQ643"/>
  <c r="AI643"/>
  <c r="AG643"/>
  <c r="AE643"/>
  <c r="AP643"/>
  <c r="AC643"/>
  <c r="AA643"/>
  <c r="Y643"/>
  <c r="W643"/>
  <c r="AO643"/>
  <c r="U643"/>
  <c r="S643"/>
  <c r="Q643"/>
  <c r="O643"/>
  <c r="M643"/>
  <c r="AN643"/>
  <c r="AM642"/>
  <c r="AK642"/>
  <c r="AQ642"/>
  <c r="AI642"/>
  <c r="AG642"/>
  <c r="AE642"/>
  <c r="AP642"/>
  <c r="AC642"/>
  <c r="AA642"/>
  <c r="Y642"/>
  <c r="W642"/>
  <c r="AO642"/>
  <c r="U642"/>
  <c r="S642"/>
  <c r="Q642"/>
  <c r="O642"/>
  <c r="M642"/>
  <c r="AN642"/>
  <c r="AM641"/>
  <c r="AK641"/>
  <c r="AQ641"/>
  <c r="AI641"/>
  <c r="AG641"/>
  <c r="AE641"/>
  <c r="AP641"/>
  <c r="AC641"/>
  <c r="AA641"/>
  <c r="Y641"/>
  <c r="W641"/>
  <c r="AO641"/>
  <c r="U641"/>
  <c r="S641"/>
  <c r="Q641"/>
  <c r="O641"/>
  <c r="M641"/>
  <c r="AN641"/>
  <c r="AM640"/>
  <c r="AK640"/>
  <c r="AQ640"/>
  <c r="AI640"/>
  <c r="AG640"/>
  <c r="AE640"/>
  <c r="AP640"/>
  <c r="AC640"/>
  <c r="AA640"/>
  <c r="Y640"/>
  <c r="W640"/>
  <c r="AO640"/>
  <c r="U640"/>
  <c r="S640"/>
  <c r="Q640"/>
  <c r="O640"/>
  <c r="M640"/>
  <c r="AN640"/>
  <c r="AM639"/>
  <c r="AK639"/>
  <c r="AQ639"/>
  <c r="AI639"/>
  <c r="AG639"/>
  <c r="AE639"/>
  <c r="AP639"/>
  <c r="AC639"/>
  <c r="AA639"/>
  <c r="Y639"/>
  <c r="W639"/>
  <c r="AO639"/>
  <c r="U639"/>
  <c r="S639"/>
  <c r="Q639"/>
  <c r="O639"/>
  <c r="M639"/>
  <c r="AN639"/>
  <c r="AM638"/>
  <c r="AK638"/>
  <c r="AQ638"/>
  <c r="AI638"/>
  <c r="AG638"/>
  <c r="AE638"/>
  <c r="AP638"/>
  <c r="AC638"/>
  <c r="AA638"/>
  <c r="Y638"/>
  <c r="W638"/>
  <c r="AO638"/>
  <c r="U638"/>
  <c r="S638"/>
  <c r="Q638"/>
  <c r="O638"/>
  <c r="M638"/>
  <c r="AN638"/>
  <c r="AM637"/>
  <c r="AK637"/>
  <c r="AQ637"/>
  <c r="AI637"/>
  <c r="AG637"/>
  <c r="AE637"/>
  <c r="AP637"/>
  <c r="AC637"/>
  <c r="AA637"/>
  <c r="Y637"/>
  <c r="W637"/>
  <c r="AO637"/>
  <c r="U637"/>
  <c r="S637"/>
  <c r="Q637"/>
  <c r="O637"/>
  <c r="M637"/>
  <c r="AN637"/>
  <c r="AM636"/>
  <c r="AK636"/>
  <c r="AQ636"/>
  <c r="AI636"/>
  <c r="AG636"/>
  <c r="AE636"/>
  <c r="AP636"/>
  <c r="AC636"/>
  <c r="AA636"/>
  <c r="Y636"/>
  <c r="W636"/>
  <c r="AO636"/>
  <c r="U636"/>
  <c r="S636"/>
  <c r="Q636"/>
  <c r="O636"/>
  <c r="M636"/>
  <c r="AN636"/>
  <c r="AM635"/>
  <c r="AK635"/>
  <c r="AQ635"/>
  <c r="AI635"/>
  <c r="AG635"/>
  <c r="AE635"/>
  <c r="AP635"/>
  <c r="AC635"/>
  <c r="AA635"/>
  <c r="Y635"/>
  <c r="W635"/>
  <c r="AO635"/>
  <c r="U635"/>
  <c r="S635"/>
  <c r="Q635"/>
  <c r="O635"/>
  <c r="M635"/>
  <c r="AN635"/>
  <c r="AM634"/>
  <c r="AK634"/>
  <c r="AQ634"/>
  <c r="AI634"/>
  <c r="AG634"/>
  <c r="AE634"/>
  <c r="AP634"/>
  <c r="AC634"/>
  <c r="AA634"/>
  <c r="Y634"/>
  <c r="W634"/>
  <c r="AO634"/>
  <c r="U634"/>
  <c r="S634"/>
  <c r="Q634"/>
  <c r="O634"/>
  <c r="M634"/>
  <c r="AN634"/>
  <c r="AM633"/>
  <c r="AK633"/>
  <c r="AQ633"/>
  <c r="AI633"/>
  <c r="AG633"/>
  <c r="AE633"/>
  <c r="AP633"/>
  <c r="AC633"/>
  <c r="AA633"/>
  <c r="Y633"/>
  <c r="W633"/>
  <c r="AO633"/>
  <c r="U633"/>
  <c r="S633"/>
  <c r="Q633"/>
  <c r="O633"/>
  <c r="M633"/>
  <c r="AN633"/>
  <c r="AM632"/>
  <c r="AK632"/>
  <c r="AQ632"/>
  <c r="AI632"/>
  <c r="AG632"/>
  <c r="AE632"/>
  <c r="AP632"/>
  <c r="AC632"/>
  <c r="AA632"/>
  <c r="Y632"/>
  <c r="W632"/>
  <c r="AO632"/>
  <c r="U632"/>
  <c r="S632"/>
  <c r="Q632"/>
  <c r="O632"/>
  <c r="M632"/>
  <c r="AN632"/>
  <c r="AM631"/>
  <c r="AK631"/>
  <c r="AQ631"/>
  <c r="AI631"/>
  <c r="AG631"/>
  <c r="AE631"/>
  <c r="AP631"/>
  <c r="AC631"/>
  <c r="AA631"/>
  <c r="Y631"/>
  <c r="W631"/>
  <c r="AO631"/>
  <c r="U631"/>
  <c r="S631"/>
  <c r="Q631"/>
  <c r="O631"/>
  <c r="M631"/>
  <c r="AN631"/>
  <c r="AM630"/>
  <c r="AK630"/>
  <c r="AQ630"/>
  <c r="AI630"/>
  <c r="AG630"/>
  <c r="AE630"/>
  <c r="AP630"/>
  <c r="AC630"/>
  <c r="AA630"/>
  <c r="Y630"/>
  <c r="W630"/>
  <c r="AO630"/>
  <c r="U630"/>
  <c r="S630"/>
  <c r="Q630"/>
  <c r="O630"/>
  <c r="M630"/>
  <c r="AN630"/>
  <c r="AM629"/>
  <c r="AK629"/>
  <c r="AQ629"/>
  <c r="AI629"/>
  <c r="AG629"/>
  <c r="AE629"/>
  <c r="AP629"/>
  <c r="AC629"/>
  <c r="AA629"/>
  <c r="Y629"/>
  <c r="W629"/>
  <c r="AO629"/>
  <c r="U629"/>
  <c r="S629"/>
  <c r="Q629"/>
  <c r="O629"/>
  <c r="M629"/>
  <c r="AN629"/>
  <c r="AM628"/>
  <c r="AK628"/>
  <c r="AQ628"/>
  <c r="AI628"/>
  <c r="AG628"/>
  <c r="AE628"/>
  <c r="AP628"/>
  <c r="AC628"/>
  <c r="AA628"/>
  <c r="Y628"/>
  <c r="W628"/>
  <c r="AO628"/>
  <c r="U628"/>
  <c r="S628"/>
  <c r="Q628"/>
  <c r="O628"/>
  <c r="M628"/>
  <c r="AN628"/>
  <c r="AM627"/>
  <c r="AK627"/>
  <c r="AQ627"/>
  <c r="AI627"/>
  <c r="AG627"/>
  <c r="AE627"/>
  <c r="AP627"/>
  <c r="AC627"/>
  <c r="AA627"/>
  <c r="Y627"/>
  <c r="W627"/>
  <c r="AO627"/>
  <c r="U627"/>
  <c r="S627"/>
  <c r="Q627"/>
  <c r="O627"/>
  <c r="M627"/>
  <c r="AN627"/>
  <c r="AM626"/>
  <c r="AK626"/>
  <c r="AQ626"/>
  <c r="AI626"/>
  <c r="AG626"/>
  <c r="AE626"/>
  <c r="AP626"/>
  <c r="AC626"/>
  <c r="AA626"/>
  <c r="Y626"/>
  <c r="W626"/>
  <c r="AO626"/>
  <c r="U626"/>
  <c r="S626"/>
  <c r="Q626"/>
  <c r="O626"/>
  <c r="M626"/>
  <c r="AN626"/>
  <c r="AM625"/>
  <c r="AK625"/>
  <c r="AQ625"/>
  <c r="AI625"/>
  <c r="AG625"/>
  <c r="AE625"/>
  <c r="AP625"/>
  <c r="AC625"/>
  <c r="AA625"/>
  <c r="Y625"/>
  <c r="W625"/>
  <c r="AO625"/>
  <c r="U625"/>
  <c r="S625"/>
  <c r="Q625"/>
  <c r="O625"/>
  <c r="M625"/>
  <c r="AN625"/>
  <c r="AM624"/>
  <c r="AK624"/>
  <c r="AQ624"/>
  <c r="AI624"/>
  <c r="AG624"/>
  <c r="AE624"/>
  <c r="AP624"/>
  <c r="AC624"/>
  <c r="AA624"/>
  <c r="Y624"/>
  <c r="W624"/>
  <c r="AO624"/>
  <c r="U624"/>
  <c r="S624"/>
  <c r="Q624"/>
  <c r="O624"/>
  <c r="M624"/>
  <c r="AN624"/>
  <c r="AM623"/>
  <c r="AK623"/>
  <c r="AQ623"/>
  <c r="AI623"/>
  <c r="AG623"/>
  <c r="AE623"/>
  <c r="AP623"/>
  <c r="AC623"/>
  <c r="AA623"/>
  <c r="Y623"/>
  <c r="W623"/>
  <c r="AO623"/>
  <c r="U623"/>
  <c r="S623"/>
  <c r="Q623"/>
  <c r="O623"/>
  <c r="M623"/>
  <c r="AN623"/>
  <c r="AM622"/>
  <c r="AK622"/>
  <c r="AQ622"/>
  <c r="AI622"/>
  <c r="AG622"/>
  <c r="AE622"/>
  <c r="AP622"/>
  <c r="AC622"/>
  <c r="AA622"/>
  <c r="Y622"/>
  <c r="W622"/>
  <c r="AO622"/>
  <c r="U622"/>
  <c r="S622"/>
  <c r="Q622"/>
  <c r="O622"/>
  <c r="M622"/>
  <c r="AN622"/>
  <c r="AM621"/>
  <c r="AK621"/>
  <c r="AQ621"/>
  <c r="AI621"/>
  <c r="AG621"/>
  <c r="AE621"/>
  <c r="AP621"/>
  <c r="AC621"/>
  <c r="AA621"/>
  <c r="Y621"/>
  <c r="W621"/>
  <c r="AO621"/>
  <c r="U621"/>
  <c r="S621"/>
  <c r="Q621"/>
  <c r="O621"/>
  <c r="M621"/>
  <c r="AN621"/>
  <c r="AM620"/>
  <c r="AK620"/>
  <c r="AQ620"/>
  <c r="AI620"/>
  <c r="AG620"/>
  <c r="AE620"/>
  <c r="AP620"/>
  <c r="AC620"/>
  <c r="AA620"/>
  <c r="Y620"/>
  <c r="W620"/>
  <c r="AO620"/>
  <c r="U620"/>
  <c r="S620"/>
  <c r="Q620"/>
  <c r="O620"/>
  <c r="M620"/>
  <c r="AN620"/>
  <c r="AM619"/>
  <c r="AK619"/>
  <c r="AQ619"/>
  <c r="AI619"/>
  <c r="AG619"/>
  <c r="AE619"/>
  <c r="AP619"/>
  <c r="AC619"/>
  <c r="AA619"/>
  <c r="Y619"/>
  <c r="W619"/>
  <c r="AO619"/>
  <c r="U619"/>
  <c r="S619"/>
  <c r="Q619"/>
  <c r="O619"/>
  <c r="M619"/>
  <c r="AN619"/>
  <c r="AM618"/>
  <c r="AK618"/>
  <c r="AQ618"/>
  <c r="AI618"/>
  <c r="AG618"/>
  <c r="AE618"/>
  <c r="AP618"/>
  <c r="AC618"/>
  <c r="AA618"/>
  <c r="Y618"/>
  <c r="W618"/>
  <c r="AO618"/>
  <c r="U618"/>
  <c r="S618"/>
  <c r="Q618"/>
  <c r="O618"/>
  <c r="M618"/>
  <c r="AN618"/>
  <c r="AM617"/>
  <c r="AK617"/>
  <c r="AQ617"/>
  <c r="AI617"/>
  <c r="AG617"/>
  <c r="AE617"/>
  <c r="AP617"/>
  <c r="AC617"/>
  <c r="AA617"/>
  <c r="Y617"/>
  <c r="W617"/>
  <c r="AO617"/>
  <c r="U617"/>
  <c r="S617"/>
  <c r="Q617"/>
  <c r="O617"/>
  <c r="M617"/>
  <c r="AN617"/>
  <c r="AM616"/>
  <c r="AK616"/>
  <c r="AQ616"/>
  <c r="AI616"/>
  <c r="AG616"/>
  <c r="AE616"/>
  <c r="AP616"/>
  <c r="AC616"/>
  <c r="AA616"/>
  <c r="Y616"/>
  <c r="W616"/>
  <c r="AO616"/>
  <c r="U616"/>
  <c r="S616"/>
  <c r="Q616"/>
  <c r="O616"/>
  <c r="M616"/>
  <c r="AN616"/>
  <c r="AM615"/>
  <c r="AK615"/>
  <c r="AQ615"/>
  <c r="AI615"/>
  <c r="AG615"/>
  <c r="AE615"/>
  <c r="AP615"/>
  <c r="AC615"/>
  <c r="AA615"/>
  <c r="Y615"/>
  <c r="W615"/>
  <c r="AO615"/>
  <c r="U615"/>
  <c r="S615"/>
  <c r="Q615"/>
  <c r="O615"/>
  <c r="M615"/>
  <c r="AN615"/>
  <c r="AM614"/>
  <c r="AK614"/>
  <c r="AQ614"/>
  <c r="AI614"/>
  <c r="AG614"/>
  <c r="AE614"/>
  <c r="AP614"/>
  <c r="AC614"/>
  <c r="AA614"/>
  <c r="Y614"/>
  <c r="W614"/>
  <c r="AO614"/>
  <c r="U614"/>
  <c r="S614"/>
  <c r="Q614"/>
  <c r="O614"/>
  <c r="M614"/>
  <c r="AN614"/>
  <c r="AM613"/>
  <c r="AK613"/>
  <c r="AQ613"/>
  <c r="AI613"/>
  <c r="AG613"/>
  <c r="AE613"/>
  <c r="AP613"/>
  <c r="AC613"/>
  <c r="AA613"/>
  <c r="Y613"/>
  <c r="W613"/>
  <c r="AO613"/>
  <c r="U613"/>
  <c r="S613"/>
  <c r="Q613"/>
  <c r="O613"/>
  <c r="M613"/>
  <c r="AN613"/>
  <c r="AM612"/>
  <c r="AK612"/>
  <c r="AQ612"/>
  <c r="AI612"/>
  <c r="AG612"/>
  <c r="AE612"/>
  <c r="AP612"/>
  <c r="AC612"/>
  <c r="AA612"/>
  <c r="Y612"/>
  <c r="W612"/>
  <c r="AO612"/>
  <c r="U612"/>
  <c r="S612"/>
  <c r="Q612"/>
  <c r="O612"/>
  <c r="M612"/>
  <c r="AN612"/>
  <c r="AM611"/>
  <c r="AK611"/>
  <c r="AQ611"/>
  <c r="AI611"/>
  <c r="AG611"/>
  <c r="AE611"/>
  <c r="AP611"/>
  <c r="AC611"/>
  <c r="AA611"/>
  <c r="Y611"/>
  <c r="W611"/>
  <c r="AO611"/>
  <c r="U611"/>
  <c r="S611"/>
  <c r="Q611"/>
  <c r="O611"/>
  <c r="M611"/>
  <c r="AN611"/>
  <c r="AM610"/>
  <c r="AK610"/>
  <c r="AQ610"/>
  <c r="AI610"/>
  <c r="AG610"/>
  <c r="AE610"/>
  <c r="AP610"/>
  <c r="AC610"/>
  <c r="AA610"/>
  <c r="Y610"/>
  <c r="W610"/>
  <c r="AO610"/>
  <c r="U610"/>
  <c r="S610"/>
  <c r="Q610"/>
  <c r="O610"/>
  <c r="M610"/>
  <c r="AN610"/>
  <c r="AM609"/>
  <c r="AK609"/>
  <c r="AQ609"/>
  <c r="AI609"/>
  <c r="AG609"/>
  <c r="AE609"/>
  <c r="AP609"/>
  <c r="AC609"/>
  <c r="AA609"/>
  <c r="Y609"/>
  <c r="W609"/>
  <c r="AO609"/>
  <c r="U609"/>
  <c r="S609"/>
  <c r="Q609"/>
  <c r="O609"/>
  <c r="M609"/>
  <c r="AN609"/>
  <c r="AM608"/>
  <c r="AK608"/>
  <c r="AQ608"/>
  <c r="AI608"/>
  <c r="AG608"/>
  <c r="AE608"/>
  <c r="AP608"/>
  <c r="AC608"/>
  <c r="AA608"/>
  <c r="Y608"/>
  <c r="W608"/>
  <c r="AO608"/>
  <c r="U608"/>
  <c r="S608"/>
  <c r="Q608"/>
  <c r="O608"/>
  <c r="M608"/>
  <c r="AN608"/>
  <c r="AM607"/>
  <c r="AK607"/>
  <c r="AQ607"/>
  <c r="AI607"/>
  <c r="AG607"/>
  <c r="AE607"/>
  <c r="AP607"/>
  <c r="AC607"/>
  <c r="AA607"/>
  <c r="Y607"/>
  <c r="W607"/>
  <c r="AO607"/>
  <c r="U607"/>
  <c r="S607"/>
  <c r="Q607"/>
  <c r="O607"/>
  <c r="M607"/>
  <c r="AN607"/>
  <c r="AM606"/>
  <c r="AK606"/>
  <c r="AQ606"/>
  <c r="AI606"/>
  <c r="AG606"/>
  <c r="AE606"/>
  <c r="AP606"/>
  <c r="AC606"/>
  <c r="AA606"/>
  <c r="Y606"/>
  <c r="W606"/>
  <c r="AO606"/>
  <c r="U606"/>
  <c r="S606"/>
  <c r="Q606"/>
  <c r="O606"/>
  <c r="M606"/>
  <c r="AN606"/>
  <c r="AM605"/>
  <c r="AK605"/>
  <c r="AQ605"/>
  <c r="AI605"/>
  <c r="AG605"/>
  <c r="AE605"/>
  <c r="AP605"/>
  <c r="AC605"/>
  <c r="AA605"/>
  <c r="Y605"/>
  <c r="W605"/>
  <c r="AO605"/>
  <c r="U605"/>
  <c r="S605"/>
  <c r="Q605"/>
  <c r="O605"/>
  <c r="M605"/>
  <c r="AN605"/>
  <c r="AM604"/>
  <c r="AK604"/>
  <c r="AQ604"/>
  <c r="AI604"/>
  <c r="AG604"/>
  <c r="AE604"/>
  <c r="AP604"/>
  <c r="AC604"/>
  <c r="AA604"/>
  <c r="Y604"/>
  <c r="W604"/>
  <c r="AO604"/>
  <c r="U604"/>
  <c r="S604"/>
  <c r="Q604"/>
  <c r="O604"/>
  <c r="M604"/>
  <c r="AN604"/>
  <c r="AM603"/>
  <c r="AK603"/>
  <c r="AQ603"/>
  <c r="AI603"/>
  <c r="AG603"/>
  <c r="AE603"/>
  <c r="AP603"/>
  <c r="AC603"/>
  <c r="AA603"/>
  <c r="Y603"/>
  <c r="W603"/>
  <c r="AO603"/>
  <c r="U603"/>
  <c r="S603"/>
  <c r="Q603"/>
  <c r="O603"/>
  <c r="M603"/>
  <c r="AN603"/>
  <c r="AM602"/>
  <c r="AK602"/>
  <c r="AQ602"/>
  <c r="AI602"/>
  <c r="AG602"/>
  <c r="AE602"/>
  <c r="AP602"/>
  <c r="AC602"/>
  <c r="AA602"/>
  <c r="Y602"/>
  <c r="W602"/>
  <c r="AO602"/>
  <c r="U602"/>
  <c r="S602"/>
  <c r="Q602"/>
  <c r="O602"/>
  <c r="M602"/>
  <c r="AN602"/>
  <c r="AM601"/>
  <c r="AK601"/>
  <c r="AQ601"/>
  <c r="AI601"/>
  <c r="AG601"/>
  <c r="AE601"/>
  <c r="AP601"/>
  <c r="AC601"/>
  <c r="AA601"/>
  <c r="Y601"/>
  <c r="W601"/>
  <c r="AO601"/>
  <c r="U601"/>
  <c r="S601"/>
  <c r="Q601"/>
  <c r="O601"/>
  <c r="M601"/>
  <c r="AN601"/>
  <c r="AM600"/>
  <c r="AK600"/>
  <c r="AQ600"/>
  <c r="AI600"/>
  <c r="AG600"/>
  <c r="AE600"/>
  <c r="AP600"/>
  <c r="AC600"/>
  <c r="AA600"/>
  <c r="Y600"/>
  <c r="W600"/>
  <c r="AO600"/>
  <c r="U600"/>
  <c r="S600"/>
  <c r="Q600"/>
  <c r="O600"/>
  <c r="M600"/>
  <c r="AN600"/>
  <c r="AM599"/>
  <c r="AK599"/>
  <c r="AQ599"/>
  <c r="AI599"/>
  <c r="AG599"/>
  <c r="AE599"/>
  <c r="AP599"/>
  <c r="AC599"/>
  <c r="AA599"/>
  <c r="Y599"/>
  <c r="W599"/>
  <c r="AO599"/>
  <c r="U599"/>
  <c r="S599"/>
  <c r="Q599"/>
  <c r="O599"/>
  <c r="M599"/>
  <c r="AN599"/>
  <c r="AM598"/>
  <c r="AK598"/>
  <c r="AQ598"/>
  <c r="AI598"/>
  <c r="AG598"/>
  <c r="AE598"/>
  <c r="AP598"/>
  <c r="AC598"/>
  <c r="AA598"/>
  <c r="Y598"/>
  <c r="W598"/>
  <c r="AO598"/>
  <c r="U598"/>
  <c r="S598"/>
  <c r="Q598"/>
  <c r="O598"/>
  <c r="M598"/>
  <c r="AN598"/>
  <c r="AM597"/>
  <c r="AK597"/>
  <c r="AQ597"/>
  <c r="AI597"/>
  <c r="AG597"/>
  <c r="AE597"/>
  <c r="AP597"/>
  <c r="AC597"/>
  <c r="AA597"/>
  <c r="Y597"/>
  <c r="W597"/>
  <c r="AO597"/>
  <c r="U597"/>
  <c r="S597"/>
  <c r="Q597"/>
  <c r="O597"/>
  <c r="M597"/>
  <c r="AN597"/>
  <c r="AM596"/>
  <c r="AK596"/>
  <c r="AQ596"/>
  <c r="AI596"/>
  <c r="AG596"/>
  <c r="AE596"/>
  <c r="AP596"/>
  <c r="AC596"/>
  <c r="AA596"/>
  <c r="Y596"/>
  <c r="W596"/>
  <c r="AO596"/>
  <c r="U596"/>
  <c r="S596"/>
  <c r="Q596"/>
  <c r="O596"/>
  <c r="M596"/>
  <c r="AN596"/>
  <c r="AM595"/>
  <c r="AK595"/>
  <c r="AQ595"/>
  <c r="AI595"/>
  <c r="AG595"/>
  <c r="AE595"/>
  <c r="AP595"/>
  <c r="AC595"/>
  <c r="AA595"/>
  <c r="Y595"/>
  <c r="W595"/>
  <c r="AO595"/>
  <c r="U595"/>
  <c r="S595"/>
  <c r="Q595"/>
  <c r="O595"/>
  <c r="M595"/>
  <c r="AN595"/>
  <c r="AM594"/>
  <c r="AK594"/>
  <c r="AQ594"/>
  <c r="AI594"/>
  <c r="AG594"/>
  <c r="AE594"/>
  <c r="AP594"/>
  <c r="AC594"/>
  <c r="AA594"/>
  <c r="Y594"/>
  <c r="W594"/>
  <c r="AO594"/>
  <c r="U594"/>
  <c r="S594"/>
  <c r="Q594"/>
  <c r="O594"/>
  <c r="M594"/>
  <c r="AN594"/>
  <c r="AM593"/>
  <c r="AK593"/>
  <c r="AQ593"/>
  <c r="AI593"/>
  <c r="AG593"/>
  <c r="AE593"/>
  <c r="AP593"/>
  <c r="AC593"/>
  <c r="AA593"/>
  <c r="Y593"/>
  <c r="W593"/>
  <c r="AO593"/>
  <c r="U593"/>
  <c r="S593"/>
  <c r="Q593"/>
  <c r="O593"/>
  <c r="M593"/>
  <c r="AN593"/>
  <c r="AM592"/>
  <c r="AK592"/>
  <c r="AQ592"/>
  <c r="AI592"/>
  <c r="AG592"/>
  <c r="AE592"/>
  <c r="AP592"/>
  <c r="AC592"/>
  <c r="AA592"/>
  <c r="Y592"/>
  <c r="W592"/>
  <c r="AO592"/>
  <c r="U592"/>
  <c r="S592"/>
  <c r="Q592"/>
  <c r="O592"/>
  <c r="M592"/>
  <c r="AN592"/>
  <c r="AM591"/>
  <c r="AK591"/>
  <c r="AQ591"/>
  <c r="AI591"/>
  <c r="AG591"/>
  <c r="AE591"/>
  <c r="AP591"/>
  <c r="AC591"/>
  <c r="AA591"/>
  <c r="Y591"/>
  <c r="W591"/>
  <c r="AO591"/>
  <c r="U591"/>
  <c r="S591"/>
  <c r="Q591"/>
  <c r="O591"/>
  <c r="M591"/>
  <c r="AN591"/>
  <c r="AM590"/>
  <c r="AK590"/>
  <c r="AQ590"/>
  <c r="AI590"/>
  <c r="AG590"/>
  <c r="AE590"/>
  <c r="AP590"/>
  <c r="AC590"/>
  <c r="AA590"/>
  <c r="Y590"/>
  <c r="W590"/>
  <c r="AO590"/>
  <c r="U590"/>
  <c r="S590"/>
  <c r="Q590"/>
  <c r="O590"/>
  <c r="M590"/>
  <c r="AN590"/>
  <c r="AM589"/>
  <c r="AK589"/>
  <c r="AQ589"/>
  <c r="AI589"/>
  <c r="AG589"/>
  <c r="AE589"/>
  <c r="AP589"/>
  <c r="AC589"/>
  <c r="AA589"/>
  <c r="Y589"/>
  <c r="W589"/>
  <c r="AO589"/>
  <c r="U589"/>
  <c r="S589"/>
  <c r="Q589"/>
  <c r="O589"/>
  <c r="M589"/>
  <c r="AN589"/>
  <c r="AM588"/>
  <c r="AK588"/>
  <c r="AQ588"/>
  <c r="AI588"/>
  <c r="AG588"/>
  <c r="AE588"/>
  <c r="AP588"/>
  <c r="AC588"/>
  <c r="AA588"/>
  <c r="Y588"/>
  <c r="W588"/>
  <c r="AO588"/>
  <c r="U588"/>
  <c r="S588"/>
  <c r="Q588"/>
  <c r="O588"/>
  <c r="M588"/>
  <c r="AN588"/>
  <c r="AM587"/>
  <c r="AK587"/>
  <c r="AQ587"/>
  <c r="AI587"/>
  <c r="AG587"/>
  <c r="AE587"/>
  <c r="AP587"/>
  <c r="AC587"/>
  <c r="AA587"/>
  <c r="Y587"/>
  <c r="W587"/>
  <c r="AO587"/>
  <c r="U587"/>
  <c r="S587"/>
  <c r="Q587"/>
  <c r="O587"/>
  <c r="M587"/>
  <c r="AN587"/>
  <c r="AM586"/>
  <c r="AK586"/>
  <c r="AQ586"/>
  <c r="AI586"/>
  <c r="AG586"/>
  <c r="AE586"/>
  <c r="AP586"/>
  <c r="AC586"/>
  <c r="AA586"/>
  <c r="Y586"/>
  <c r="W586"/>
  <c r="AO586"/>
  <c r="U586"/>
  <c r="S586"/>
  <c r="Q586"/>
  <c r="O586"/>
  <c r="M586"/>
  <c r="AN586"/>
  <c r="AM585"/>
  <c r="AK585"/>
  <c r="AQ585"/>
  <c r="AI585"/>
  <c r="AG585"/>
  <c r="AE585"/>
  <c r="AP585"/>
  <c r="AC585"/>
  <c r="AA585"/>
  <c r="Y585"/>
  <c r="W585"/>
  <c r="AO585"/>
  <c r="U585"/>
  <c r="S585"/>
  <c r="Q585"/>
  <c r="O585"/>
  <c r="M585"/>
  <c r="AN585"/>
  <c r="AM584"/>
  <c r="AK584"/>
  <c r="AQ584"/>
  <c r="AI584"/>
  <c r="AG584"/>
  <c r="AE584"/>
  <c r="AP584"/>
  <c r="AC584"/>
  <c r="AA584"/>
  <c r="Y584"/>
  <c r="W584"/>
  <c r="AO584"/>
  <c r="U584"/>
  <c r="S584"/>
  <c r="Q584"/>
  <c r="O584"/>
  <c r="M584"/>
  <c r="AN584"/>
  <c r="AM583"/>
  <c r="AK583"/>
  <c r="AQ583"/>
  <c r="AI583"/>
  <c r="AG583"/>
  <c r="AE583"/>
  <c r="AP583"/>
  <c r="AC583"/>
  <c r="AA583"/>
  <c r="Y583"/>
  <c r="W583"/>
  <c r="AO583"/>
  <c r="U583"/>
  <c r="S583"/>
  <c r="Q583"/>
  <c r="O583"/>
  <c r="M583"/>
  <c r="AN583"/>
  <c r="AM582"/>
  <c r="AK582"/>
  <c r="AQ582"/>
  <c r="AI582"/>
  <c r="AG582"/>
  <c r="AE582"/>
  <c r="AP582"/>
  <c r="AC582"/>
  <c r="AA582"/>
  <c r="Y582"/>
  <c r="W582"/>
  <c r="AO582"/>
  <c r="U582"/>
  <c r="S582"/>
  <c r="Q582"/>
  <c r="O582"/>
  <c r="M582"/>
  <c r="AN582"/>
  <c r="AM581"/>
  <c r="AK581"/>
  <c r="AQ581"/>
  <c r="AI581"/>
  <c r="AG581"/>
  <c r="AE581"/>
  <c r="AP581"/>
  <c r="AC581"/>
  <c r="AA581"/>
  <c r="Y581"/>
  <c r="W581"/>
  <c r="AO581"/>
  <c r="U581"/>
  <c r="S581"/>
  <c r="Q581"/>
  <c r="O581"/>
  <c r="M581"/>
  <c r="AN581"/>
  <c r="AM580"/>
  <c r="AK580"/>
  <c r="AQ580"/>
  <c r="AI580"/>
  <c r="AG580"/>
  <c r="AE580"/>
  <c r="AP580"/>
  <c r="AC580"/>
  <c r="AA580"/>
  <c r="Y580"/>
  <c r="W580"/>
  <c r="AO580"/>
  <c r="U580"/>
  <c r="S580"/>
  <c r="Q580"/>
  <c r="O580"/>
  <c r="M580"/>
  <c r="AN580"/>
  <c r="AM579"/>
  <c r="AK579"/>
  <c r="AQ579"/>
  <c r="AI579"/>
  <c r="AG579"/>
  <c r="AE579"/>
  <c r="AP579"/>
  <c r="AC579"/>
  <c r="AA579"/>
  <c r="Y579"/>
  <c r="W579"/>
  <c r="AO579"/>
  <c r="U579"/>
  <c r="S579"/>
  <c r="Q579"/>
  <c r="O579"/>
  <c r="M579"/>
  <c r="AN579"/>
  <c r="AM578"/>
  <c r="AK578"/>
  <c r="AQ578"/>
  <c r="AI578"/>
  <c r="AG578"/>
  <c r="AE578"/>
  <c r="AP578"/>
  <c r="AC578"/>
  <c r="AA578"/>
  <c r="Y578"/>
  <c r="W578"/>
  <c r="AO578"/>
  <c r="U578"/>
  <c r="S578"/>
  <c r="Q578"/>
  <c r="O578"/>
  <c r="M578"/>
  <c r="AN578"/>
  <c r="AM577"/>
  <c r="AK577"/>
  <c r="AQ577"/>
  <c r="AI577"/>
  <c r="AG577"/>
  <c r="AE577"/>
  <c r="AP577"/>
  <c r="AC577"/>
  <c r="AA577"/>
  <c r="Y577"/>
  <c r="W577"/>
  <c r="AO577"/>
  <c r="U577"/>
  <c r="S577"/>
  <c r="Q577"/>
  <c r="O577"/>
  <c r="M577"/>
  <c r="AN577"/>
  <c r="AM576"/>
  <c r="AK576"/>
  <c r="AQ576"/>
  <c r="AI576"/>
  <c r="AG576"/>
  <c r="AE576"/>
  <c r="AP576"/>
  <c r="AC576"/>
  <c r="AA576"/>
  <c r="Y576"/>
  <c r="W576"/>
  <c r="AO576"/>
  <c r="U576"/>
  <c r="S576"/>
  <c r="Q576"/>
  <c r="O576"/>
  <c r="M576"/>
  <c r="AN576"/>
  <c r="AM575"/>
  <c r="AK575"/>
  <c r="AQ575"/>
  <c r="AI575"/>
  <c r="AG575"/>
  <c r="AE575"/>
  <c r="AP575"/>
  <c r="AC575"/>
  <c r="AA575"/>
  <c r="Y575"/>
  <c r="W575"/>
  <c r="AO575"/>
  <c r="U575"/>
  <c r="S575"/>
  <c r="Q575"/>
  <c r="O575"/>
  <c r="M575"/>
  <c r="AN575"/>
  <c r="AM574"/>
  <c r="AK574"/>
  <c r="AQ574"/>
  <c r="AI574"/>
  <c r="AG574"/>
  <c r="AE574"/>
  <c r="AP574"/>
  <c r="AC574"/>
  <c r="AA574"/>
  <c r="Y574"/>
  <c r="W574"/>
  <c r="AO574"/>
  <c r="U574"/>
  <c r="S574"/>
  <c r="Q574"/>
  <c r="O574"/>
  <c r="M574"/>
  <c r="AN574"/>
  <c r="AM573"/>
  <c r="AK573"/>
  <c r="AQ573"/>
  <c r="AI573"/>
  <c r="AG573"/>
  <c r="AE573"/>
  <c r="AP573"/>
  <c r="AC573"/>
  <c r="AA573"/>
  <c r="Y573"/>
  <c r="W573"/>
  <c r="AO573"/>
  <c r="U573"/>
  <c r="S573"/>
  <c r="Q573"/>
  <c r="O573"/>
  <c r="M573"/>
  <c r="AN573"/>
  <c r="AM572"/>
  <c r="AK572"/>
  <c r="AQ572"/>
  <c r="AI572"/>
  <c r="AG572"/>
  <c r="AE572"/>
  <c r="AP572"/>
  <c r="AC572"/>
  <c r="AA572"/>
  <c r="Y572"/>
  <c r="W572"/>
  <c r="AO572"/>
  <c r="U572"/>
  <c r="S572"/>
  <c r="Q572"/>
  <c r="O572"/>
  <c r="M572"/>
  <c r="AN572"/>
  <c r="AM571"/>
  <c r="AK571"/>
  <c r="AQ571"/>
  <c r="AI571"/>
  <c r="AG571"/>
  <c r="AE571"/>
  <c r="AP571"/>
  <c r="AC571"/>
  <c r="AA571"/>
  <c r="Y571"/>
  <c r="W571"/>
  <c r="AO571"/>
  <c r="U571"/>
  <c r="S571"/>
  <c r="Q571"/>
  <c r="O571"/>
  <c r="M571"/>
  <c r="AN571"/>
  <c r="AM570"/>
  <c r="AK570"/>
  <c r="AQ570"/>
  <c r="AI570"/>
  <c r="AG570"/>
  <c r="AE570"/>
  <c r="AP570"/>
  <c r="AC570"/>
  <c r="AA570"/>
  <c r="Y570"/>
  <c r="W570"/>
  <c r="AO570"/>
  <c r="U570"/>
  <c r="S570"/>
  <c r="Q570"/>
  <c r="O570"/>
  <c r="M570"/>
  <c r="AN570"/>
  <c r="AM569"/>
  <c r="AK569"/>
  <c r="AQ569"/>
  <c r="AI569"/>
  <c r="AG569"/>
  <c r="AE569"/>
  <c r="AP569"/>
  <c r="AC569"/>
  <c r="AA569"/>
  <c r="Y569"/>
  <c r="W569"/>
  <c r="AO569"/>
  <c r="U569"/>
  <c r="S569"/>
  <c r="Q569"/>
  <c r="O569"/>
  <c r="M569"/>
  <c r="AN569"/>
  <c r="AM568"/>
  <c r="AK568"/>
  <c r="AQ568"/>
  <c r="AI568"/>
  <c r="AG568"/>
  <c r="AE568"/>
  <c r="AP568"/>
  <c r="AC568"/>
  <c r="AA568"/>
  <c r="Y568"/>
  <c r="W568"/>
  <c r="AO568"/>
  <c r="U568"/>
  <c r="S568"/>
  <c r="Q568"/>
  <c r="O568"/>
  <c r="M568"/>
  <c r="AN568"/>
  <c r="AM567"/>
  <c r="AK567"/>
  <c r="AQ567"/>
  <c r="AI567"/>
  <c r="AG567"/>
  <c r="AE567"/>
  <c r="AP567"/>
  <c r="AC567"/>
  <c r="AA567"/>
  <c r="Y567"/>
  <c r="W567"/>
  <c r="AO567"/>
  <c r="U567"/>
  <c r="S567"/>
  <c r="Q567"/>
  <c r="O567"/>
  <c r="M567"/>
  <c r="AN567"/>
  <c r="AM566"/>
  <c r="AK566"/>
  <c r="AQ566"/>
  <c r="AI566"/>
  <c r="AG566"/>
  <c r="AE566"/>
  <c r="AP566"/>
  <c r="AC566"/>
  <c r="AA566"/>
  <c r="Y566"/>
  <c r="W566"/>
  <c r="AO566"/>
  <c r="U566"/>
  <c r="S566"/>
  <c r="Q566"/>
  <c r="O566"/>
  <c r="M566"/>
  <c r="AN566"/>
  <c r="AM565"/>
  <c r="AK565"/>
  <c r="AQ565"/>
  <c r="AI565"/>
  <c r="AG565"/>
  <c r="AE565"/>
  <c r="AP565"/>
  <c r="AC565"/>
  <c r="AA565"/>
  <c r="Y565"/>
  <c r="W565"/>
  <c r="AO565"/>
  <c r="U565"/>
  <c r="S565"/>
  <c r="Q565"/>
  <c r="O565"/>
  <c r="M565"/>
  <c r="AN565"/>
  <c r="AM564"/>
  <c r="AK564"/>
  <c r="AQ564"/>
  <c r="AI564"/>
  <c r="AG564"/>
  <c r="AE564"/>
  <c r="AP564"/>
  <c r="AC564"/>
  <c r="AA564"/>
  <c r="Y564"/>
  <c r="W564"/>
  <c r="AO564"/>
  <c r="U564"/>
  <c r="S564"/>
  <c r="Q564"/>
  <c r="O564"/>
  <c r="M564"/>
  <c r="AN564"/>
  <c r="AM563"/>
  <c r="AK563"/>
  <c r="AQ563"/>
  <c r="AI563"/>
  <c r="AG563"/>
  <c r="AE563"/>
  <c r="AP563"/>
  <c r="AC563"/>
  <c r="AA563"/>
  <c r="Y563"/>
  <c r="W563"/>
  <c r="AO563"/>
  <c r="U563"/>
  <c r="S563"/>
  <c r="Q563"/>
  <c r="O563"/>
  <c r="M563"/>
  <c r="AN563"/>
  <c r="AM562"/>
  <c r="AK562"/>
  <c r="AQ562"/>
  <c r="AI562"/>
  <c r="AG562"/>
  <c r="AE562"/>
  <c r="AP562"/>
  <c r="AC562"/>
  <c r="AA562"/>
  <c r="Y562"/>
  <c r="W562"/>
  <c r="AO562"/>
  <c r="U562"/>
  <c r="S562"/>
  <c r="Q562"/>
  <c r="O562"/>
  <c r="M562"/>
  <c r="AN562"/>
  <c r="AM561"/>
  <c r="AK561"/>
  <c r="AQ561"/>
  <c r="AI561"/>
  <c r="AG561"/>
  <c r="AE561"/>
  <c r="AP561"/>
  <c r="AC561"/>
  <c r="AA561"/>
  <c r="Y561"/>
  <c r="W561"/>
  <c r="AO561"/>
  <c r="U561"/>
  <c r="S561"/>
  <c r="Q561"/>
  <c r="O561"/>
  <c r="M561"/>
  <c r="AN561"/>
  <c r="AM560"/>
  <c r="AK560"/>
  <c r="AQ560"/>
  <c r="AI560"/>
  <c r="AG560"/>
  <c r="AE560"/>
  <c r="AP560"/>
  <c r="AC560"/>
  <c r="AA560"/>
  <c r="Y560"/>
  <c r="W560"/>
  <c r="AO560"/>
  <c r="U560"/>
  <c r="S560"/>
  <c r="Q560"/>
  <c r="O560"/>
  <c r="M560"/>
  <c r="AN560"/>
  <c r="AM559"/>
  <c r="AK559"/>
  <c r="AQ559"/>
  <c r="AI559"/>
  <c r="AG559"/>
  <c r="AE559"/>
  <c r="AP559"/>
  <c r="AC559"/>
  <c r="AA559"/>
  <c r="AO559"/>
  <c r="Y559"/>
  <c r="W559"/>
  <c r="U559"/>
  <c r="S559"/>
  <c r="Q559"/>
  <c r="O559"/>
  <c r="M559"/>
  <c r="AN559"/>
  <c r="AM558"/>
  <c r="AK558"/>
  <c r="AQ558"/>
  <c r="AI558"/>
  <c r="AG558"/>
  <c r="AE558"/>
  <c r="AP558"/>
  <c r="AC558"/>
  <c r="AA558"/>
  <c r="Y558"/>
  <c r="W558"/>
  <c r="AO558"/>
  <c r="U558"/>
  <c r="S558"/>
  <c r="Q558"/>
  <c r="O558"/>
  <c r="M558"/>
  <c r="AN558"/>
  <c r="AM557"/>
  <c r="AK557"/>
  <c r="AQ557"/>
  <c r="AI557"/>
  <c r="AG557"/>
  <c r="AE557"/>
  <c r="AP557"/>
  <c r="AC557"/>
  <c r="AA557"/>
  <c r="Y557"/>
  <c r="W557"/>
  <c r="AO557"/>
  <c r="U557"/>
  <c r="S557"/>
  <c r="Q557"/>
  <c r="O557"/>
  <c r="M557"/>
  <c r="AN557"/>
  <c r="AM556"/>
  <c r="AK556"/>
  <c r="AQ556"/>
  <c r="AI556"/>
  <c r="AG556"/>
  <c r="AE556"/>
  <c r="AP556"/>
  <c r="AC556"/>
  <c r="AA556"/>
  <c r="Y556"/>
  <c r="W556"/>
  <c r="AO556"/>
  <c r="U556"/>
  <c r="S556"/>
  <c r="Q556"/>
  <c r="O556"/>
  <c r="M556"/>
  <c r="AN556"/>
  <c r="AM555"/>
  <c r="AK555"/>
  <c r="AQ555"/>
  <c r="AI555"/>
  <c r="AG555"/>
  <c r="AE555"/>
  <c r="AP555"/>
  <c r="AC555"/>
  <c r="AA555"/>
  <c r="Y555"/>
  <c r="W555"/>
  <c r="AO555"/>
  <c r="U555"/>
  <c r="S555"/>
  <c r="Q555"/>
  <c r="O555"/>
  <c r="M555"/>
  <c r="AN555"/>
  <c r="AM554"/>
  <c r="AK554"/>
  <c r="AQ554"/>
  <c r="AI554"/>
  <c r="AG554"/>
  <c r="AE554"/>
  <c r="AP554"/>
  <c r="AC554"/>
  <c r="AA554"/>
  <c r="Y554"/>
  <c r="W554"/>
  <c r="AO554"/>
  <c r="U554"/>
  <c r="S554"/>
  <c r="Q554"/>
  <c r="O554"/>
  <c r="M554"/>
  <c r="AN554"/>
  <c r="AM553"/>
  <c r="AK553"/>
  <c r="AQ553"/>
  <c r="AI553"/>
  <c r="AG553"/>
  <c r="AE553"/>
  <c r="AP553"/>
  <c r="AC553"/>
  <c r="AA553"/>
  <c r="Y553"/>
  <c r="W553"/>
  <c r="AO553"/>
  <c r="U553"/>
  <c r="S553"/>
  <c r="Q553"/>
  <c r="O553"/>
  <c r="M553"/>
  <c r="AN553"/>
  <c r="AM552"/>
  <c r="AK552"/>
  <c r="AQ552"/>
  <c r="AI552"/>
  <c r="AG552"/>
  <c r="AE552"/>
  <c r="AP552"/>
  <c r="AC552"/>
  <c r="AA552"/>
  <c r="Y552"/>
  <c r="W552"/>
  <c r="AO552"/>
  <c r="U552"/>
  <c r="S552"/>
  <c r="Q552"/>
  <c r="O552"/>
  <c r="M552"/>
  <c r="AN552"/>
  <c r="AM551"/>
  <c r="AK551"/>
  <c r="AQ551"/>
  <c r="AI551"/>
  <c r="AG551"/>
  <c r="AE551"/>
  <c r="AP551"/>
  <c r="AC551"/>
  <c r="AA551"/>
  <c r="Y551"/>
  <c r="W551"/>
  <c r="AO551"/>
  <c r="U551"/>
  <c r="S551"/>
  <c r="Q551"/>
  <c r="O551"/>
  <c r="M551"/>
  <c r="AN551"/>
  <c r="AM550"/>
  <c r="AK550"/>
  <c r="AQ550"/>
  <c r="AI550"/>
  <c r="AG550"/>
  <c r="AE550"/>
  <c r="AP550"/>
  <c r="AC550"/>
  <c r="AA550"/>
  <c r="Y550"/>
  <c r="W550"/>
  <c r="AO550"/>
  <c r="U550"/>
  <c r="S550"/>
  <c r="Q550"/>
  <c r="O550"/>
  <c r="M550"/>
  <c r="AN550"/>
  <c r="AP549"/>
  <c r="AM549"/>
  <c r="AK549"/>
  <c r="AQ549"/>
  <c r="AI549"/>
  <c r="AG549"/>
  <c r="AE549"/>
  <c r="AC549"/>
  <c r="AA549"/>
  <c r="Y549"/>
  <c r="W549"/>
  <c r="AO549"/>
  <c r="U549"/>
  <c r="S549"/>
  <c r="Q549"/>
  <c r="O549"/>
  <c r="M549"/>
  <c r="AN549"/>
  <c r="AM548"/>
  <c r="AK548"/>
  <c r="AQ548"/>
  <c r="AI548"/>
  <c r="AG548"/>
  <c r="AE548"/>
  <c r="AP548"/>
  <c r="AC548"/>
  <c r="AA548"/>
  <c r="Y548"/>
  <c r="W548"/>
  <c r="AO548"/>
  <c r="U548"/>
  <c r="S548"/>
  <c r="Q548"/>
  <c r="O548"/>
  <c r="M548"/>
  <c r="AN548"/>
  <c r="AM547"/>
  <c r="AK547"/>
  <c r="AQ547"/>
  <c r="AI547"/>
  <c r="AG547"/>
  <c r="AE547"/>
  <c r="AP547"/>
  <c r="AC547"/>
  <c r="AA547"/>
  <c r="Y547"/>
  <c r="W547"/>
  <c r="AO547"/>
  <c r="U547"/>
  <c r="S547"/>
  <c r="Q547"/>
  <c r="O547"/>
  <c r="M547"/>
  <c r="AN547"/>
  <c r="AM546"/>
  <c r="AK546"/>
  <c r="AQ546"/>
  <c r="AI546"/>
  <c r="AG546"/>
  <c r="AE546"/>
  <c r="AP546"/>
  <c r="AC546"/>
  <c r="AA546"/>
  <c r="Y546"/>
  <c r="W546"/>
  <c r="AO546"/>
  <c r="U546"/>
  <c r="S546"/>
  <c r="Q546"/>
  <c r="O546"/>
  <c r="M546"/>
  <c r="AN546"/>
  <c r="AM545"/>
  <c r="AK545"/>
  <c r="AQ545"/>
  <c r="AI545"/>
  <c r="AG545"/>
  <c r="AE545"/>
  <c r="AP545"/>
  <c r="AC545"/>
  <c r="AA545"/>
  <c r="Y545"/>
  <c r="W545"/>
  <c r="AO545"/>
  <c r="U545"/>
  <c r="S545"/>
  <c r="Q545"/>
  <c r="O545"/>
  <c r="M545"/>
  <c r="AN545"/>
  <c r="AM544"/>
  <c r="AK544"/>
  <c r="AQ544"/>
  <c r="AI544"/>
  <c r="AG544"/>
  <c r="AE544"/>
  <c r="AP544"/>
  <c r="AC544"/>
  <c r="AA544"/>
  <c r="Y544"/>
  <c r="W544"/>
  <c r="AO544"/>
  <c r="U544"/>
  <c r="S544"/>
  <c r="Q544"/>
  <c r="O544"/>
  <c r="M544"/>
  <c r="AN544"/>
  <c r="AM543"/>
  <c r="AK543"/>
  <c r="AQ543"/>
  <c r="AI543"/>
  <c r="AG543"/>
  <c r="AE543"/>
  <c r="AP543"/>
  <c r="AC543"/>
  <c r="AA543"/>
  <c r="Y543"/>
  <c r="W543"/>
  <c r="AO543"/>
  <c r="U543"/>
  <c r="S543"/>
  <c r="Q543"/>
  <c r="O543"/>
  <c r="M543"/>
  <c r="AN543"/>
  <c r="AM542"/>
  <c r="AK542"/>
  <c r="AQ542"/>
  <c r="AI542"/>
  <c r="AG542"/>
  <c r="AE542"/>
  <c r="AP542"/>
  <c r="AC542"/>
  <c r="AA542"/>
  <c r="Y542"/>
  <c r="W542"/>
  <c r="AO542"/>
  <c r="U542"/>
  <c r="S542"/>
  <c r="Q542"/>
  <c r="O542"/>
  <c r="M542"/>
  <c r="AN542"/>
  <c r="AM541"/>
  <c r="AK541"/>
  <c r="AQ541"/>
  <c r="AI541"/>
  <c r="AG541"/>
  <c r="AE541"/>
  <c r="AP541"/>
  <c r="AC541"/>
  <c r="AA541"/>
  <c r="Y541"/>
  <c r="W541"/>
  <c r="AO541"/>
  <c r="U541"/>
  <c r="S541"/>
  <c r="Q541"/>
  <c r="O541"/>
  <c r="M541"/>
  <c r="AN541"/>
  <c r="AM540"/>
  <c r="AK540"/>
  <c r="AQ540"/>
  <c r="AI540"/>
  <c r="AG540"/>
  <c r="AE540"/>
  <c r="AP540"/>
  <c r="AC540"/>
  <c r="AA540"/>
  <c r="Y540"/>
  <c r="W540"/>
  <c r="AO540"/>
  <c r="U540"/>
  <c r="S540"/>
  <c r="Q540"/>
  <c r="O540"/>
  <c r="M540"/>
  <c r="AN540"/>
  <c r="AM539"/>
  <c r="AK539"/>
  <c r="AQ539"/>
  <c r="AI539"/>
  <c r="AG539"/>
  <c r="AE539"/>
  <c r="AP539"/>
  <c r="AC539"/>
  <c r="AA539"/>
  <c r="Y539"/>
  <c r="W539"/>
  <c r="AO539"/>
  <c r="U539"/>
  <c r="S539"/>
  <c r="Q539"/>
  <c r="O539"/>
  <c r="M539"/>
  <c r="AN539"/>
  <c r="AM538"/>
  <c r="AK538"/>
  <c r="AQ538"/>
  <c r="AI538"/>
  <c r="AG538"/>
  <c r="AE538"/>
  <c r="AP538"/>
  <c r="AC538"/>
  <c r="AA538"/>
  <c r="Y538"/>
  <c r="W538"/>
  <c r="AO538"/>
  <c r="U538"/>
  <c r="S538"/>
  <c r="Q538"/>
  <c r="O538"/>
  <c r="M538"/>
  <c r="AN538"/>
  <c r="AM537"/>
  <c r="AK537"/>
  <c r="AQ537"/>
  <c r="AI537"/>
  <c r="AG537"/>
  <c r="AE537"/>
  <c r="AP537"/>
  <c r="AC537"/>
  <c r="AA537"/>
  <c r="Y537"/>
  <c r="W537"/>
  <c r="AO537"/>
  <c r="U537"/>
  <c r="S537"/>
  <c r="Q537"/>
  <c r="O537"/>
  <c r="M537"/>
  <c r="AN537"/>
  <c r="AM536"/>
  <c r="AK536"/>
  <c r="AQ536"/>
  <c r="AI536"/>
  <c r="AG536"/>
  <c r="AE536"/>
  <c r="AP536"/>
  <c r="AC536"/>
  <c r="AA536"/>
  <c r="Y536"/>
  <c r="W536"/>
  <c r="AO536"/>
  <c r="U536"/>
  <c r="S536"/>
  <c r="Q536"/>
  <c r="O536"/>
  <c r="M536"/>
  <c r="AN536"/>
  <c r="AM535"/>
  <c r="AK535"/>
  <c r="AQ535"/>
  <c r="AI535"/>
  <c r="AG535"/>
  <c r="AE535"/>
  <c r="AP535"/>
  <c r="AC535"/>
  <c r="AA535"/>
  <c r="Y535"/>
  <c r="W535"/>
  <c r="AO535"/>
  <c r="U535"/>
  <c r="S535"/>
  <c r="Q535"/>
  <c r="O535"/>
  <c r="M535"/>
  <c r="AN535"/>
  <c r="AM534"/>
  <c r="AK534"/>
  <c r="AQ534"/>
  <c r="AI534"/>
  <c r="AG534"/>
  <c r="AE534"/>
  <c r="AP534"/>
  <c r="AC534"/>
  <c r="AA534"/>
  <c r="Y534"/>
  <c r="W534"/>
  <c r="AO534"/>
  <c r="U534"/>
  <c r="S534"/>
  <c r="Q534"/>
  <c r="O534"/>
  <c r="M534"/>
  <c r="AN534"/>
  <c r="AM533"/>
  <c r="AK533"/>
  <c r="AQ533"/>
  <c r="AI533"/>
  <c r="AG533"/>
  <c r="AE533"/>
  <c r="AP533"/>
  <c r="AC533"/>
  <c r="AA533"/>
  <c r="Y533"/>
  <c r="W533"/>
  <c r="AO533"/>
  <c r="U533"/>
  <c r="S533"/>
  <c r="Q533"/>
  <c r="O533"/>
  <c r="M533"/>
  <c r="AN533"/>
  <c r="AM532"/>
  <c r="AK532"/>
  <c r="AQ532"/>
  <c r="AI532"/>
  <c r="AG532"/>
  <c r="AE532"/>
  <c r="AP532"/>
  <c r="AC532"/>
  <c r="AA532"/>
  <c r="Y532"/>
  <c r="W532"/>
  <c r="AO532"/>
  <c r="U532"/>
  <c r="S532"/>
  <c r="Q532"/>
  <c r="O532"/>
  <c r="M532"/>
  <c r="AN532"/>
  <c r="AM531"/>
  <c r="AK531"/>
  <c r="AQ531"/>
  <c r="AI531"/>
  <c r="AG531"/>
  <c r="AE531"/>
  <c r="AP531"/>
  <c r="AC531"/>
  <c r="AA531"/>
  <c r="Y531"/>
  <c r="W531"/>
  <c r="AO531"/>
  <c r="U531"/>
  <c r="S531"/>
  <c r="Q531"/>
  <c r="O531"/>
  <c r="M531"/>
  <c r="AN531"/>
  <c r="AM530"/>
  <c r="AK530"/>
  <c r="AQ530"/>
  <c r="AI530"/>
  <c r="AG530"/>
  <c r="AE530"/>
  <c r="AP530"/>
  <c r="AC530"/>
  <c r="AA530"/>
  <c r="Y530"/>
  <c r="W530"/>
  <c r="AO530"/>
  <c r="U530"/>
  <c r="S530"/>
  <c r="Q530"/>
  <c r="O530"/>
  <c r="M530"/>
  <c r="AN530"/>
  <c r="AM529"/>
  <c r="AK529"/>
  <c r="AQ529"/>
  <c r="AI529"/>
  <c r="AG529"/>
  <c r="AE529"/>
  <c r="AP529"/>
  <c r="AC529"/>
  <c r="AA529"/>
  <c r="Y529"/>
  <c r="W529"/>
  <c r="AO529"/>
  <c r="U529"/>
  <c r="S529"/>
  <c r="Q529"/>
  <c r="O529"/>
  <c r="M529"/>
  <c r="AN529"/>
  <c r="AM528"/>
  <c r="AK528"/>
  <c r="AQ528"/>
  <c r="AI528"/>
  <c r="AG528"/>
  <c r="AE528"/>
  <c r="AP528"/>
  <c r="AC528"/>
  <c r="AA528"/>
  <c r="Y528"/>
  <c r="W528"/>
  <c r="AO528"/>
  <c r="U528"/>
  <c r="S528"/>
  <c r="Q528"/>
  <c r="O528"/>
  <c r="M528"/>
  <c r="AN528"/>
  <c r="AM527"/>
  <c r="AK527"/>
  <c r="AQ527"/>
  <c r="AI527"/>
  <c r="AG527"/>
  <c r="AE527"/>
  <c r="AP527"/>
  <c r="AC527"/>
  <c r="AA527"/>
  <c r="Y527"/>
  <c r="W527"/>
  <c r="AO527"/>
  <c r="U527"/>
  <c r="S527"/>
  <c r="Q527"/>
  <c r="O527"/>
  <c r="M527"/>
  <c r="AN527"/>
  <c r="AM526"/>
  <c r="AK526"/>
  <c r="AQ526"/>
  <c r="AI526"/>
  <c r="AG526"/>
  <c r="AE526"/>
  <c r="AP526"/>
  <c r="AC526"/>
  <c r="AA526"/>
  <c r="Y526"/>
  <c r="W526"/>
  <c r="AO526"/>
  <c r="U526"/>
  <c r="S526"/>
  <c r="Q526"/>
  <c r="O526"/>
  <c r="M526"/>
  <c r="AN526"/>
  <c r="AM525"/>
  <c r="AK525"/>
  <c r="AQ525"/>
  <c r="AI525"/>
  <c r="AG525"/>
  <c r="AE525"/>
  <c r="AP525"/>
  <c r="AC525"/>
  <c r="AA525"/>
  <c r="Y525"/>
  <c r="W525"/>
  <c r="AO525"/>
  <c r="U525"/>
  <c r="S525"/>
  <c r="Q525"/>
  <c r="O525"/>
  <c r="M525"/>
  <c r="AN525"/>
  <c r="AM524"/>
  <c r="AK524"/>
  <c r="AQ524"/>
  <c r="AI524"/>
  <c r="AG524"/>
  <c r="AE524"/>
  <c r="AP524"/>
  <c r="AC524"/>
  <c r="AA524"/>
  <c r="Y524"/>
  <c r="W524"/>
  <c r="AO524"/>
  <c r="U524"/>
  <c r="S524"/>
  <c r="Q524"/>
  <c r="O524"/>
  <c r="M524"/>
  <c r="AN524"/>
  <c r="AM523"/>
  <c r="AK523"/>
  <c r="AQ523"/>
  <c r="AI523"/>
  <c r="AG523"/>
  <c r="AE523"/>
  <c r="AP523"/>
  <c r="AC523"/>
  <c r="AA523"/>
  <c r="Y523"/>
  <c r="W523"/>
  <c r="AO523"/>
  <c r="U523"/>
  <c r="S523"/>
  <c r="Q523"/>
  <c r="O523"/>
  <c r="M523"/>
  <c r="AN523"/>
  <c r="AM522"/>
  <c r="AK522"/>
  <c r="AQ522"/>
  <c r="AI522"/>
  <c r="AG522"/>
  <c r="AE522"/>
  <c r="AP522"/>
  <c r="AC522"/>
  <c r="AA522"/>
  <c r="Y522"/>
  <c r="W522"/>
  <c r="AO522"/>
  <c r="U522"/>
  <c r="S522"/>
  <c r="Q522"/>
  <c r="O522"/>
  <c r="M522"/>
  <c r="AN522"/>
  <c r="AM521"/>
  <c r="AK521"/>
  <c r="AQ521"/>
  <c r="AI521"/>
  <c r="AG521"/>
  <c r="AE521"/>
  <c r="AP521"/>
  <c r="AC521"/>
  <c r="AA521"/>
  <c r="Y521"/>
  <c r="W521"/>
  <c r="AO521"/>
  <c r="U521"/>
  <c r="S521"/>
  <c r="Q521"/>
  <c r="O521"/>
  <c r="M521"/>
  <c r="AN521"/>
  <c r="AM520"/>
  <c r="AK520"/>
  <c r="AQ520"/>
  <c r="AI520"/>
  <c r="AG520"/>
  <c r="AE520"/>
  <c r="AP520"/>
  <c r="AC520"/>
  <c r="AA520"/>
  <c r="Y520"/>
  <c r="W520"/>
  <c r="AO520"/>
  <c r="U520"/>
  <c r="S520"/>
  <c r="Q520"/>
  <c r="O520"/>
  <c r="M520"/>
  <c r="AN520"/>
  <c r="AM519"/>
  <c r="AK519"/>
  <c r="AQ519"/>
  <c r="AI519"/>
  <c r="AG519"/>
  <c r="AE519"/>
  <c r="AP519"/>
  <c r="AC519"/>
  <c r="AA519"/>
  <c r="Y519"/>
  <c r="W519"/>
  <c r="AO519"/>
  <c r="U519"/>
  <c r="S519"/>
  <c r="Q519"/>
  <c r="O519"/>
  <c r="M519"/>
  <c r="AN519"/>
  <c r="AM518"/>
  <c r="AK518"/>
  <c r="AQ518"/>
  <c r="AI518"/>
  <c r="AG518"/>
  <c r="AE518"/>
  <c r="AP518"/>
  <c r="AC518"/>
  <c r="AA518"/>
  <c r="Y518"/>
  <c r="W518"/>
  <c r="AO518"/>
  <c r="U518"/>
  <c r="S518"/>
  <c r="Q518"/>
  <c r="O518"/>
  <c r="M518"/>
  <c r="AN518"/>
  <c r="AM517"/>
  <c r="AK517"/>
  <c r="AQ517"/>
  <c r="AI517"/>
  <c r="AG517"/>
  <c r="AE517"/>
  <c r="AP517"/>
  <c r="AC517"/>
  <c r="AA517"/>
  <c r="Y517"/>
  <c r="W517"/>
  <c r="AO517"/>
  <c r="U517"/>
  <c r="S517"/>
  <c r="Q517"/>
  <c r="O517"/>
  <c r="M517"/>
  <c r="AN517"/>
  <c r="AM516"/>
  <c r="AK516"/>
  <c r="AQ516"/>
  <c r="AI516"/>
  <c r="AG516"/>
  <c r="AE516"/>
  <c r="AP516"/>
  <c r="AC516"/>
  <c r="AA516"/>
  <c r="Y516"/>
  <c r="W516"/>
  <c r="AO516"/>
  <c r="U516"/>
  <c r="S516"/>
  <c r="Q516"/>
  <c r="O516"/>
  <c r="M516"/>
  <c r="AN516"/>
  <c r="AM515"/>
  <c r="AK515"/>
  <c r="AQ515"/>
  <c r="AI515"/>
  <c r="AG515"/>
  <c r="AE515"/>
  <c r="AP515"/>
  <c r="AC515"/>
  <c r="AA515"/>
  <c r="Y515"/>
  <c r="W515"/>
  <c r="AO515"/>
  <c r="U515"/>
  <c r="S515"/>
  <c r="Q515"/>
  <c r="O515"/>
  <c r="M515"/>
  <c r="AN515"/>
  <c r="AM514"/>
  <c r="AK514"/>
  <c r="AQ514"/>
  <c r="AI514"/>
  <c r="AG514"/>
  <c r="AE514"/>
  <c r="AP514"/>
  <c r="AC514"/>
  <c r="AA514"/>
  <c r="Y514"/>
  <c r="W514"/>
  <c r="AO514"/>
  <c r="U514"/>
  <c r="S514"/>
  <c r="Q514"/>
  <c r="O514"/>
  <c r="M514"/>
  <c r="AN514"/>
  <c r="AM513"/>
  <c r="AK513"/>
  <c r="AQ513"/>
  <c r="AI513"/>
  <c r="AG513"/>
  <c r="AE513"/>
  <c r="AP513"/>
  <c r="AC513"/>
  <c r="AA513"/>
  <c r="Y513"/>
  <c r="W513"/>
  <c r="AO513"/>
  <c r="U513"/>
  <c r="S513"/>
  <c r="Q513"/>
  <c r="O513"/>
  <c r="M513"/>
  <c r="AN513"/>
  <c r="AM512"/>
  <c r="AK512"/>
  <c r="AQ512"/>
  <c r="AI512"/>
  <c r="AG512"/>
  <c r="AE512"/>
  <c r="AP512"/>
  <c r="AC512"/>
  <c r="AA512"/>
  <c r="Y512"/>
  <c r="W512"/>
  <c r="AO512"/>
  <c r="U512"/>
  <c r="S512"/>
  <c r="Q512"/>
  <c r="O512"/>
  <c r="M512"/>
  <c r="AN512"/>
  <c r="AM511"/>
  <c r="AK511"/>
  <c r="AQ511"/>
  <c r="AI511"/>
  <c r="AG511"/>
  <c r="AE511"/>
  <c r="AP511"/>
  <c r="AC511"/>
  <c r="AA511"/>
  <c r="Y511"/>
  <c r="W511"/>
  <c r="AO511"/>
  <c r="U511"/>
  <c r="S511"/>
  <c r="Q511"/>
  <c r="O511"/>
  <c r="M511"/>
  <c r="AN511"/>
  <c r="AM510"/>
  <c r="AK510"/>
  <c r="AQ510"/>
  <c r="AI510"/>
  <c r="AG510"/>
  <c r="AE510"/>
  <c r="AP510"/>
  <c r="AC510"/>
  <c r="AA510"/>
  <c r="Y510"/>
  <c r="W510"/>
  <c r="AO510"/>
  <c r="U510"/>
  <c r="S510"/>
  <c r="Q510"/>
  <c r="O510"/>
  <c r="M510"/>
  <c r="AN510"/>
  <c r="AM509"/>
  <c r="AK509"/>
  <c r="AQ509"/>
  <c r="AI509"/>
  <c r="AG509"/>
  <c r="AE509"/>
  <c r="AP509"/>
  <c r="AC509"/>
  <c r="AA509"/>
  <c r="Y509"/>
  <c r="W509"/>
  <c r="AO509"/>
  <c r="U509"/>
  <c r="S509"/>
  <c r="Q509"/>
  <c r="O509"/>
  <c r="M509"/>
  <c r="AN509"/>
  <c r="AM508"/>
  <c r="AK508"/>
  <c r="AQ508"/>
  <c r="AI508"/>
  <c r="AG508"/>
  <c r="AE508"/>
  <c r="AP508"/>
  <c r="AC508"/>
  <c r="AA508"/>
  <c r="Y508"/>
  <c r="W508"/>
  <c r="AO508"/>
  <c r="U508"/>
  <c r="S508"/>
  <c r="Q508"/>
  <c r="O508"/>
  <c r="M508"/>
  <c r="AN508"/>
  <c r="AM507"/>
  <c r="AK507"/>
  <c r="AQ507"/>
  <c r="AI507"/>
  <c r="AG507"/>
  <c r="AE507"/>
  <c r="AP507"/>
  <c r="AC507"/>
  <c r="AA507"/>
  <c r="Y507"/>
  <c r="W507"/>
  <c r="AO507"/>
  <c r="U507"/>
  <c r="S507"/>
  <c r="Q507"/>
  <c r="O507"/>
  <c r="M507"/>
  <c r="AN507"/>
  <c r="AQ506"/>
  <c r="AM506"/>
  <c r="AK506"/>
  <c r="AI506"/>
  <c r="AG506"/>
  <c r="AE506"/>
  <c r="AP506"/>
  <c r="AC506"/>
  <c r="AA506"/>
  <c r="Y506"/>
  <c r="W506"/>
  <c r="AO506"/>
  <c r="U506"/>
  <c r="S506"/>
  <c r="Q506"/>
  <c r="O506"/>
  <c r="M506"/>
  <c r="AN506"/>
  <c r="AM505"/>
  <c r="AK505"/>
  <c r="AQ505"/>
  <c r="AI505"/>
  <c r="AG505"/>
  <c r="AE505"/>
  <c r="AP505"/>
  <c r="AC505"/>
  <c r="AA505"/>
  <c r="Y505"/>
  <c r="W505"/>
  <c r="AO505"/>
  <c r="U505"/>
  <c r="S505"/>
  <c r="Q505"/>
  <c r="O505"/>
  <c r="M505"/>
  <c r="AN505"/>
  <c r="AM504"/>
  <c r="AK504"/>
  <c r="AQ504"/>
  <c r="AI504"/>
  <c r="AG504"/>
  <c r="AE504"/>
  <c r="AP504"/>
  <c r="AC504"/>
  <c r="AA504"/>
  <c r="Y504"/>
  <c r="W504"/>
  <c r="AO504"/>
  <c r="U504"/>
  <c r="S504"/>
  <c r="Q504"/>
  <c r="O504"/>
  <c r="M504"/>
  <c r="AN504"/>
  <c r="AM503"/>
  <c r="AK503"/>
  <c r="AQ503"/>
  <c r="AI503"/>
  <c r="AG503"/>
  <c r="AE503"/>
  <c r="AP503"/>
  <c r="AC503"/>
  <c r="AA503"/>
  <c r="Y503"/>
  <c r="W503"/>
  <c r="AO503"/>
  <c r="U503"/>
  <c r="S503"/>
  <c r="Q503"/>
  <c r="O503"/>
  <c r="M503"/>
  <c r="AN503"/>
  <c r="AM502"/>
  <c r="AK502"/>
  <c r="AQ502"/>
  <c r="AI502"/>
  <c r="AG502"/>
  <c r="AE502"/>
  <c r="AP502"/>
  <c r="AC502"/>
  <c r="AA502"/>
  <c r="Y502"/>
  <c r="W502"/>
  <c r="AO502"/>
  <c r="U502"/>
  <c r="S502"/>
  <c r="Q502"/>
  <c r="O502"/>
  <c r="M502"/>
  <c r="AN502"/>
  <c r="AM501"/>
  <c r="AK501"/>
  <c r="AQ501"/>
  <c r="AI501"/>
  <c r="AG501"/>
  <c r="AE501"/>
  <c r="AP501"/>
  <c r="AC501"/>
  <c r="AA501"/>
  <c r="Y501"/>
  <c r="W501"/>
  <c r="AO501"/>
  <c r="U501"/>
  <c r="S501"/>
  <c r="Q501"/>
  <c r="O501"/>
  <c r="M501"/>
  <c r="AN501"/>
  <c r="AM500"/>
  <c r="AK500"/>
  <c r="AQ500"/>
  <c r="AI500"/>
  <c r="AG500"/>
  <c r="AE500"/>
  <c r="AP500"/>
  <c r="AC500"/>
  <c r="AA500"/>
  <c r="Y500"/>
  <c r="W500"/>
  <c r="AO500"/>
  <c r="U500"/>
  <c r="S500"/>
  <c r="Q500"/>
  <c r="O500"/>
  <c r="M500"/>
  <c r="AN500"/>
  <c r="AM499"/>
  <c r="AK499"/>
  <c r="AQ499"/>
  <c r="AI499"/>
  <c r="AG499"/>
  <c r="AE499"/>
  <c r="AP499"/>
  <c r="AC499"/>
  <c r="AA499"/>
  <c r="Y499"/>
  <c r="W499"/>
  <c r="AO499"/>
  <c r="U499"/>
  <c r="S499"/>
  <c r="Q499"/>
  <c r="O499"/>
  <c r="M499"/>
  <c r="AN499"/>
  <c r="AM498"/>
  <c r="AK498"/>
  <c r="AQ498"/>
  <c r="AI498"/>
  <c r="AG498"/>
  <c r="AE498"/>
  <c r="AP498"/>
  <c r="AC498"/>
  <c r="AA498"/>
  <c r="Y498"/>
  <c r="W498"/>
  <c r="AO498"/>
  <c r="U498"/>
  <c r="S498"/>
  <c r="Q498"/>
  <c r="O498"/>
  <c r="M498"/>
  <c r="AN498"/>
  <c r="AM497"/>
  <c r="AK497"/>
  <c r="AQ497"/>
  <c r="AI497"/>
  <c r="AG497"/>
  <c r="AE497"/>
  <c r="AP497"/>
  <c r="AC497"/>
  <c r="AA497"/>
  <c r="Y497"/>
  <c r="W497"/>
  <c r="AO497"/>
  <c r="U497"/>
  <c r="S497"/>
  <c r="Q497"/>
  <c r="O497"/>
  <c r="M497"/>
  <c r="AN497"/>
  <c r="AM496"/>
  <c r="AK496"/>
  <c r="AQ496"/>
  <c r="AI496"/>
  <c r="AG496"/>
  <c r="AE496"/>
  <c r="AP496"/>
  <c r="AC496"/>
  <c r="AA496"/>
  <c r="Y496"/>
  <c r="W496"/>
  <c r="AO496"/>
  <c r="U496"/>
  <c r="S496"/>
  <c r="Q496"/>
  <c r="O496"/>
  <c r="M496"/>
  <c r="AN496"/>
  <c r="AM495"/>
  <c r="AK495"/>
  <c r="AQ495"/>
  <c r="AI495"/>
  <c r="AG495"/>
  <c r="AE495"/>
  <c r="AP495"/>
  <c r="AC495"/>
  <c r="AA495"/>
  <c r="Y495"/>
  <c r="W495"/>
  <c r="AO495"/>
  <c r="U495"/>
  <c r="S495"/>
  <c r="Q495"/>
  <c r="O495"/>
  <c r="M495"/>
  <c r="AN495"/>
  <c r="AM494"/>
  <c r="AK494"/>
  <c r="AQ494"/>
  <c r="AI494"/>
  <c r="AG494"/>
  <c r="AE494"/>
  <c r="AP494"/>
  <c r="AC494"/>
  <c r="AA494"/>
  <c r="Y494"/>
  <c r="W494"/>
  <c r="AO494"/>
  <c r="U494"/>
  <c r="S494"/>
  <c r="Q494"/>
  <c r="O494"/>
  <c r="M494"/>
  <c r="AN494"/>
  <c r="AM493"/>
  <c r="AK493"/>
  <c r="AQ493"/>
  <c r="AI493"/>
  <c r="AG493"/>
  <c r="AE493"/>
  <c r="AP493"/>
  <c r="AC493"/>
  <c r="AA493"/>
  <c r="Y493"/>
  <c r="W493"/>
  <c r="AO493"/>
  <c r="U493"/>
  <c r="S493"/>
  <c r="Q493"/>
  <c r="O493"/>
  <c r="M493"/>
  <c r="AN493"/>
  <c r="AM492"/>
  <c r="AK492"/>
  <c r="AQ492"/>
  <c r="AI492"/>
  <c r="AG492"/>
  <c r="AE492"/>
  <c r="AP492"/>
  <c r="AC492"/>
  <c r="AA492"/>
  <c r="Y492"/>
  <c r="W492"/>
  <c r="AO492"/>
  <c r="U492"/>
  <c r="S492"/>
  <c r="Q492"/>
  <c r="O492"/>
  <c r="M492"/>
  <c r="AN492"/>
  <c r="AM491"/>
  <c r="AK491"/>
  <c r="AQ491"/>
  <c r="AI491"/>
  <c r="AG491"/>
  <c r="AE491"/>
  <c r="AP491"/>
  <c r="AC491"/>
  <c r="AA491"/>
  <c r="Y491"/>
  <c r="W491"/>
  <c r="AO491"/>
  <c r="U491"/>
  <c r="S491"/>
  <c r="Q491"/>
  <c r="O491"/>
  <c r="M491"/>
  <c r="AN491"/>
  <c r="AM490"/>
  <c r="AK490"/>
  <c r="AQ490"/>
  <c r="AI490"/>
  <c r="AG490"/>
  <c r="AE490"/>
  <c r="AP490"/>
  <c r="AC490"/>
  <c r="AA490"/>
  <c r="Y490"/>
  <c r="W490"/>
  <c r="AO490"/>
  <c r="U490"/>
  <c r="S490"/>
  <c r="Q490"/>
  <c r="O490"/>
  <c r="M490"/>
  <c r="AN490"/>
  <c r="AM489"/>
  <c r="AK489"/>
  <c r="AQ489"/>
  <c r="AI489"/>
  <c r="AG489"/>
  <c r="AE489"/>
  <c r="AP489"/>
  <c r="AC489"/>
  <c r="AA489"/>
  <c r="Y489"/>
  <c r="W489"/>
  <c r="AO489"/>
  <c r="U489"/>
  <c r="S489"/>
  <c r="Q489"/>
  <c r="O489"/>
  <c r="M489"/>
  <c r="AN489"/>
  <c r="AM488"/>
  <c r="AK488"/>
  <c r="AQ488"/>
  <c r="AI488"/>
  <c r="AG488"/>
  <c r="AE488"/>
  <c r="AP488"/>
  <c r="AC488"/>
  <c r="AA488"/>
  <c r="Y488"/>
  <c r="W488"/>
  <c r="AO488"/>
  <c r="U488"/>
  <c r="S488"/>
  <c r="Q488"/>
  <c r="O488"/>
  <c r="M488"/>
  <c r="AN488"/>
  <c r="AM487"/>
  <c r="AK487"/>
  <c r="AQ487"/>
  <c r="AI487"/>
  <c r="AG487"/>
  <c r="AE487"/>
  <c r="AP487"/>
  <c r="AC487"/>
  <c r="AA487"/>
  <c r="Y487"/>
  <c r="W487"/>
  <c r="AO487"/>
  <c r="U487"/>
  <c r="S487"/>
  <c r="Q487"/>
  <c r="O487"/>
  <c r="M487"/>
  <c r="AN487"/>
  <c r="AM486"/>
  <c r="AK486"/>
  <c r="AQ486"/>
  <c r="AI486"/>
  <c r="AG486"/>
  <c r="AE486"/>
  <c r="AP486"/>
  <c r="AC486"/>
  <c r="AA486"/>
  <c r="Y486"/>
  <c r="W486"/>
  <c r="AO486"/>
  <c r="U486"/>
  <c r="S486"/>
  <c r="Q486"/>
  <c r="O486"/>
  <c r="M486"/>
  <c r="AN486"/>
  <c r="AM485"/>
  <c r="AK485"/>
  <c r="AQ485"/>
  <c r="AI485"/>
  <c r="AG485"/>
  <c r="AE485"/>
  <c r="AP485"/>
  <c r="AC485"/>
  <c r="AA485"/>
  <c r="Y485"/>
  <c r="W485"/>
  <c r="AO485"/>
  <c r="U485"/>
  <c r="S485"/>
  <c r="Q485"/>
  <c r="O485"/>
  <c r="M485"/>
  <c r="AN485"/>
  <c r="AM484"/>
  <c r="AK484"/>
  <c r="AQ484"/>
  <c r="AI484"/>
  <c r="AG484"/>
  <c r="AE484"/>
  <c r="AP484"/>
  <c r="AC484"/>
  <c r="AA484"/>
  <c r="Y484"/>
  <c r="W484"/>
  <c r="AO484"/>
  <c r="U484"/>
  <c r="S484"/>
  <c r="Q484"/>
  <c r="O484"/>
  <c r="M484"/>
  <c r="AN484"/>
  <c r="AM483"/>
  <c r="AK483"/>
  <c r="AQ483"/>
  <c r="AI483"/>
  <c r="AG483"/>
  <c r="AE483"/>
  <c r="AP483"/>
  <c r="AC483"/>
  <c r="AA483"/>
  <c r="Y483"/>
  <c r="W483"/>
  <c r="AO483"/>
  <c r="U483"/>
  <c r="S483"/>
  <c r="Q483"/>
  <c r="O483"/>
  <c r="M483"/>
  <c r="AN483"/>
  <c r="AM482"/>
  <c r="AK482"/>
  <c r="AQ482"/>
  <c r="AI482"/>
  <c r="AG482"/>
  <c r="AE482"/>
  <c r="AP482"/>
  <c r="AC482"/>
  <c r="AA482"/>
  <c r="Y482"/>
  <c r="W482"/>
  <c r="AO482"/>
  <c r="U482"/>
  <c r="S482"/>
  <c r="Q482"/>
  <c r="O482"/>
  <c r="M482"/>
  <c r="AN482"/>
  <c r="AM481"/>
  <c r="AK481"/>
  <c r="AQ481"/>
  <c r="AI481"/>
  <c r="AG481"/>
  <c r="AE481"/>
  <c r="AP481"/>
  <c r="AC481"/>
  <c r="AA481"/>
  <c r="Y481"/>
  <c r="W481"/>
  <c r="AO481"/>
  <c r="U481"/>
  <c r="S481"/>
  <c r="Q481"/>
  <c r="O481"/>
  <c r="M481"/>
  <c r="AN481"/>
  <c r="AM480"/>
  <c r="AK480"/>
  <c r="AQ480"/>
  <c r="AI480"/>
  <c r="AG480"/>
  <c r="AE480"/>
  <c r="AP480"/>
  <c r="AC480"/>
  <c r="AA480"/>
  <c r="Y480"/>
  <c r="W480"/>
  <c r="AO480"/>
  <c r="U480"/>
  <c r="S480"/>
  <c r="Q480"/>
  <c r="O480"/>
  <c r="M480"/>
  <c r="AN480"/>
  <c r="AM479"/>
  <c r="AK479"/>
  <c r="AQ479"/>
  <c r="AI479"/>
  <c r="AG479"/>
  <c r="AE479"/>
  <c r="AP479"/>
  <c r="AC479"/>
  <c r="AA479"/>
  <c r="Y479"/>
  <c r="W479"/>
  <c r="AO479"/>
  <c r="U479"/>
  <c r="S479"/>
  <c r="Q479"/>
  <c r="O479"/>
  <c r="M479"/>
  <c r="AN479"/>
  <c r="AM478"/>
  <c r="AK478"/>
  <c r="AQ478"/>
  <c r="AI478"/>
  <c r="AG478"/>
  <c r="AE478"/>
  <c r="AP478"/>
  <c r="AC478"/>
  <c r="AA478"/>
  <c r="Y478"/>
  <c r="W478"/>
  <c r="AO478"/>
  <c r="U478"/>
  <c r="S478"/>
  <c r="Q478"/>
  <c r="O478"/>
  <c r="M478"/>
  <c r="AN478"/>
  <c r="AM477"/>
  <c r="AK477"/>
  <c r="AQ477"/>
  <c r="AI477"/>
  <c r="AG477"/>
  <c r="AE477"/>
  <c r="AP477"/>
  <c r="AC477"/>
  <c r="AA477"/>
  <c r="Y477"/>
  <c r="W477"/>
  <c r="AO477"/>
  <c r="U477"/>
  <c r="S477"/>
  <c r="Q477"/>
  <c r="O477"/>
  <c r="M477"/>
  <c r="AN477"/>
  <c r="AM476"/>
  <c r="AK476"/>
  <c r="AQ476"/>
  <c r="AI476"/>
  <c r="AG476"/>
  <c r="AE476"/>
  <c r="AP476"/>
  <c r="AC476"/>
  <c r="AA476"/>
  <c r="Y476"/>
  <c r="W476"/>
  <c r="AO476"/>
  <c r="U476"/>
  <c r="S476"/>
  <c r="Q476"/>
  <c r="O476"/>
  <c r="M476"/>
  <c r="AN476"/>
  <c r="AM475"/>
  <c r="AK475"/>
  <c r="AQ475"/>
  <c r="AI475"/>
  <c r="AG475"/>
  <c r="AE475"/>
  <c r="AP475"/>
  <c r="AC475"/>
  <c r="AA475"/>
  <c r="Y475"/>
  <c r="W475"/>
  <c r="AO475"/>
  <c r="U475"/>
  <c r="S475"/>
  <c r="Q475"/>
  <c r="O475"/>
  <c r="M475"/>
  <c r="AN475"/>
  <c r="AM474"/>
  <c r="AK474"/>
  <c r="AQ474"/>
  <c r="AI474"/>
  <c r="AG474"/>
  <c r="AE474"/>
  <c r="AP474"/>
  <c r="AC474"/>
  <c r="AA474"/>
  <c r="Y474"/>
  <c r="W474"/>
  <c r="AO474"/>
  <c r="U474"/>
  <c r="S474"/>
  <c r="Q474"/>
  <c r="O474"/>
  <c r="M474"/>
  <c r="AN474"/>
  <c r="AM473"/>
  <c r="AK473"/>
  <c r="AQ473"/>
  <c r="AI473"/>
  <c r="AG473"/>
  <c r="AE473"/>
  <c r="AP473"/>
  <c r="AC473"/>
  <c r="AA473"/>
  <c r="Y473"/>
  <c r="W473"/>
  <c r="AO473"/>
  <c r="U473"/>
  <c r="S473"/>
  <c r="Q473"/>
  <c r="O473"/>
  <c r="M473"/>
  <c r="AN473"/>
  <c r="AM472"/>
  <c r="AK472"/>
  <c r="AQ472"/>
  <c r="AI472"/>
  <c r="AG472"/>
  <c r="AE472"/>
  <c r="AP472"/>
  <c r="AC472"/>
  <c r="AA472"/>
  <c r="Y472"/>
  <c r="W472"/>
  <c r="AO472"/>
  <c r="U472"/>
  <c r="S472"/>
  <c r="Q472"/>
  <c r="O472"/>
  <c r="M472"/>
  <c r="AN472"/>
  <c r="AM471"/>
  <c r="AK471"/>
  <c r="AQ471"/>
  <c r="AI471"/>
  <c r="AG471"/>
  <c r="AE471"/>
  <c r="AP471"/>
  <c r="AC471"/>
  <c r="AA471"/>
  <c r="Y471"/>
  <c r="W471"/>
  <c r="AO471"/>
  <c r="U471"/>
  <c r="S471"/>
  <c r="Q471"/>
  <c r="O471"/>
  <c r="M471"/>
  <c r="AN471"/>
  <c r="AM470"/>
  <c r="AK470"/>
  <c r="AQ470"/>
  <c r="AI470"/>
  <c r="AG470"/>
  <c r="AE470"/>
  <c r="AP470"/>
  <c r="AC470"/>
  <c r="AA470"/>
  <c r="Y470"/>
  <c r="W470"/>
  <c r="AO470"/>
  <c r="U470"/>
  <c r="S470"/>
  <c r="Q470"/>
  <c r="O470"/>
  <c r="M470"/>
  <c r="AN470"/>
  <c r="AM469"/>
  <c r="AK469"/>
  <c r="AQ469"/>
  <c r="AI469"/>
  <c r="AG469"/>
  <c r="AE469"/>
  <c r="AP469"/>
  <c r="AC469"/>
  <c r="AA469"/>
  <c r="Y469"/>
  <c r="W469"/>
  <c r="AO469"/>
  <c r="U469"/>
  <c r="S469"/>
  <c r="Q469"/>
  <c r="O469"/>
  <c r="M469"/>
  <c r="AN469"/>
  <c r="AM468"/>
  <c r="AK468"/>
  <c r="AQ468"/>
  <c r="AI468"/>
  <c r="AG468"/>
  <c r="AE468"/>
  <c r="AP468"/>
  <c r="AC468"/>
  <c r="AA468"/>
  <c r="Y468"/>
  <c r="W468"/>
  <c r="AO468"/>
  <c r="U468"/>
  <c r="S468"/>
  <c r="Q468"/>
  <c r="O468"/>
  <c r="M468"/>
  <c r="AN468"/>
  <c r="AM467"/>
  <c r="AK467"/>
  <c r="AQ467"/>
  <c r="AI467"/>
  <c r="AG467"/>
  <c r="AE467"/>
  <c r="AP467"/>
  <c r="AC467"/>
  <c r="AA467"/>
  <c r="Y467"/>
  <c r="W467"/>
  <c r="AO467"/>
  <c r="U467"/>
  <c r="S467"/>
  <c r="Q467"/>
  <c r="O467"/>
  <c r="M467"/>
  <c r="AN467"/>
  <c r="AM466"/>
  <c r="AK466"/>
  <c r="AQ466"/>
  <c r="AI466"/>
  <c r="AG466"/>
  <c r="AE466"/>
  <c r="AP466"/>
  <c r="AC466"/>
  <c r="AA466"/>
  <c r="Y466"/>
  <c r="W466"/>
  <c r="AO466"/>
  <c r="U466"/>
  <c r="S466"/>
  <c r="Q466"/>
  <c r="O466"/>
  <c r="M466"/>
  <c r="AN466"/>
  <c r="AM465"/>
  <c r="AK465"/>
  <c r="AQ465"/>
  <c r="AI465"/>
  <c r="AG465"/>
  <c r="AE465"/>
  <c r="AP465"/>
  <c r="AC465"/>
  <c r="AA465"/>
  <c r="Y465"/>
  <c r="W465"/>
  <c r="AO465"/>
  <c r="U465"/>
  <c r="S465"/>
  <c r="Q465"/>
  <c r="O465"/>
  <c r="M465"/>
  <c r="AN465"/>
  <c r="AM464"/>
  <c r="AK464"/>
  <c r="AQ464"/>
  <c r="AI464"/>
  <c r="AG464"/>
  <c r="AE464"/>
  <c r="AP464"/>
  <c r="AC464"/>
  <c r="AA464"/>
  <c r="Y464"/>
  <c r="W464"/>
  <c r="AO464"/>
  <c r="U464"/>
  <c r="S464"/>
  <c r="Q464"/>
  <c r="O464"/>
  <c r="M464"/>
  <c r="AN464"/>
  <c r="AM463"/>
  <c r="AK463"/>
  <c r="AQ463"/>
  <c r="AI463"/>
  <c r="AG463"/>
  <c r="AE463"/>
  <c r="AP463"/>
  <c r="AC463"/>
  <c r="AA463"/>
  <c r="Y463"/>
  <c r="W463"/>
  <c r="AO463"/>
  <c r="U463"/>
  <c r="S463"/>
  <c r="Q463"/>
  <c r="O463"/>
  <c r="M463"/>
  <c r="AN463"/>
  <c r="AM462"/>
  <c r="AK462"/>
  <c r="AQ462"/>
  <c r="AI462"/>
  <c r="AG462"/>
  <c r="AE462"/>
  <c r="AP462"/>
  <c r="AC462"/>
  <c r="AA462"/>
  <c r="Y462"/>
  <c r="W462"/>
  <c r="AO462"/>
  <c r="U462"/>
  <c r="S462"/>
  <c r="Q462"/>
  <c r="O462"/>
  <c r="M462"/>
  <c r="AN462"/>
  <c r="AM461"/>
  <c r="AK461"/>
  <c r="AQ461"/>
  <c r="AI461"/>
  <c r="AG461"/>
  <c r="AE461"/>
  <c r="AP461"/>
  <c r="AC461"/>
  <c r="AA461"/>
  <c r="Y461"/>
  <c r="W461"/>
  <c r="AO461"/>
  <c r="U461"/>
  <c r="S461"/>
  <c r="Q461"/>
  <c r="O461"/>
  <c r="M461"/>
  <c r="AN461"/>
  <c r="AM460"/>
  <c r="AK460"/>
  <c r="AQ460"/>
  <c r="AI460"/>
  <c r="AG460"/>
  <c r="AE460"/>
  <c r="AP460"/>
  <c r="AC460"/>
  <c r="AA460"/>
  <c r="Y460"/>
  <c r="W460"/>
  <c r="AO460"/>
  <c r="U460"/>
  <c r="S460"/>
  <c r="Q460"/>
  <c r="O460"/>
  <c r="M460"/>
  <c r="AN460"/>
  <c r="AM459"/>
  <c r="AK459"/>
  <c r="AQ459"/>
  <c r="AI459"/>
  <c r="AG459"/>
  <c r="AE459"/>
  <c r="AP459"/>
  <c r="AC459"/>
  <c r="AA459"/>
  <c r="Y459"/>
  <c r="W459"/>
  <c r="AO459"/>
  <c r="U459"/>
  <c r="S459"/>
  <c r="Q459"/>
  <c r="O459"/>
  <c r="M459"/>
  <c r="AN459"/>
  <c r="AM458"/>
  <c r="AK458"/>
  <c r="AQ458"/>
  <c r="AI458"/>
  <c r="AG458"/>
  <c r="AE458"/>
  <c r="AP458"/>
  <c r="AC458"/>
  <c r="AA458"/>
  <c r="Y458"/>
  <c r="W458"/>
  <c r="AO458"/>
  <c r="U458"/>
  <c r="S458"/>
  <c r="Q458"/>
  <c r="O458"/>
  <c r="M458"/>
  <c r="AN458"/>
  <c r="AM457"/>
  <c r="AK457"/>
  <c r="AQ457"/>
  <c r="AI457"/>
  <c r="AG457"/>
  <c r="AE457"/>
  <c r="AP457"/>
  <c r="AC457"/>
  <c r="AA457"/>
  <c r="Y457"/>
  <c r="W457"/>
  <c r="AO457"/>
  <c r="U457"/>
  <c r="S457"/>
  <c r="Q457"/>
  <c r="O457"/>
  <c r="M457"/>
  <c r="AN457"/>
  <c r="AM456"/>
  <c r="AK456"/>
  <c r="AQ456"/>
  <c r="AI456"/>
  <c r="AG456"/>
  <c r="AE456"/>
  <c r="AP456"/>
  <c r="AC456"/>
  <c r="AA456"/>
  <c r="Y456"/>
  <c r="W456"/>
  <c r="AO456"/>
  <c r="U456"/>
  <c r="S456"/>
  <c r="Q456"/>
  <c r="O456"/>
  <c r="M456"/>
  <c r="AN456"/>
  <c r="AM455"/>
  <c r="AK455"/>
  <c r="AQ455"/>
  <c r="AI455"/>
  <c r="AG455"/>
  <c r="AE455"/>
  <c r="AP455"/>
  <c r="AC455"/>
  <c r="AA455"/>
  <c r="Y455"/>
  <c r="W455"/>
  <c r="AO455"/>
  <c r="U455"/>
  <c r="S455"/>
  <c r="Q455"/>
  <c r="O455"/>
  <c r="M455"/>
  <c r="AN455"/>
  <c r="AM454"/>
  <c r="AK454"/>
  <c r="AQ454"/>
  <c r="AI454"/>
  <c r="AG454"/>
  <c r="AE454"/>
  <c r="AP454"/>
  <c r="AC454"/>
  <c r="AA454"/>
  <c r="Y454"/>
  <c r="W454"/>
  <c r="AO454"/>
  <c r="U454"/>
  <c r="S454"/>
  <c r="Q454"/>
  <c r="O454"/>
  <c r="M454"/>
  <c r="AN454"/>
  <c r="AM453"/>
  <c r="AK453"/>
  <c r="AQ453"/>
  <c r="AI453"/>
  <c r="AG453"/>
  <c r="AE453"/>
  <c r="AP453"/>
  <c r="AC453"/>
  <c r="AA453"/>
  <c r="Y453"/>
  <c r="W453"/>
  <c r="AO453"/>
  <c r="U453"/>
  <c r="S453"/>
  <c r="Q453"/>
  <c r="O453"/>
  <c r="M453"/>
  <c r="AN453"/>
  <c r="AM452"/>
  <c r="AK452"/>
  <c r="AQ452"/>
  <c r="AI452"/>
  <c r="AG452"/>
  <c r="AE452"/>
  <c r="AP452"/>
  <c r="AC452"/>
  <c r="AA452"/>
  <c r="Y452"/>
  <c r="W452"/>
  <c r="AO452"/>
  <c r="U452"/>
  <c r="S452"/>
  <c r="Q452"/>
  <c r="O452"/>
  <c r="M452"/>
  <c r="AN452"/>
  <c r="AM451"/>
  <c r="AK451"/>
  <c r="AQ451"/>
  <c r="AI451"/>
  <c r="AG451"/>
  <c r="AE451"/>
  <c r="AP451"/>
  <c r="AC451"/>
  <c r="AA451"/>
  <c r="Y451"/>
  <c r="W451"/>
  <c r="AO451"/>
  <c r="U451"/>
  <c r="S451"/>
  <c r="Q451"/>
  <c r="O451"/>
  <c r="M451"/>
  <c r="AN451"/>
  <c r="AM450"/>
  <c r="AK450"/>
  <c r="AQ450"/>
  <c r="AI450"/>
  <c r="AG450"/>
  <c r="AE450"/>
  <c r="AP450"/>
  <c r="AC450"/>
  <c r="AA450"/>
  <c r="Y450"/>
  <c r="W450"/>
  <c r="AO450"/>
  <c r="U450"/>
  <c r="S450"/>
  <c r="Q450"/>
  <c r="O450"/>
  <c r="M450"/>
  <c r="AN450"/>
  <c r="AM449"/>
  <c r="AK449"/>
  <c r="AQ449"/>
  <c r="AI449"/>
  <c r="AG449"/>
  <c r="AE449"/>
  <c r="AP449"/>
  <c r="AC449"/>
  <c r="AA449"/>
  <c r="Y449"/>
  <c r="W449"/>
  <c r="AO449"/>
  <c r="U449"/>
  <c r="S449"/>
  <c r="Q449"/>
  <c r="O449"/>
  <c r="M449"/>
  <c r="AN449"/>
  <c r="AM448"/>
  <c r="AK448"/>
  <c r="AQ448"/>
  <c r="AI448"/>
  <c r="AG448"/>
  <c r="AE448"/>
  <c r="AP448"/>
  <c r="AC448"/>
  <c r="AA448"/>
  <c r="Y448"/>
  <c r="W448"/>
  <c r="AO448"/>
  <c r="U448"/>
  <c r="S448"/>
  <c r="Q448"/>
  <c r="O448"/>
  <c r="M448"/>
  <c r="AN448"/>
  <c r="AM447"/>
  <c r="AK447"/>
  <c r="AQ447"/>
  <c r="AI447"/>
  <c r="AG447"/>
  <c r="AE447"/>
  <c r="AP447"/>
  <c r="AC447"/>
  <c r="AA447"/>
  <c r="Y447"/>
  <c r="W447"/>
  <c r="AO447"/>
  <c r="U447"/>
  <c r="S447"/>
  <c r="Q447"/>
  <c r="O447"/>
  <c r="M447"/>
  <c r="AN447"/>
  <c r="AM446"/>
  <c r="AK446"/>
  <c r="AQ446"/>
  <c r="AI446"/>
  <c r="AG446"/>
  <c r="AE446"/>
  <c r="AP446"/>
  <c r="AC446"/>
  <c r="AA446"/>
  <c r="Y446"/>
  <c r="W446"/>
  <c r="AO446"/>
  <c r="U446"/>
  <c r="S446"/>
  <c r="Q446"/>
  <c r="O446"/>
  <c r="M446"/>
  <c r="AN446"/>
  <c r="AM445"/>
  <c r="AK445"/>
  <c r="AQ445"/>
  <c r="AI445"/>
  <c r="AG445"/>
  <c r="AE445"/>
  <c r="AP445"/>
  <c r="AC445"/>
  <c r="AA445"/>
  <c r="Y445"/>
  <c r="W445"/>
  <c r="AO445"/>
  <c r="U445"/>
  <c r="S445"/>
  <c r="Q445"/>
  <c r="O445"/>
  <c r="M445"/>
  <c r="AN445"/>
  <c r="AM444"/>
  <c r="AK444"/>
  <c r="AQ444"/>
  <c r="AI444"/>
  <c r="AG444"/>
  <c r="AE444"/>
  <c r="AP444"/>
  <c r="AC444"/>
  <c r="AA444"/>
  <c r="Y444"/>
  <c r="W444"/>
  <c r="AO444"/>
  <c r="U444"/>
  <c r="S444"/>
  <c r="Q444"/>
  <c r="O444"/>
  <c r="M444"/>
  <c r="AN444"/>
  <c r="AM443"/>
  <c r="AK443"/>
  <c r="AQ443"/>
  <c r="AI443"/>
  <c r="AG443"/>
  <c r="AE443"/>
  <c r="AP443"/>
  <c r="AC443"/>
  <c r="AA443"/>
  <c r="Y443"/>
  <c r="W443"/>
  <c r="AO443"/>
  <c r="U443"/>
  <c r="S443"/>
  <c r="Q443"/>
  <c r="O443"/>
  <c r="M443"/>
  <c r="AN443"/>
  <c r="AM442"/>
  <c r="AK442"/>
  <c r="AQ442"/>
  <c r="AI442"/>
  <c r="AG442"/>
  <c r="AE442"/>
  <c r="AP442"/>
  <c r="AC442"/>
  <c r="AA442"/>
  <c r="Y442"/>
  <c r="W442"/>
  <c r="AO442"/>
  <c r="U442"/>
  <c r="S442"/>
  <c r="Q442"/>
  <c r="O442"/>
  <c r="M442"/>
  <c r="AN442"/>
  <c r="AM441"/>
  <c r="AK441"/>
  <c r="AQ441"/>
  <c r="AI441"/>
  <c r="AG441"/>
  <c r="AE441"/>
  <c r="AP441"/>
  <c r="AC441"/>
  <c r="AA441"/>
  <c r="Y441"/>
  <c r="W441"/>
  <c r="AO441"/>
  <c r="U441"/>
  <c r="S441"/>
  <c r="Q441"/>
  <c r="O441"/>
  <c r="M441"/>
  <c r="AN441"/>
  <c r="AM440"/>
  <c r="AK440"/>
  <c r="AQ440"/>
  <c r="AI440"/>
  <c r="AG440"/>
  <c r="AE440"/>
  <c r="AP440"/>
  <c r="AC440"/>
  <c r="AA440"/>
  <c r="Y440"/>
  <c r="W440"/>
  <c r="AO440"/>
  <c r="U440"/>
  <c r="S440"/>
  <c r="Q440"/>
  <c r="O440"/>
  <c r="M440"/>
  <c r="AN440"/>
  <c r="AM439"/>
  <c r="AK439"/>
  <c r="AQ439"/>
  <c r="AI439"/>
  <c r="AG439"/>
  <c r="AE439"/>
  <c r="AP439"/>
  <c r="AC439"/>
  <c r="AA439"/>
  <c r="Y439"/>
  <c r="W439"/>
  <c r="AO439"/>
  <c r="U439"/>
  <c r="S439"/>
  <c r="Q439"/>
  <c r="O439"/>
  <c r="M439"/>
  <c r="AN439"/>
  <c r="AM438"/>
  <c r="AK438"/>
  <c r="AQ438"/>
  <c r="AI438"/>
  <c r="AG438"/>
  <c r="AE438"/>
  <c r="AP438"/>
  <c r="AC438"/>
  <c r="AA438"/>
  <c r="Y438"/>
  <c r="W438"/>
  <c r="AO438"/>
  <c r="U438"/>
  <c r="S438"/>
  <c r="Q438"/>
  <c r="O438"/>
  <c r="M438"/>
  <c r="AN438"/>
  <c r="AM437"/>
  <c r="AK437"/>
  <c r="AQ437"/>
  <c r="AI437"/>
  <c r="AG437"/>
  <c r="AE437"/>
  <c r="AP437"/>
  <c r="AC437"/>
  <c r="AA437"/>
  <c r="Y437"/>
  <c r="W437"/>
  <c r="AO437"/>
  <c r="U437"/>
  <c r="S437"/>
  <c r="Q437"/>
  <c r="O437"/>
  <c r="M437"/>
  <c r="AN437"/>
  <c r="AM436"/>
  <c r="AK436"/>
  <c r="AQ436"/>
  <c r="AI436"/>
  <c r="AG436"/>
  <c r="AE436"/>
  <c r="AP436"/>
  <c r="AC436"/>
  <c r="AA436"/>
  <c r="Y436"/>
  <c r="W436"/>
  <c r="AO436"/>
  <c r="U436"/>
  <c r="S436"/>
  <c r="Q436"/>
  <c r="O436"/>
  <c r="M436"/>
  <c r="AN436"/>
  <c r="AM435"/>
  <c r="AK435"/>
  <c r="AQ435"/>
  <c r="AI435"/>
  <c r="AG435"/>
  <c r="AE435"/>
  <c r="AP435"/>
  <c r="AC435"/>
  <c r="AA435"/>
  <c r="Y435"/>
  <c r="W435"/>
  <c r="AO435"/>
  <c r="U435"/>
  <c r="S435"/>
  <c r="Q435"/>
  <c r="O435"/>
  <c r="M435"/>
  <c r="AN435"/>
  <c r="AM434"/>
  <c r="AK434"/>
  <c r="AQ434"/>
  <c r="AI434"/>
  <c r="AG434"/>
  <c r="AE434"/>
  <c r="AP434"/>
  <c r="AC434"/>
  <c r="AA434"/>
  <c r="Y434"/>
  <c r="W434"/>
  <c r="AO434"/>
  <c r="U434"/>
  <c r="S434"/>
  <c r="Q434"/>
  <c r="O434"/>
  <c r="M434"/>
  <c r="AN434"/>
  <c r="AM433"/>
  <c r="AK433"/>
  <c r="AQ433"/>
  <c r="AI433"/>
  <c r="AG433"/>
  <c r="AE433"/>
  <c r="AP433"/>
  <c r="AC433"/>
  <c r="AA433"/>
  <c r="Y433"/>
  <c r="W433"/>
  <c r="AO433"/>
  <c r="U433"/>
  <c r="S433"/>
  <c r="Q433"/>
  <c r="O433"/>
  <c r="M433"/>
  <c r="AN433"/>
  <c r="AM432"/>
  <c r="AK432"/>
  <c r="AQ432"/>
  <c r="AI432"/>
  <c r="AG432"/>
  <c r="AE432"/>
  <c r="AP432"/>
  <c r="AC432"/>
  <c r="AA432"/>
  <c r="Y432"/>
  <c r="W432"/>
  <c r="AO432"/>
  <c r="U432"/>
  <c r="S432"/>
  <c r="Q432"/>
  <c r="O432"/>
  <c r="M432"/>
  <c r="AN432"/>
  <c r="AM431"/>
  <c r="AK431"/>
  <c r="AQ431"/>
  <c r="AI431"/>
  <c r="AG431"/>
  <c r="AE431"/>
  <c r="AP431"/>
  <c r="AC431"/>
  <c r="AA431"/>
  <c r="Y431"/>
  <c r="W431"/>
  <c r="AO431"/>
  <c r="U431"/>
  <c r="S431"/>
  <c r="Q431"/>
  <c r="O431"/>
  <c r="M431"/>
  <c r="AN431"/>
  <c r="AM430"/>
  <c r="AK430"/>
  <c r="AQ430"/>
  <c r="AI430"/>
  <c r="AG430"/>
  <c r="AE430"/>
  <c r="AP430"/>
  <c r="AC430"/>
  <c r="AA430"/>
  <c r="Y430"/>
  <c r="W430"/>
  <c r="AO430"/>
  <c r="U430"/>
  <c r="S430"/>
  <c r="Q430"/>
  <c r="O430"/>
  <c r="M430"/>
  <c r="AN430"/>
  <c r="AM429"/>
  <c r="AK429"/>
  <c r="AQ429"/>
  <c r="AI429"/>
  <c r="AG429"/>
  <c r="AE429"/>
  <c r="AP429"/>
  <c r="AC429"/>
  <c r="AA429"/>
  <c r="Y429"/>
  <c r="W429"/>
  <c r="AO429"/>
  <c r="U429"/>
  <c r="S429"/>
  <c r="Q429"/>
  <c r="O429"/>
  <c r="M429"/>
  <c r="AN429"/>
  <c r="AM428"/>
  <c r="AK428"/>
  <c r="AQ428"/>
  <c r="AI428"/>
  <c r="AG428"/>
  <c r="AE428"/>
  <c r="AP428"/>
  <c r="AC428"/>
  <c r="AA428"/>
  <c r="Y428"/>
  <c r="W428"/>
  <c r="AO428"/>
  <c r="U428"/>
  <c r="S428"/>
  <c r="Q428"/>
  <c r="O428"/>
  <c r="M428"/>
  <c r="AN428"/>
  <c r="AM427"/>
  <c r="AK427"/>
  <c r="AQ427"/>
  <c r="AI427"/>
  <c r="AG427"/>
  <c r="AE427"/>
  <c r="AP427"/>
  <c r="AC427"/>
  <c r="AA427"/>
  <c r="Y427"/>
  <c r="W427"/>
  <c r="AO427"/>
  <c r="U427"/>
  <c r="S427"/>
  <c r="Q427"/>
  <c r="O427"/>
  <c r="M427"/>
  <c r="AN427"/>
  <c r="AM426"/>
  <c r="AK426"/>
  <c r="AQ426"/>
  <c r="AI426"/>
  <c r="AG426"/>
  <c r="AE426"/>
  <c r="AP426"/>
  <c r="AC426"/>
  <c r="AA426"/>
  <c r="Y426"/>
  <c r="W426"/>
  <c r="AO426"/>
  <c r="U426"/>
  <c r="S426"/>
  <c r="Q426"/>
  <c r="O426"/>
  <c r="M426"/>
  <c r="AN426"/>
  <c r="AM425"/>
  <c r="AK425"/>
  <c r="AQ425"/>
  <c r="AI425"/>
  <c r="AG425"/>
  <c r="AE425"/>
  <c r="AP425"/>
  <c r="AC425"/>
  <c r="AA425"/>
  <c r="Y425"/>
  <c r="W425"/>
  <c r="AO425"/>
  <c r="U425"/>
  <c r="S425"/>
  <c r="Q425"/>
  <c r="O425"/>
  <c r="M425"/>
  <c r="AN425"/>
  <c r="AM424"/>
  <c r="AK424"/>
  <c r="AQ424"/>
  <c r="AI424"/>
  <c r="AG424"/>
  <c r="AE424"/>
  <c r="AP424"/>
  <c r="AC424"/>
  <c r="AA424"/>
  <c r="Y424"/>
  <c r="W424"/>
  <c r="AO424"/>
  <c r="U424"/>
  <c r="S424"/>
  <c r="Q424"/>
  <c r="O424"/>
  <c r="M424"/>
  <c r="AN424"/>
  <c r="AM423"/>
  <c r="AK423"/>
  <c r="AQ423"/>
  <c r="AI423"/>
  <c r="AG423"/>
  <c r="AE423"/>
  <c r="AP423"/>
  <c r="AC423"/>
  <c r="AA423"/>
  <c r="Y423"/>
  <c r="W423"/>
  <c r="AO423"/>
  <c r="U423"/>
  <c r="S423"/>
  <c r="Q423"/>
  <c r="O423"/>
  <c r="M423"/>
  <c r="AN423"/>
  <c r="AM422"/>
  <c r="AK422"/>
  <c r="AQ422"/>
  <c r="AI422"/>
  <c r="AG422"/>
  <c r="AE422"/>
  <c r="AP422"/>
  <c r="AC422"/>
  <c r="AA422"/>
  <c r="Y422"/>
  <c r="W422"/>
  <c r="AO422"/>
  <c r="U422"/>
  <c r="S422"/>
  <c r="Q422"/>
  <c r="O422"/>
  <c r="M422"/>
  <c r="AN422"/>
  <c r="AM421"/>
  <c r="AK421"/>
  <c r="AQ421"/>
  <c r="AI421"/>
  <c r="AG421"/>
  <c r="AE421"/>
  <c r="AP421"/>
  <c r="AC421"/>
  <c r="AA421"/>
  <c r="Y421"/>
  <c r="W421"/>
  <c r="AO421"/>
  <c r="U421"/>
  <c r="S421"/>
  <c r="Q421"/>
  <c r="O421"/>
  <c r="M421"/>
  <c r="AN421"/>
  <c r="AM420"/>
  <c r="AK420"/>
  <c r="AQ420"/>
  <c r="AI420"/>
  <c r="AG420"/>
  <c r="AE420"/>
  <c r="AP420"/>
  <c r="AC420"/>
  <c r="AA420"/>
  <c r="Y420"/>
  <c r="W420"/>
  <c r="AO420"/>
  <c r="U420"/>
  <c r="S420"/>
  <c r="Q420"/>
  <c r="O420"/>
  <c r="M420"/>
  <c r="AN420"/>
  <c r="AM419"/>
  <c r="AK419"/>
  <c r="AQ419"/>
  <c r="AI419"/>
  <c r="AG419"/>
  <c r="AE419"/>
  <c r="AP419"/>
  <c r="AC419"/>
  <c r="AA419"/>
  <c r="Y419"/>
  <c r="W419"/>
  <c r="AO419"/>
  <c r="U419"/>
  <c r="S419"/>
  <c r="Q419"/>
  <c r="O419"/>
  <c r="M419"/>
  <c r="AN419"/>
  <c r="AM418"/>
  <c r="AK418"/>
  <c r="AQ418"/>
  <c r="AI418"/>
  <c r="AG418"/>
  <c r="AE418"/>
  <c r="AP418"/>
  <c r="AC418"/>
  <c r="AA418"/>
  <c r="Y418"/>
  <c r="W418"/>
  <c r="AO418"/>
  <c r="U418"/>
  <c r="S418"/>
  <c r="Q418"/>
  <c r="O418"/>
  <c r="M418"/>
  <c r="AN418"/>
  <c r="AM417"/>
  <c r="AK417"/>
  <c r="AQ417"/>
  <c r="AI417"/>
  <c r="AG417"/>
  <c r="AE417"/>
  <c r="AP417"/>
  <c r="AC417"/>
  <c r="AA417"/>
  <c r="Y417"/>
  <c r="W417"/>
  <c r="AO417"/>
  <c r="U417"/>
  <c r="S417"/>
  <c r="Q417"/>
  <c r="O417"/>
  <c r="M417"/>
  <c r="AN417"/>
  <c r="AM416"/>
  <c r="AK416"/>
  <c r="AQ416"/>
  <c r="AI416"/>
  <c r="AG416"/>
  <c r="AE416"/>
  <c r="AP416"/>
  <c r="AC416"/>
  <c r="AA416"/>
  <c r="Y416"/>
  <c r="W416"/>
  <c r="AO416"/>
  <c r="U416"/>
  <c r="S416"/>
  <c r="Q416"/>
  <c r="O416"/>
  <c r="M416"/>
  <c r="AN416"/>
  <c r="AM415"/>
  <c r="AK415"/>
  <c r="AQ415"/>
  <c r="AI415"/>
  <c r="AG415"/>
  <c r="AE415"/>
  <c r="AP415"/>
  <c r="AC415"/>
  <c r="AA415"/>
  <c r="Y415"/>
  <c r="W415"/>
  <c r="AO415"/>
  <c r="U415"/>
  <c r="S415"/>
  <c r="Q415"/>
  <c r="O415"/>
  <c r="M415"/>
  <c r="AN415"/>
  <c r="AM414"/>
  <c r="AK414"/>
  <c r="AQ414"/>
  <c r="AI414"/>
  <c r="AG414"/>
  <c r="AE414"/>
  <c r="AP414"/>
  <c r="AC414"/>
  <c r="AA414"/>
  <c r="Y414"/>
  <c r="W414"/>
  <c r="AO414"/>
  <c r="U414"/>
  <c r="S414"/>
  <c r="Q414"/>
  <c r="O414"/>
  <c r="M414"/>
  <c r="AN414"/>
  <c r="AM413"/>
  <c r="AK413"/>
  <c r="AQ413"/>
  <c r="AI413"/>
  <c r="AG413"/>
  <c r="AE413"/>
  <c r="AP413"/>
  <c r="AC413"/>
  <c r="AA413"/>
  <c r="Y413"/>
  <c r="W413"/>
  <c r="AO413"/>
  <c r="U413"/>
  <c r="S413"/>
  <c r="Q413"/>
  <c r="O413"/>
  <c r="M413"/>
  <c r="AN413"/>
  <c r="AM412"/>
  <c r="AK412"/>
  <c r="AQ412"/>
  <c r="AI412"/>
  <c r="AG412"/>
  <c r="AE412"/>
  <c r="AP412"/>
  <c r="AC412"/>
  <c r="AA412"/>
  <c r="Y412"/>
  <c r="W412"/>
  <c r="AO412"/>
  <c r="U412"/>
  <c r="S412"/>
  <c r="Q412"/>
  <c r="O412"/>
  <c r="M412"/>
  <c r="AN412"/>
  <c r="AQ411"/>
  <c r="AM411"/>
  <c r="AK411"/>
  <c r="AI411"/>
  <c r="AG411"/>
  <c r="AE411"/>
  <c r="AP411"/>
  <c r="AC411"/>
  <c r="AA411"/>
  <c r="Y411"/>
  <c r="W411"/>
  <c r="AO411"/>
  <c r="U411"/>
  <c r="S411"/>
  <c r="Q411"/>
  <c r="O411"/>
  <c r="M411"/>
  <c r="AN411"/>
  <c r="AM410"/>
  <c r="AK410"/>
  <c r="AQ410"/>
  <c r="AI410"/>
  <c r="AG410"/>
  <c r="AE410"/>
  <c r="AP410"/>
  <c r="AC410"/>
  <c r="AA410"/>
  <c r="Y410"/>
  <c r="W410"/>
  <c r="AO410"/>
  <c r="U410"/>
  <c r="S410"/>
  <c r="Q410"/>
  <c r="O410"/>
  <c r="M410"/>
  <c r="AN410"/>
  <c r="AM409"/>
  <c r="AQ409"/>
  <c r="AK409"/>
  <c r="AI409"/>
  <c r="AG409"/>
  <c r="AE409"/>
  <c r="AP409"/>
  <c r="AC409"/>
  <c r="AA409"/>
  <c r="Y409"/>
  <c r="W409"/>
  <c r="AO409"/>
  <c r="U409"/>
  <c r="S409"/>
  <c r="Q409"/>
  <c r="O409"/>
  <c r="M409"/>
  <c r="AN409"/>
  <c r="AM408"/>
  <c r="AK408"/>
  <c r="AQ408"/>
  <c r="AI408"/>
  <c r="AG408"/>
  <c r="AE408"/>
  <c r="AP408"/>
  <c r="AC408"/>
  <c r="AA408"/>
  <c r="Y408"/>
  <c r="W408"/>
  <c r="AO408"/>
  <c r="U408"/>
  <c r="S408"/>
  <c r="Q408"/>
  <c r="O408"/>
  <c r="M408"/>
  <c r="AN408"/>
  <c r="AM407"/>
  <c r="AK407"/>
  <c r="AQ407"/>
  <c r="AI407"/>
  <c r="AG407"/>
  <c r="AE407"/>
  <c r="AP407"/>
  <c r="AC407"/>
  <c r="AA407"/>
  <c r="Y407"/>
  <c r="W407"/>
  <c r="AO407"/>
  <c r="U407"/>
  <c r="S407"/>
  <c r="Q407"/>
  <c r="O407"/>
  <c r="M407"/>
  <c r="AN407"/>
  <c r="AM406"/>
  <c r="AK406"/>
  <c r="AQ406"/>
  <c r="AI406"/>
  <c r="AG406"/>
  <c r="AE406"/>
  <c r="AP406"/>
  <c r="AC406"/>
  <c r="AA406"/>
  <c r="Y406"/>
  <c r="W406"/>
  <c r="AO406"/>
  <c r="U406"/>
  <c r="S406"/>
  <c r="Q406"/>
  <c r="O406"/>
  <c r="M406"/>
  <c r="AN406"/>
  <c r="AM405"/>
  <c r="AK405"/>
  <c r="AQ405"/>
  <c r="AI405"/>
  <c r="AG405"/>
  <c r="AE405"/>
  <c r="AP405"/>
  <c r="AC405"/>
  <c r="AA405"/>
  <c r="Y405"/>
  <c r="W405"/>
  <c r="AO405"/>
  <c r="U405"/>
  <c r="S405"/>
  <c r="Q405"/>
  <c r="O405"/>
  <c r="M405"/>
  <c r="AN405"/>
  <c r="AM404"/>
  <c r="AK404"/>
  <c r="AQ404"/>
  <c r="AI404"/>
  <c r="AG404"/>
  <c r="AE404"/>
  <c r="AP404"/>
  <c r="AC404"/>
  <c r="AA404"/>
  <c r="Y404"/>
  <c r="W404"/>
  <c r="AO404"/>
  <c r="U404"/>
  <c r="S404"/>
  <c r="Q404"/>
  <c r="O404"/>
  <c r="M404"/>
  <c r="AN404"/>
  <c r="AM403"/>
  <c r="AK403"/>
  <c r="AQ403"/>
  <c r="AI403"/>
  <c r="AG403"/>
  <c r="AE403"/>
  <c r="AP403"/>
  <c r="AC403"/>
  <c r="AA403"/>
  <c r="Y403"/>
  <c r="W403"/>
  <c r="AO403"/>
  <c r="U403"/>
  <c r="S403"/>
  <c r="Q403"/>
  <c r="O403"/>
  <c r="M403"/>
  <c r="AN403"/>
  <c r="AM402"/>
  <c r="AK402"/>
  <c r="AQ402"/>
  <c r="AI402"/>
  <c r="AG402"/>
  <c r="AE402"/>
  <c r="AP402"/>
  <c r="AC402"/>
  <c r="AA402"/>
  <c r="Y402"/>
  <c r="W402"/>
  <c r="AO402"/>
  <c r="U402"/>
  <c r="S402"/>
  <c r="Q402"/>
  <c r="O402"/>
  <c r="M402"/>
  <c r="AN402"/>
  <c r="AM401"/>
  <c r="AK401"/>
  <c r="AQ401"/>
  <c r="AI401"/>
  <c r="AG401"/>
  <c r="AE401"/>
  <c r="AP401"/>
  <c r="AC401"/>
  <c r="AA401"/>
  <c r="Y401"/>
  <c r="W401"/>
  <c r="AO401"/>
  <c r="U401"/>
  <c r="S401"/>
  <c r="Q401"/>
  <c r="O401"/>
  <c r="M401"/>
  <c r="AN401"/>
  <c r="AM400"/>
  <c r="AK400"/>
  <c r="AQ400"/>
  <c r="AI400"/>
  <c r="AG400"/>
  <c r="AE400"/>
  <c r="AP400"/>
  <c r="AC400"/>
  <c r="AA400"/>
  <c r="Y400"/>
  <c r="W400"/>
  <c r="AO400"/>
  <c r="U400"/>
  <c r="S400"/>
  <c r="Q400"/>
  <c r="O400"/>
  <c r="M400"/>
  <c r="AN400"/>
  <c r="AM399"/>
  <c r="AK399"/>
  <c r="AQ399"/>
  <c r="AI399"/>
  <c r="AG399"/>
  <c r="AE399"/>
  <c r="AP399"/>
  <c r="AC399"/>
  <c r="AA399"/>
  <c r="Y399"/>
  <c r="W399"/>
  <c r="AO399"/>
  <c r="U399"/>
  <c r="S399"/>
  <c r="Q399"/>
  <c r="O399"/>
  <c r="M399"/>
  <c r="AN399"/>
  <c r="AM398"/>
  <c r="AK398"/>
  <c r="AQ398"/>
  <c r="AI398"/>
  <c r="AG398"/>
  <c r="AE398"/>
  <c r="AP398"/>
  <c r="AC398"/>
  <c r="AA398"/>
  <c r="Y398"/>
  <c r="W398"/>
  <c r="AO398"/>
  <c r="U398"/>
  <c r="S398"/>
  <c r="Q398"/>
  <c r="O398"/>
  <c r="M398"/>
  <c r="AN398"/>
  <c r="AM397"/>
  <c r="AK397"/>
  <c r="AQ397"/>
  <c r="AI397"/>
  <c r="AG397"/>
  <c r="AE397"/>
  <c r="AP397"/>
  <c r="AC397"/>
  <c r="AA397"/>
  <c r="Y397"/>
  <c r="W397"/>
  <c r="AO397"/>
  <c r="U397"/>
  <c r="S397"/>
  <c r="Q397"/>
  <c r="O397"/>
  <c r="M397"/>
  <c r="AN397"/>
  <c r="AM396"/>
  <c r="AK396"/>
  <c r="AQ396"/>
  <c r="AI396"/>
  <c r="AG396"/>
  <c r="AE396"/>
  <c r="AP396"/>
  <c r="AC396"/>
  <c r="AA396"/>
  <c r="Y396"/>
  <c r="W396"/>
  <c r="AO396"/>
  <c r="U396"/>
  <c r="S396"/>
  <c r="Q396"/>
  <c r="O396"/>
  <c r="M396"/>
  <c r="AN396"/>
  <c r="AM395"/>
  <c r="AK395"/>
  <c r="AQ395"/>
  <c r="AI395"/>
  <c r="AG395"/>
  <c r="AE395"/>
  <c r="AP395"/>
  <c r="AC395"/>
  <c r="AA395"/>
  <c r="Y395"/>
  <c r="W395"/>
  <c r="AO395"/>
  <c r="U395"/>
  <c r="S395"/>
  <c r="Q395"/>
  <c r="O395"/>
  <c r="M395"/>
  <c r="AN395"/>
  <c r="AM394"/>
  <c r="AK394"/>
  <c r="AQ394"/>
  <c r="AI394"/>
  <c r="AG394"/>
  <c r="AE394"/>
  <c r="AP394"/>
  <c r="AC394"/>
  <c r="AA394"/>
  <c r="Y394"/>
  <c r="W394"/>
  <c r="AO394"/>
  <c r="U394"/>
  <c r="S394"/>
  <c r="Q394"/>
  <c r="O394"/>
  <c r="M394"/>
  <c r="AN394"/>
  <c r="AM393"/>
  <c r="AK393"/>
  <c r="AQ393"/>
  <c r="AI393"/>
  <c r="AG393"/>
  <c r="AE393"/>
  <c r="AP393"/>
  <c r="AC393"/>
  <c r="AA393"/>
  <c r="Y393"/>
  <c r="W393"/>
  <c r="AO393"/>
  <c r="U393"/>
  <c r="S393"/>
  <c r="Q393"/>
  <c r="O393"/>
  <c r="M393"/>
  <c r="AN393"/>
  <c r="AM392"/>
  <c r="AK392"/>
  <c r="AQ392"/>
  <c r="AI392"/>
  <c r="AG392"/>
  <c r="AE392"/>
  <c r="AP392"/>
  <c r="AC392"/>
  <c r="AA392"/>
  <c r="Y392"/>
  <c r="W392"/>
  <c r="AO392"/>
  <c r="U392"/>
  <c r="S392"/>
  <c r="Q392"/>
  <c r="O392"/>
  <c r="M392"/>
  <c r="AN392"/>
  <c r="AM391"/>
  <c r="AK391"/>
  <c r="AQ391"/>
  <c r="AI391"/>
  <c r="AG391"/>
  <c r="AE391"/>
  <c r="AP391"/>
  <c r="AC391"/>
  <c r="AA391"/>
  <c r="Y391"/>
  <c r="W391"/>
  <c r="AO391"/>
  <c r="U391"/>
  <c r="S391"/>
  <c r="Q391"/>
  <c r="O391"/>
  <c r="M391"/>
  <c r="AN391"/>
  <c r="AM390"/>
  <c r="AK390"/>
  <c r="AQ390"/>
  <c r="AI390"/>
  <c r="AG390"/>
  <c r="AE390"/>
  <c r="AP390"/>
  <c r="AC390"/>
  <c r="AA390"/>
  <c r="Y390"/>
  <c r="W390"/>
  <c r="AO390"/>
  <c r="U390"/>
  <c r="S390"/>
  <c r="Q390"/>
  <c r="O390"/>
  <c r="M390"/>
  <c r="AN390"/>
  <c r="AM389"/>
  <c r="AK389"/>
  <c r="AQ389"/>
  <c r="AI389"/>
  <c r="AG389"/>
  <c r="AE389"/>
  <c r="AP389"/>
  <c r="AC389"/>
  <c r="AA389"/>
  <c r="Y389"/>
  <c r="W389"/>
  <c r="AO389"/>
  <c r="U389"/>
  <c r="S389"/>
  <c r="Q389"/>
  <c r="O389"/>
  <c r="M389"/>
  <c r="AN389"/>
  <c r="AM388"/>
  <c r="AK388"/>
  <c r="AQ388"/>
  <c r="AI388"/>
  <c r="AG388"/>
  <c r="AE388"/>
  <c r="AP388"/>
  <c r="AC388"/>
  <c r="AA388"/>
  <c r="Y388"/>
  <c r="W388"/>
  <c r="AO388"/>
  <c r="U388"/>
  <c r="S388"/>
  <c r="Q388"/>
  <c r="O388"/>
  <c r="M388"/>
  <c r="AN388"/>
  <c r="AM387"/>
  <c r="AK387"/>
  <c r="AQ387"/>
  <c r="AI387"/>
  <c r="AG387"/>
  <c r="AE387"/>
  <c r="AP387"/>
  <c r="AC387"/>
  <c r="AA387"/>
  <c r="Y387"/>
  <c r="W387"/>
  <c r="AO387"/>
  <c r="U387"/>
  <c r="S387"/>
  <c r="Q387"/>
  <c r="O387"/>
  <c r="M387"/>
  <c r="AN387"/>
  <c r="AM386"/>
  <c r="AK386"/>
  <c r="AQ386"/>
  <c r="AI386"/>
  <c r="AG386"/>
  <c r="AE386"/>
  <c r="AP386"/>
  <c r="AC386"/>
  <c r="AA386"/>
  <c r="Y386"/>
  <c r="W386"/>
  <c r="AO386"/>
  <c r="U386"/>
  <c r="S386"/>
  <c r="Q386"/>
  <c r="O386"/>
  <c r="M386"/>
  <c r="AN386"/>
  <c r="AM385"/>
  <c r="AK385"/>
  <c r="AQ385"/>
  <c r="AI385"/>
  <c r="AG385"/>
  <c r="AE385"/>
  <c r="AP385"/>
  <c r="AC385"/>
  <c r="AA385"/>
  <c r="Y385"/>
  <c r="W385"/>
  <c r="AO385"/>
  <c r="U385"/>
  <c r="S385"/>
  <c r="Q385"/>
  <c r="O385"/>
  <c r="M385"/>
  <c r="AN385"/>
  <c r="AM384"/>
  <c r="AK384"/>
  <c r="AQ384"/>
  <c r="AI384"/>
  <c r="AG384"/>
  <c r="AE384"/>
  <c r="AP384"/>
  <c r="AC384"/>
  <c r="AA384"/>
  <c r="Y384"/>
  <c r="W384"/>
  <c r="AO384"/>
  <c r="U384"/>
  <c r="S384"/>
  <c r="Q384"/>
  <c r="O384"/>
  <c r="M384"/>
  <c r="AN384"/>
  <c r="AM383"/>
  <c r="AK383"/>
  <c r="AQ383"/>
  <c r="AI383"/>
  <c r="AG383"/>
  <c r="AE383"/>
  <c r="AP383"/>
  <c r="AC383"/>
  <c r="AA383"/>
  <c r="Y383"/>
  <c r="W383"/>
  <c r="AO383"/>
  <c r="U383"/>
  <c r="S383"/>
  <c r="Q383"/>
  <c r="O383"/>
  <c r="M383"/>
  <c r="AN383"/>
  <c r="AM382"/>
  <c r="AK382"/>
  <c r="AQ382"/>
  <c r="AI382"/>
  <c r="AG382"/>
  <c r="AE382"/>
  <c r="AP382"/>
  <c r="AC382"/>
  <c r="AA382"/>
  <c r="Y382"/>
  <c r="W382"/>
  <c r="AO382"/>
  <c r="U382"/>
  <c r="S382"/>
  <c r="Q382"/>
  <c r="O382"/>
  <c r="M382"/>
  <c r="AN382"/>
  <c r="AM381"/>
  <c r="AK381"/>
  <c r="AQ381"/>
  <c r="AI381"/>
  <c r="AG381"/>
  <c r="AE381"/>
  <c r="AP381"/>
  <c r="AC381"/>
  <c r="AA381"/>
  <c r="Y381"/>
  <c r="W381"/>
  <c r="AO381"/>
  <c r="U381"/>
  <c r="S381"/>
  <c r="Q381"/>
  <c r="O381"/>
  <c r="M381"/>
  <c r="AN381"/>
  <c r="AM380"/>
  <c r="AK380"/>
  <c r="AQ380"/>
  <c r="AI380"/>
  <c r="AG380"/>
  <c r="AE380"/>
  <c r="AP380"/>
  <c r="AC380"/>
  <c r="AA380"/>
  <c r="Y380"/>
  <c r="W380"/>
  <c r="AO380"/>
  <c r="U380"/>
  <c r="S380"/>
  <c r="Q380"/>
  <c r="O380"/>
  <c r="M380"/>
  <c r="AN380"/>
  <c r="AM379"/>
  <c r="AK379"/>
  <c r="AQ379"/>
  <c r="AI379"/>
  <c r="AG379"/>
  <c r="AE379"/>
  <c r="AP379"/>
  <c r="AC379"/>
  <c r="AA379"/>
  <c r="Y379"/>
  <c r="W379"/>
  <c r="AO379"/>
  <c r="U379"/>
  <c r="S379"/>
  <c r="Q379"/>
  <c r="O379"/>
  <c r="M379"/>
  <c r="AN379"/>
  <c r="AM378"/>
  <c r="AK378"/>
  <c r="AQ378"/>
  <c r="AI378"/>
  <c r="AG378"/>
  <c r="AE378"/>
  <c r="AP378"/>
  <c r="AC378"/>
  <c r="AA378"/>
  <c r="Y378"/>
  <c r="W378"/>
  <c r="AO378"/>
  <c r="U378"/>
  <c r="S378"/>
  <c r="Q378"/>
  <c r="O378"/>
  <c r="M378"/>
  <c r="AN378"/>
  <c r="AM377"/>
  <c r="AK377"/>
  <c r="AQ377"/>
  <c r="AI377"/>
  <c r="AG377"/>
  <c r="AE377"/>
  <c r="AP377"/>
  <c r="AC377"/>
  <c r="AA377"/>
  <c r="Y377"/>
  <c r="W377"/>
  <c r="AO377"/>
  <c r="U377"/>
  <c r="S377"/>
  <c r="Q377"/>
  <c r="O377"/>
  <c r="M377"/>
  <c r="AN377"/>
  <c r="AM376"/>
  <c r="AK376"/>
  <c r="AQ376"/>
  <c r="AI376"/>
  <c r="AG376"/>
  <c r="AE376"/>
  <c r="AP376"/>
  <c r="AC376"/>
  <c r="AA376"/>
  <c r="Y376"/>
  <c r="W376"/>
  <c r="AO376"/>
  <c r="U376"/>
  <c r="S376"/>
  <c r="Q376"/>
  <c r="O376"/>
  <c r="M376"/>
  <c r="AN376"/>
  <c r="AM375"/>
  <c r="AK375"/>
  <c r="AQ375"/>
  <c r="AI375"/>
  <c r="AG375"/>
  <c r="AE375"/>
  <c r="AP375"/>
  <c r="AC375"/>
  <c r="AA375"/>
  <c r="Y375"/>
  <c r="W375"/>
  <c r="AO375"/>
  <c r="U375"/>
  <c r="S375"/>
  <c r="Q375"/>
  <c r="O375"/>
  <c r="M375"/>
  <c r="AN375"/>
  <c r="AM374"/>
  <c r="AK374"/>
  <c r="AQ374"/>
  <c r="AI374"/>
  <c r="AG374"/>
  <c r="AE374"/>
  <c r="AP374"/>
  <c r="AC374"/>
  <c r="AA374"/>
  <c r="Y374"/>
  <c r="W374"/>
  <c r="AO374"/>
  <c r="U374"/>
  <c r="S374"/>
  <c r="Q374"/>
  <c r="O374"/>
  <c r="M374"/>
  <c r="AN374"/>
  <c r="AM373"/>
  <c r="AK373"/>
  <c r="AQ373"/>
  <c r="AI373"/>
  <c r="AG373"/>
  <c r="AE373"/>
  <c r="AP373"/>
  <c r="AC373"/>
  <c r="AA373"/>
  <c r="Y373"/>
  <c r="W373"/>
  <c r="AO373"/>
  <c r="U373"/>
  <c r="S373"/>
  <c r="Q373"/>
  <c r="O373"/>
  <c r="M373"/>
  <c r="AN373"/>
  <c r="AM372"/>
  <c r="AK372"/>
  <c r="AQ372"/>
  <c r="AI372"/>
  <c r="AG372"/>
  <c r="AE372"/>
  <c r="AP372"/>
  <c r="AC372"/>
  <c r="AA372"/>
  <c r="Y372"/>
  <c r="W372"/>
  <c r="AO372"/>
  <c r="U372"/>
  <c r="S372"/>
  <c r="Q372"/>
  <c r="O372"/>
  <c r="M372"/>
  <c r="AN372"/>
  <c r="AM371"/>
  <c r="AK371"/>
  <c r="AQ371"/>
  <c r="AI371"/>
  <c r="AG371"/>
  <c r="AE371"/>
  <c r="AP371"/>
  <c r="AC371"/>
  <c r="AA371"/>
  <c r="Y371"/>
  <c r="W371"/>
  <c r="AO371"/>
  <c r="U371"/>
  <c r="S371"/>
  <c r="Q371"/>
  <c r="O371"/>
  <c r="M371"/>
  <c r="AN371"/>
  <c r="AM370"/>
  <c r="AK370"/>
  <c r="AQ370"/>
  <c r="AI370"/>
  <c r="AG370"/>
  <c r="AE370"/>
  <c r="AP370"/>
  <c r="AC370"/>
  <c r="AA370"/>
  <c r="Y370"/>
  <c r="W370"/>
  <c r="AO370"/>
  <c r="U370"/>
  <c r="S370"/>
  <c r="Q370"/>
  <c r="O370"/>
  <c r="M370"/>
  <c r="AN370"/>
  <c r="AM369"/>
  <c r="AK369"/>
  <c r="AQ369"/>
  <c r="AI369"/>
  <c r="AG369"/>
  <c r="AE369"/>
  <c r="AP369"/>
  <c r="AC369"/>
  <c r="AA369"/>
  <c r="Y369"/>
  <c r="W369"/>
  <c r="AO369"/>
  <c r="U369"/>
  <c r="S369"/>
  <c r="Q369"/>
  <c r="O369"/>
  <c r="M369"/>
  <c r="AN369"/>
  <c r="AM368"/>
  <c r="AK368"/>
  <c r="AQ368"/>
  <c r="AI368"/>
  <c r="AG368"/>
  <c r="AE368"/>
  <c r="AP368"/>
  <c r="AC368"/>
  <c r="AA368"/>
  <c r="Y368"/>
  <c r="W368"/>
  <c r="AO368"/>
  <c r="U368"/>
  <c r="S368"/>
  <c r="Q368"/>
  <c r="O368"/>
  <c r="M368"/>
  <c r="AN368"/>
  <c r="AM367"/>
  <c r="AK367"/>
  <c r="AQ367"/>
  <c r="AI367"/>
  <c r="AG367"/>
  <c r="AE367"/>
  <c r="AP367"/>
  <c r="AC367"/>
  <c r="AA367"/>
  <c r="Y367"/>
  <c r="W367"/>
  <c r="AO367"/>
  <c r="U367"/>
  <c r="S367"/>
  <c r="Q367"/>
  <c r="O367"/>
  <c r="M367"/>
  <c r="AN367"/>
  <c r="AM366"/>
  <c r="AK366"/>
  <c r="AQ366"/>
  <c r="AI366"/>
  <c r="AG366"/>
  <c r="AE366"/>
  <c r="AP366"/>
  <c r="AC366"/>
  <c r="AA366"/>
  <c r="Y366"/>
  <c r="W366"/>
  <c r="AO366"/>
  <c r="U366"/>
  <c r="S366"/>
  <c r="Q366"/>
  <c r="O366"/>
  <c r="M366"/>
  <c r="AN366"/>
  <c r="AM365"/>
  <c r="AK365"/>
  <c r="AQ365"/>
  <c r="AI365"/>
  <c r="AG365"/>
  <c r="AE365"/>
  <c r="AP365"/>
  <c r="AC365"/>
  <c r="AA365"/>
  <c r="Y365"/>
  <c r="W365"/>
  <c r="AO365"/>
  <c r="U365"/>
  <c r="S365"/>
  <c r="Q365"/>
  <c r="O365"/>
  <c r="M365"/>
  <c r="AN365"/>
  <c r="AM364"/>
  <c r="AK364"/>
  <c r="AQ364"/>
  <c r="AI364"/>
  <c r="AG364"/>
  <c r="AE364"/>
  <c r="AP364"/>
  <c r="AC364"/>
  <c r="AA364"/>
  <c r="Y364"/>
  <c r="W364"/>
  <c r="AO364"/>
  <c r="U364"/>
  <c r="S364"/>
  <c r="Q364"/>
  <c r="O364"/>
  <c r="M364"/>
  <c r="AN364"/>
  <c r="AM363"/>
  <c r="AK363"/>
  <c r="AQ363"/>
  <c r="AI363"/>
  <c r="AG363"/>
  <c r="AE363"/>
  <c r="AP363"/>
  <c r="AC363"/>
  <c r="AA363"/>
  <c r="Y363"/>
  <c r="W363"/>
  <c r="AO363"/>
  <c r="U363"/>
  <c r="S363"/>
  <c r="Q363"/>
  <c r="O363"/>
  <c r="M363"/>
  <c r="AN363"/>
  <c r="AM362"/>
  <c r="AK362"/>
  <c r="AQ362"/>
  <c r="AI362"/>
  <c r="AG362"/>
  <c r="AE362"/>
  <c r="AP362"/>
  <c r="AC362"/>
  <c r="AA362"/>
  <c r="Y362"/>
  <c r="W362"/>
  <c r="AO362"/>
  <c r="U362"/>
  <c r="S362"/>
  <c r="Q362"/>
  <c r="O362"/>
  <c r="M362"/>
  <c r="AN362"/>
  <c r="AM361"/>
  <c r="AK361"/>
  <c r="AQ361"/>
  <c r="AI361"/>
  <c r="AG361"/>
  <c r="AE361"/>
  <c r="AP361"/>
  <c r="AC361"/>
  <c r="AA361"/>
  <c r="Y361"/>
  <c r="W361"/>
  <c r="AO361"/>
  <c r="U361"/>
  <c r="S361"/>
  <c r="Q361"/>
  <c r="O361"/>
  <c r="M361"/>
  <c r="AN361"/>
  <c r="AM360"/>
  <c r="AK360"/>
  <c r="AQ360"/>
  <c r="AI360"/>
  <c r="AG360"/>
  <c r="AE360"/>
  <c r="AP360"/>
  <c r="AC360"/>
  <c r="AA360"/>
  <c r="Y360"/>
  <c r="W360"/>
  <c r="AO360"/>
  <c r="U360"/>
  <c r="S360"/>
  <c r="Q360"/>
  <c r="O360"/>
  <c r="M360"/>
  <c r="AN360"/>
  <c r="AM359"/>
  <c r="AK359"/>
  <c r="AQ359"/>
  <c r="AI359"/>
  <c r="AG359"/>
  <c r="AE359"/>
  <c r="AP359"/>
  <c r="AC359"/>
  <c r="AA359"/>
  <c r="Y359"/>
  <c r="W359"/>
  <c r="AO359"/>
  <c r="U359"/>
  <c r="S359"/>
  <c r="Q359"/>
  <c r="O359"/>
  <c r="M359"/>
  <c r="AN359"/>
  <c r="AM358"/>
  <c r="AK358"/>
  <c r="AQ358"/>
  <c r="AI358"/>
  <c r="AG358"/>
  <c r="AE358"/>
  <c r="AP358"/>
  <c r="AC358"/>
  <c r="AA358"/>
  <c r="Y358"/>
  <c r="W358"/>
  <c r="AO358"/>
  <c r="U358"/>
  <c r="S358"/>
  <c r="Q358"/>
  <c r="O358"/>
  <c r="M358"/>
  <c r="AN358"/>
  <c r="AM357"/>
  <c r="AK357"/>
  <c r="AQ357"/>
  <c r="AI357"/>
  <c r="AG357"/>
  <c r="AE357"/>
  <c r="AP357"/>
  <c r="AC357"/>
  <c r="AA357"/>
  <c r="Y357"/>
  <c r="W357"/>
  <c r="AO357"/>
  <c r="U357"/>
  <c r="S357"/>
  <c r="Q357"/>
  <c r="O357"/>
  <c r="M357"/>
  <c r="AN357"/>
  <c r="AM356"/>
  <c r="AK356"/>
  <c r="AQ356"/>
  <c r="AI356"/>
  <c r="AG356"/>
  <c r="AE356"/>
  <c r="AP356"/>
  <c r="AC356"/>
  <c r="AA356"/>
  <c r="Y356"/>
  <c r="W356"/>
  <c r="AO356"/>
  <c r="U356"/>
  <c r="S356"/>
  <c r="Q356"/>
  <c r="O356"/>
  <c r="M356"/>
  <c r="AN356"/>
  <c r="AM355"/>
  <c r="AK355"/>
  <c r="AQ355"/>
  <c r="AI355"/>
  <c r="AG355"/>
  <c r="AE355"/>
  <c r="AP355"/>
  <c r="AC355"/>
  <c r="AA355"/>
  <c r="Y355"/>
  <c r="W355"/>
  <c r="AO355"/>
  <c r="U355"/>
  <c r="S355"/>
  <c r="Q355"/>
  <c r="O355"/>
  <c r="M355"/>
  <c r="AN355"/>
  <c r="AM354"/>
  <c r="AK354"/>
  <c r="AQ354"/>
  <c r="AI354"/>
  <c r="AG354"/>
  <c r="AE354"/>
  <c r="AP354"/>
  <c r="AC354"/>
  <c r="AA354"/>
  <c r="Y354"/>
  <c r="W354"/>
  <c r="AO354"/>
  <c r="U354"/>
  <c r="S354"/>
  <c r="Q354"/>
  <c r="O354"/>
  <c r="M354"/>
  <c r="AN354"/>
  <c r="AM353"/>
  <c r="AK353"/>
  <c r="AQ353"/>
  <c r="AI353"/>
  <c r="AG353"/>
  <c r="AE353"/>
  <c r="AP353"/>
  <c r="AC353"/>
  <c r="AA353"/>
  <c r="Y353"/>
  <c r="W353"/>
  <c r="AO353"/>
  <c r="U353"/>
  <c r="S353"/>
  <c r="Q353"/>
  <c r="O353"/>
  <c r="M353"/>
  <c r="AN353"/>
  <c r="AM352"/>
  <c r="AK352"/>
  <c r="AQ352"/>
  <c r="AI352"/>
  <c r="AG352"/>
  <c r="AE352"/>
  <c r="AP352"/>
  <c r="AC352"/>
  <c r="AA352"/>
  <c r="Y352"/>
  <c r="W352"/>
  <c r="AO352"/>
  <c r="U352"/>
  <c r="S352"/>
  <c r="Q352"/>
  <c r="O352"/>
  <c r="M352"/>
  <c r="AN352"/>
  <c r="AM351"/>
  <c r="AK351"/>
  <c r="AQ351"/>
  <c r="AI351"/>
  <c r="AG351"/>
  <c r="AE351"/>
  <c r="AP351"/>
  <c r="AC351"/>
  <c r="AA351"/>
  <c r="Y351"/>
  <c r="W351"/>
  <c r="AO351"/>
  <c r="U351"/>
  <c r="S351"/>
  <c r="Q351"/>
  <c r="O351"/>
  <c r="M351"/>
  <c r="AN351"/>
  <c r="AM350"/>
  <c r="AK350"/>
  <c r="AQ350"/>
  <c r="AI350"/>
  <c r="AG350"/>
  <c r="AE350"/>
  <c r="AP350"/>
  <c r="AC350"/>
  <c r="AA350"/>
  <c r="Y350"/>
  <c r="W350"/>
  <c r="AO350"/>
  <c r="U350"/>
  <c r="S350"/>
  <c r="Q350"/>
  <c r="O350"/>
  <c r="M350"/>
  <c r="AN350"/>
  <c r="AM349"/>
  <c r="AK349"/>
  <c r="AQ349"/>
  <c r="AI349"/>
  <c r="AG349"/>
  <c r="AE349"/>
  <c r="AP349"/>
  <c r="AC349"/>
  <c r="AA349"/>
  <c r="Y349"/>
  <c r="W349"/>
  <c r="AO349"/>
  <c r="U349"/>
  <c r="S349"/>
  <c r="Q349"/>
  <c r="O349"/>
  <c r="M349"/>
  <c r="AN349"/>
  <c r="AM348"/>
  <c r="AK348"/>
  <c r="AQ348"/>
  <c r="AI348"/>
  <c r="AG348"/>
  <c r="AE348"/>
  <c r="AP348"/>
  <c r="AC348"/>
  <c r="AA348"/>
  <c r="Y348"/>
  <c r="W348"/>
  <c r="AO348"/>
  <c r="U348"/>
  <c r="S348"/>
  <c r="Q348"/>
  <c r="O348"/>
  <c r="M348"/>
  <c r="AN348"/>
  <c r="AM347"/>
  <c r="AK347"/>
  <c r="AQ347"/>
  <c r="AI347"/>
  <c r="AG347"/>
  <c r="AE347"/>
  <c r="AP347"/>
  <c r="AC347"/>
  <c r="AA347"/>
  <c r="Y347"/>
  <c r="W347"/>
  <c r="AO347"/>
  <c r="U347"/>
  <c r="S347"/>
  <c r="Q347"/>
  <c r="O347"/>
  <c r="M347"/>
  <c r="AN347"/>
  <c r="AM346"/>
  <c r="AK346"/>
  <c r="AQ346"/>
  <c r="AI346"/>
  <c r="AG346"/>
  <c r="AE346"/>
  <c r="AP346"/>
  <c r="AC346"/>
  <c r="AA346"/>
  <c r="Y346"/>
  <c r="W346"/>
  <c r="AO346"/>
  <c r="U346"/>
  <c r="S346"/>
  <c r="Q346"/>
  <c r="O346"/>
  <c r="M346"/>
  <c r="AN346"/>
  <c r="AM345"/>
  <c r="AK345"/>
  <c r="AQ345"/>
  <c r="AI345"/>
  <c r="AG345"/>
  <c r="AE345"/>
  <c r="AP345"/>
  <c r="AC345"/>
  <c r="AA345"/>
  <c r="Y345"/>
  <c r="W345"/>
  <c r="AO345"/>
  <c r="U345"/>
  <c r="S345"/>
  <c r="Q345"/>
  <c r="O345"/>
  <c r="M345"/>
  <c r="AN345"/>
  <c r="AM344"/>
  <c r="AK344"/>
  <c r="AQ344"/>
  <c r="AI344"/>
  <c r="AG344"/>
  <c r="AE344"/>
  <c r="AP344"/>
  <c r="AC344"/>
  <c r="AA344"/>
  <c r="Y344"/>
  <c r="W344"/>
  <c r="AO344"/>
  <c r="U344"/>
  <c r="S344"/>
  <c r="Q344"/>
  <c r="O344"/>
  <c r="M344"/>
  <c r="AN344"/>
  <c r="AM343"/>
  <c r="AK343"/>
  <c r="AQ343"/>
  <c r="AI343"/>
  <c r="AG343"/>
  <c r="AE343"/>
  <c r="AP343"/>
  <c r="AC343"/>
  <c r="AA343"/>
  <c r="Y343"/>
  <c r="W343"/>
  <c r="AO343"/>
  <c r="U343"/>
  <c r="S343"/>
  <c r="Q343"/>
  <c r="O343"/>
  <c r="M343"/>
  <c r="AN343"/>
  <c r="AM342"/>
  <c r="AK342"/>
  <c r="AQ342"/>
  <c r="AI342"/>
  <c r="AG342"/>
  <c r="AE342"/>
  <c r="AP342"/>
  <c r="AC342"/>
  <c r="AA342"/>
  <c r="Y342"/>
  <c r="W342"/>
  <c r="AO342"/>
  <c r="U342"/>
  <c r="S342"/>
  <c r="Q342"/>
  <c r="O342"/>
  <c r="M342"/>
  <c r="AN342"/>
  <c r="AM341"/>
  <c r="AK341"/>
  <c r="AQ341"/>
  <c r="AI341"/>
  <c r="AG341"/>
  <c r="AE341"/>
  <c r="AP341"/>
  <c r="AC341"/>
  <c r="AA341"/>
  <c r="Y341"/>
  <c r="W341"/>
  <c r="AO341"/>
  <c r="U341"/>
  <c r="S341"/>
  <c r="Q341"/>
  <c r="O341"/>
  <c r="M341"/>
  <c r="AN341"/>
  <c r="AM340"/>
  <c r="AK340"/>
  <c r="AQ340"/>
  <c r="AI340"/>
  <c r="AG340"/>
  <c r="AE340"/>
  <c r="AP340"/>
  <c r="AC340"/>
  <c r="AA340"/>
  <c r="Y340"/>
  <c r="W340"/>
  <c r="AO340"/>
  <c r="U340"/>
  <c r="S340"/>
  <c r="Q340"/>
  <c r="O340"/>
  <c r="M340"/>
  <c r="AN340"/>
  <c r="AM339"/>
  <c r="AK339"/>
  <c r="AQ339"/>
  <c r="AI339"/>
  <c r="AG339"/>
  <c r="AE339"/>
  <c r="AP339"/>
  <c r="AC339"/>
  <c r="AA339"/>
  <c r="Y339"/>
  <c r="W339"/>
  <c r="AO339"/>
  <c r="U339"/>
  <c r="S339"/>
  <c r="Q339"/>
  <c r="O339"/>
  <c r="M339"/>
  <c r="AN339"/>
  <c r="AM338"/>
  <c r="AK338"/>
  <c r="AQ338"/>
  <c r="AI338"/>
  <c r="AG338"/>
  <c r="AE338"/>
  <c r="AP338"/>
  <c r="AC338"/>
  <c r="AA338"/>
  <c r="Y338"/>
  <c r="W338"/>
  <c r="AO338"/>
  <c r="U338"/>
  <c r="S338"/>
  <c r="Q338"/>
  <c r="O338"/>
  <c r="M338"/>
  <c r="AN338"/>
  <c r="AM337"/>
  <c r="AK337"/>
  <c r="AQ337"/>
  <c r="AI337"/>
  <c r="AG337"/>
  <c r="AE337"/>
  <c r="AP337"/>
  <c r="AC337"/>
  <c r="AA337"/>
  <c r="Y337"/>
  <c r="W337"/>
  <c r="AO337"/>
  <c r="U337"/>
  <c r="S337"/>
  <c r="Q337"/>
  <c r="O337"/>
  <c r="M337"/>
  <c r="AN337"/>
  <c r="AM336"/>
  <c r="AK336"/>
  <c r="AQ336"/>
  <c r="AI336"/>
  <c r="AG336"/>
  <c r="AE336"/>
  <c r="AP336"/>
  <c r="AC336"/>
  <c r="AA336"/>
  <c r="Y336"/>
  <c r="W336"/>
  <c r="AO336"/>
  <c r="U336"/>
  <c r="S336"/>
  <c r="Q336"/>
  <c r="O336"/>
  <c r="M336"/>
  <c r="AN336"/>
  <c r="AM335"/>
  <c r="AK335"/>
  <c r="AQ335"/>
  <c r="AI335"/>
  <c r="AG335"/>
  <c r="AE335"/>
  <c r="AP335"/>
  <c r="AC335"/>
  <c r="AA335"/>
  <c r="Y335"/>
  <c r="W335"/>
  <c r="AO335"/>
  <c r="U335"/>
  <c r="S335"/>
  <c r="Q335"/>
  <c r="O335"/>
  <c r="M335"/>
  <c r="AN335"/>
  <c r="AM334"/>
  <c r="AK334"/>
  <c r="AQ334"/>
  <c r="AI334"/>
  <c r="AG334"/>
  <c r="AE334"/>
  <c r="AP334"/>
  <c r="AC334"/>
  <c r="AA334"/>
  <c r="Y334"/>
  <c r="W334"/>
  <c r="AO334"/>
  <c r="U334"/>
  <c r="S334"/>
  <c r="Q334"/>
  <c r="O334"/>
  <c r="M334"/>
  <c r="AN334"/>
  <c r="AM333"/>
  <c r="AK333"/>
  <c r="AQ333"/>
  <c r="AI333"/>
  <c r="AG333"/>
  <c r="AE333"/>
  <c r="AP333"/>
  <c r="AC333"/>
  <c r="AA333"/>
  <c r="Y333"/>
  <c r="W333"/>
  <c r="AO333"/>
  <c r="U333"/>
  <c r="S333"/>
  <c r="Q333"/>
  <c r="O333"/>
  <c r="M333"/>
  <c r="AN333"/>
  <c r="AM332"/>
  <c r="AK332"/>
  <c r="AQ332"/>
  <c r="AI332"/>
  <c r="AG332"/>
  <c r="AE332"/>
  <c r="AP332"/>
  <c r="AC332"/>
  <c r="AA332"/>
  <c r="Y332"/>
  <c r="W332"/>
  <c r="AO332"/>
  <c r="U332"/>
  <c r="S332"/>
  <c r="Q332"/>
  <c r="O332"/>
  <c r="M332"/>
  <c r="AN332"/>
  <c r="AM331"/>
  <c r="AK331"/>
  <c r="AQ331"/>
  <c r="AI331"/>
  <c r="AG331"/>
  <c r="AE331"/>
  <c r="AP331"/>
  <c r="AC331"/>
  <c r="AA331"/>
  <c r="Y331"/>
  <c r="W331"/>
  <c r="AO331"/>
  <c r="U331"/>
  <c r="S331"/>
  <c r="Q331"/>
  <c r="O331"/>
  <c r="M331"/>
  <c r="AN331"/>
  <c r="AM330"/>
  <c r="AK330"/>
  <c r="AQ330"/>
  <c r="AI330"/>
  <c r="AG330"/>
  <c r="AE330"/>
  <c r="AP330"/>
  <c r="AC330"/>
  <c r="AA330"/>
  <c r="Y330"/>
  <c r="W330"/>
  <c r="AO330"/>
  <c r="U330"/>
  <c r="S330"/>
  <c r="Q330"/>
  <c r="O330"/>
  <c r="M330"/>
  <c r="AN330"/>
  <c r="AM329"/>
  <c r="AK329"/>
  <c r="AQ329"/>
  <c r="AI329"/>
  <c r="AG329"/>
  <c r="AE329"/>
  <c r="AP329"/>
  <c r="AC329"/>
  <c r="AA329"/>
  <c r="Y329"/>
  <c r="W329"/>
  <c r="AO329"/>
  <c r="U329"/>
  <c r="S329"/>
  <c r="Q329"/>
  <c r="O329"/>
  <c r="M329"/>
  <c r="AN329"/>
  <c r="AM328"/>
  <c r="AK328"/>
  <c r="AQ328"/>
  <c r="AI328"/>
  <c r="AG328"/>
  <c r="AE328"/>
  <c r="AP328"/>
  <c r="AC328"/>
  <c r="AA328"/>
  <c r="Y328"/>
  <c r="W328"/>
  <c r="AO328"/>
  <c r="U328"/>
  <c r="S328"/>
  <c r="Q328"/>
  <c r="O328"/>
  <c r="M328"/>
  <c r="AN328"/>
  <c r="AM327"/>
  <c r="AK327"/>
  <c r="AQ327"/>
  <c r="AI327"/>
  <c r="AG327"/>
  <c r="AE327"/>
  <c r="AP327"/>
  <c r="AC327"/>
  <c r="AA327"/>
  <c r="Y327"/>
  <c r="W327"/>
  <c r="AO327"/>
  <c r="U327"/>
  <c r="S327"/>
  <c r="Q327"/>
  <c r="O327"/>
  <c r="M327"/>
  <c r="AN327"/>
  <c r="AM326"/>
  <c r="AK326"/>
  <c r="AQ326"/>
  <c r="AI326"/>
  <c r="AG326"/>
  <c r="AE326"/>
  <c r="AP326"/>
  <c r="AC326"/>
  <c r="AA326"/>
  <c r="Y326"/>
  <c r="W326"/>
  <c r="AO326"/>
  <c r="U326"/>
  <c r="S326"/>
  <c r="Q326"/>
  <c r="O326"/>
  <c r="M326"/>
  <c r="AN326"/>
  <c r="AM325"/>
  <c r="AK325"/>
  <c r="AQ325"/>
  <c r="AI325"/>
  <c r="AG325"/>
  <c r="AE325"/>
  <c r="AP325"/>
  <c r="AC325"/>
  <c r="AA325"/>
  <c r="Y325"/>
  <c r="W325"/>
  <c r="AO325"/>
  <c r="U325"/>
  <c r="S325"/>
  <c r="Q325"/>
  <c r="O325"/>
  <c r="M325"/>
  <c r="AN325"/>
  <c r="AM324"/>
  <c r="AK324"/>
  <c r="AQ324"/>
  <c r="AI324"/>
  <c r="AG324"/>
  <c r="AE324"/>
  <c r="AP324"/>
  <c r="AC324"/>
  <c r="AA324"/>
  <c r="Y324"/>
  <c r="W324"/>
  <c r="AO324"/>
  <c r="U324"/>
  <c r="S324"/>
  <c r="Q324"/>
  <c r="O324"/>
  <c r="M324"/>
  <c r="AN324"/>
  <c r="AM323"/>
  <c r="AK323"/>
  <c r="AQ323"/>
  <c r="AI323"/>
  <c r="AG323"/>
  <c r="AE323"/>
  <c r="AP323"/>
  <c r="AC323"/>
  <c r="AA323"/>
  <c r="Y323"/>
  <c r="W323"/>
  <c r="AO323"/>
  <c r="U323"/>
  <c r="S323"/>
  <c r="Q323"/>
  <c r="O323"/>
  <c r="M323"/>
  <c r="AN323"/>
  <c r="AM322"/>
  <c r="AK322"/>
  <c r="AQ322"/>
  <c r="AI322"/>
  <c r="AG322"/>
  <c r="AE322"/>
  <c r="AP322"/>
  <c r="AC322"/>
  <c r="AA322"/>
  <c r="Y322"/>
  <c r="W322"/>
  <c r="AO322"/>
  <c r="U322"/>
  <c r="S322"/>
  <c r="Q322"/>
  <c r="O322"/>
  <c r="M322"/>
  <c r="AN322"/>
  <c r="AM321"/>
  <c r="AK321"/>
  <c r="AQ321"/>
  <c r="AI321"/>
  <c r="AG321"/>
  <c r="AE321"/>
  <c r="AP321"/>
  <c r="AC321"/>
  <c r="AA321"/>
  <c r="Y321"/>
  <c r="W321"/>
  <c r="AO321"/>
  <c r="U321"/>
  <c r="S321"/>
  <c r="Q321"/>
  <c r="O321"/>
  <c r="M321"/>
  <c r="AN321"/>
  <c r="AM320"/>
  <c r="AK320"/>
  <c r="AQ320"/>
  <c r="AI320"/>
  <c r="AG320"/>
  <c r="AE320"/>
  <c r="AP320"/>
  <c r="AC320"/>
  <c r="AA320"/>
  <c r="Y320"/>
  <c r="W320"/>
  <c r="AO320"/>
  <c r="U320"/>
  <c r="S320"/>
  <c r="Q320"/>
  <c r="O320"/>
  <c r="M320"/>
  <c r="AN320"/>
  <c r="AM319"/>
  <c r="AK319"/>
  <c r="AQ319"/>
  <c r="AI319"/>
  <c r="AG319"/>
  <c r="AE319"/>
  <c r="AP319"/>
  <c r="AC319"/>
  <c r="AA319"/>
  <c r="Y319"/>
  <c r="W319"/>
  <c r="AO319"/>
  <c r="U319"/>
  <c r="S319"/>
  <c r="Q319"/>
  <c r="O319"/>
  <c r="M319"/>
  <c r="AN319"/>
  <c r="AM318"/>
  <c r="AK318"/>
  <c r="AQ318"/>
  <c r="AI318"/>
  <c r="AG318"/>
  <c r="AE318"/>
  <c r="AP318"/>
  <c r="AC318"/>
  <c r="AA318"/>
  <c r="Y318"/>
  <c r="W318"/>
  <c r="AO318"/>
  <c r="U318"/>
  <c r="S318"/>
  <c r="Q318"/>
  <c r="O318"/>
  <c r="M318"/>
  <c r="AN318"/>
  <c r="AM317"/>
  <c r="AK317"/>
  <c r="AQ317"/>
  <c r="AI317"/>
  <c r="AG317"/>
  <c r="AE317"/>
  <c r="AP317"/>
  <c r="AC317"/>
  <c r="AA317"/>
  <c r="Y317"/>
  <c r="W317"/>
  <c r="AO317"/>
  <c r="U317"/>
  <c r="S317"/>
  <c r="Q317"/>
  <c r="O317"/>
  <c r="M317"/>
  <c r="AN317"/>
  <c r="AM316"/>
  <c r="AK316"/>
  <c r="AQ316"/>
  <c r="AI316"/>
  <c r="AG316"/>
  <c r="AE316"/>
  <c r="AP316"/>
  <c r="AC316"/>
  <c r="AA316"/>
  <c r="Y316"/>
  <c r="W316"/>
  <c r="AO316"/>
  <c r="U316"/>
  <c r="S316"/>
  <c r="Q316"/>
  <c r="O316"/>
  <c r="M316"/>
  <c r="AN316"/>
  <c r="AM315"/>
  <c r="AK315"/>
  <c r="AQ315"/>
  <c r="AI315"/>
  <c r="AG315"/>
  <c r="AE315"/>
  <c r="AP315"/>
  <c r="AC315"/>
  <c r="AA315"/>
  <c r="Y315"/>
  <c r="W315"/>
  <c r="AO315"/>
  <c r="U315"/>
  <c r="S315"/>
  <c r="Q315"/>
  <c r="O315"/>
  <c r="M315"/>
  <c r="AN315"/>
  <c r="AM314"/>
  <c r="AK314"/>
  <c r="AQ314"/>
  <c r="AI314"/>
  <c r="AG314"/>
  <c r="AE314"/>
  <c r="AP314"/>
  <c r="AC314"/>
  <c r="AA314"/>
  <c r="Y314"/>
  <c r="W314"/>
  <c r="AO314"/>
  <c r="U314"/>
  <c r="S314"/>
  <c r="Q314"/>
  <c r="O314"/>
  <c r="M314"/>
  <c r="AN314"/>
  <c r="AM313"/>
  <c r="AK313"/>
  <c r="AQ313"/>
  <c r="AI313"/>
  <c r="AG313"/>
  <c r="AE313"/>
  <c r="AP313"/>
  <c r="AC313"/>
  <c r="AA313"/>
  <c r="Y313"/>
  <c r="W313"/>
  <c r="AO313"/>
  <c r="U313"/>
  <c r="S313"/>
  <c r="Q313"/>
  <c r="O313"/>
  <c r="M313"/>
  <c r="AN313"/>
  <c r="AM312"/>
  <c r="AK312"/>
  <c r="AQ312"/>
  <c r="AI312"/>
  <c r="AG312"/>
  <c r="AE312"/>
  <c r="AP312"/>
  <c r="AC312"/>
  <c r="AA312"/>
  <c r="Y312"/>
  <c r="W312"/>
  <c r="AO312"/>
  <c r="U312"/>
  <c r="S312"/>
  <c r="Q312"/>
  <c r="O312"/>
  <c r="M312"/>
  <c r="AN312"/>
  <c r="AM311"/>
  <c r="AK311"/>
  <c r="AQ311"/>
  <c r="AI311"/>
  <c r="AG311"/>
  <c r="AE311"/>
  <c r="AP311"/>
  <c r="AC311"/>
  <c r="AA311"/>
  <c r="Y311"/>
  <c r="W311"/>
  <c r="AO311"/>
  <c r="U311"/>
  <c r="S311"/>
  <c r="Q311"/>
  <c r="O311"/>
  <c r="M311"/>
  <c r="AN311"/>
  <c r="AM310"/>
  <c r="AK310"/>
  <c r="AQ310"/>
  <c r="AI310"/>
  <c r="AG310"/>
  <c r="AE310"/>
  <c r="AP310"/>
  <c r="AC310"/>
  <c r="AA310"/>
  <c r="Y310"/>
  <c r="W310"/>
  <c r="AO310"/>
  <c r="U310"/>
  <c r="S310"/>
  <c r="Q310"/>
  <c r="O310"/>
  <c r="M310"/>
  <c r="AN310"/>
  <c r="AM309"/>
  <c r="AK309"/>
  <c r="AQ309"/>
  <c r="AI309"/>
  <c r="AG309"/>
  <c r="AE309"/>
  <c r="AP309"/>
  <c r="AC309"/>
  <c r="AA309"/>
  <c r="Y309"/>
  <c r="W309"/>
  <c r="AO309"/>
  <c r="U309"/>
  <c r="S309"/>
  <c r="Q309"/>
  <c r="O309"/>
  <c r="M309"/>
  <c r="AN309"/>
  <c r="AM308"/>
  <c r="AK308"/>
  <c r="AQ308"/>
  <c r="AI308"/>
  <c r="AG308"/>
  <c r="AE308"/>
  <c r="AP308"/>
  <c r="AC308"/>
  <c r="AA308"/>
  <c r="Y308"/>
  <c r="W308"/>
  <c r="AO308"/>
  <c r="U308"/>
  <c r="S308"/>
  <c r="Q308"/>
  <c r="O308"/>
  <c r="M308"/>
  <c r="AN308"/>
  <c r="AM307"/>
  <c r="AK307"/>
  <c r="AQ307"/>
  <c r="AI307"/>
  <c r="AG307"/>
  <c r="AE307"/>
  <c r="AP307"/>
  <c r="AC307"/>
  <c r="AA307"/>
  <c r="Y307"/>
  <c r="W307"/>
  <c r="AO307"/>
  <c r="U307"/>
  <c r="S307"/>
  <c r="Q307"/>
  <c r="O307"/>
  <c r="M307"/>
  <c r="AN307"/>
  <c r="AM306"/>
  <c r="AK306"/>
  <c r="AQ306"/>
  <c r="AI306"/>
  <c r="AG306"/>
  <c r="AE306"/>
  <c r="AP306"/>
  <c r="AC306"/>
  <c r="AA306"/>
  <c r="Y306"/>
  <c r="W306"/>
  <c r="AO306"/>
  <c r="U306"/>
  <c r="S306"/>
  <c r="Q306"/>
  <c r="O306"/>
  <c r="M306"/>
  <c r="AN306"/>
  <c r="AM305"/>
  <c r="AK305"/>
  <c r="AQ305"/>
  <c r="AI305"/>
  <c r="AG305"/>
  <c r="AE305"/>
  <c r="AP305"/>
  <c r="AC305"/>
  <c r="AA305"/>
  <c r="Y305"/>
  <c r="W305"/>
  <c r="AO305"/>
  <c r="U305"/>
  <c r="S305"/>
  <c r="Q305"/>
  <c r="O305"/>
  <c r="M305"/>
  <c r="AN305"/>
  <c r="AM304"/>
  <c r="AK304"/>
  <c r="AQ304"/>
  <c r="AI304"/>
  <c r="AG304"/>
  <c r="AE304"/>
  <c r="AP304"/>
  <c r="AC304"/>
  <c r="AA304"/>
  <c r="Y304"/>
  <c r="W304"/>
  <c r="AO304"/>
  <c r="U304"/>
  <c r="S304"/>
  <c r="Q304"/>
  <c r="O304"/>
  <c r="M304"/>
  <c r="AN304"/>
  <c r="AM303"/>
  <c r="AK303"/>
  <c r="AQ303"/>
  <c r="AI303"/>
  <c r="AG303"/>
  <c r="AE303"/>
  <c r="AP303"/>
  <c r="AC303"/>
  <c r="AA303"/>
  <c r="Y303"/>
  <c r="W303"/>
  <c r="AO303"/>
  <c r="U303"/>
  <c r="S303"/>
  <c r="Q303"/>
  <c r="O303"/>
  <c r="M303"/>
  <c r="AN303"/>
  <c r="AM302"/>
  <c r="AK302"/>
  <c r="AQ302"/>
  <c r="AI302"/>
  <c r="AG302"/>
  <c r="AE302"/>
  <c r="AP302"/>
  <c r="AC302"/>
  <c r="AA302"/>
  <c r="Y302"/>
  <c r="W302"/>
  <c r="AO302"/>
  <c r="U302"/>
  <c r="S302"/>
  <c r="Q302"/>
  <c r="O302"/>
  <c r="M302"/>
  <c r="AN302"/>
  <c r="AM301"/>
  <c r="AK301"/>
  <c r="AQ301"/>
  <c r="AI301"/>
  <c r="AG301"/>
  <c r="AE301"/>
  <c r="AP301"/>
  <c r="AC301"/>
  <c r="AA301"/>
  <c r="Y301"/>
  <c r="W301"/>
  <c r="AO301"/>
  <c r="U301"/>
  <c r="S301"/>
  <c r="Q301"/>
  <c r="O301"/>
  <c r="M301"/>
  <c r="AN301"/>
  <c r="AM300"/>
  <c r="AK300"/>
  <c r="AQ300"/>
  <c r="AI300"/>
  <c r="AG300"/>
  <c r="AE300"/>
  <c r="AP300"/>
  <c r="AC300"/>
  <c r="AA300"/>
  <c r="Y300"/>
  <c r="W300"/>
  <c r="AO300"/>
  <c r="U300"/>
  <c r="S300"/>
  <c r="Q300"/>
  <c r="O300"/>
  <c r="M300"/>
  <c r="AN300"/>
  <c r="AM299"/>
  <c r="AK299"/>
  <c r="AQ299"/>
  <c r="AI299"/>
  <c r="AG299"/>
  <c r="AE299"/>
  <c r="AP299"/>
  <c r="AC299"/>
  <c r="AA299"/>
  <c r="Y299"/>
  <c r="W299"/>
  <c r="AO299"/>
  <c r="U299"/>
  <c r="S299"/>
  <c r="Q299"/>
  <c r="O299"/>
  <c r="M299"/>
  <c r="AN299"/>
  <c r="AM298"/>
  <c r="AK298"/>
  <c r="AQ298"/>
  <c r="AI298"/>
  <c r="AG298"/>
  <c r="AE298"/>
  <c r="AP298"/>
  <c r="AC298"/>
  <c r="AA298"/>
  <c r="Y298"/>
  <c r="W298"/>
  <c r="AO298"/>
  <c r="U298"/>
  <c r="S298"/>
  <c r="Q298"/>
  <c r="O298"/>
  <c r="M298"/>
  <c r="AN298"/>
  <c r="AM297"/>
  <c r="AK297"/>
  <c r="AQ297"/>
  <c r="AI297"/>
  <c r="AG297"/>
  <c r="AE297"/>
  <c r="AP297"/>
  <c r="AC297"/>
  <c r="AA297"/>
  <c r="Y297"/>
  <c r="W297"/>
  <c r="AO297"/>
  <c r="U297"/>
  <c r="S297"/>
  <c r="Q297"/>
  <c r="O297"/>
  <c r="M297"/>
  <c r="AN297"/>
  <c r="AM296"/>
  <c r="AK296"/>
  <c r="AQ296"/>
  <c r="AI296"/>
  <c r="AG296"/>
  <c r="AE296"/>
  <c r="AP296"/>
  <c r="AC296"/>
  <c r="AA296"/>
  <c r="Y296"/>
  <c r="W296"/>
  <c r="AO296"/>
  <c r="U296"/>
  <c r="S296"/>
  <c r="Q296"/>
  <c r="O296"/>
  <c r="M296"/>
  <c r="AN296"/>
  <c r="AM295"/>
  <c r="AK295"/>
  <c r="AQ295"/>
  <c r="AI295"/>
  <c r="AG295"/>
  <c r="AE295"/>
  <c r="AP295"/>
  <c r="AC295"/>
  <c r="AA295"/>
  <c r="Y295"/>
  <c r="W295"/>
  <c r="AO295"/>
  <c r="U295"/>
  <c r="S295"/>
  <c r="Q295"/>
  <c r="O295"/>
  <c r="M295"/>
  <c r="AN295"/>
  <c r="AM294"/>
  <c r="AK294"/>
  <c r="AQ294"/>
  <c r="AI294"/>
  <c r="AG294"/>
  <c r="AE294"/>
  <c r="AP294"/>
  <c r="AC294"/>
  <c r="AA294"/>
  <c r="Y294"/>
  <c r="W294"/>
  <c r="AO294"/>
  <c r="U294"/>
  <c r="S294"/>
  <c r="Q294"/>
  <c r="O294"/>
  <c r="M294"/>
  <c r="AN294"/>
  <c r="AM293"/>
  <c r="AK293"/>
  <c r="AQ293"/>
  <c r="AI293"/>
  <c r="AG293"/>
  <c r="AE293"/>
  <c r="AP293"/>
  <c r="AC293"/>
  <c r="AA293"/>
  <c r="Y293"/>
  <c r="W293"/>
  <c r="AO293"/>
  <c r="U293"/>
  <c r="S293"/>
  <c r="Q293"/>
  <c r="O293"/>
  <c r="M293"/>
  <c r="AN293"/>
  <c r="AM292"/>
  <c r="AK292"/>
  <c r="AQ292"/>
  <c r="AI292"/>
  <c r="AG292"/>
  <c r="AE292"/>
  <c r="AP292"/>
  <c r="AC292"/>
  <c r="AA292"/>
  <c r="Y292"/>
  <c r="W292"/>
  <c r="AO292"/>
  <c r="U292"/>
  <c r="S292"/>
  <c r="Q292"/>
  <c r="O292"/>
  <c r="M292"/>
  <c r="AN292"/>
  <c r="AM291"/>
  <c r="AK291"/>
  <c r="AQ291"/>
  <c r="AI291"/>
  <c r="AG291"/>
  <c r="AE291"/>
  <c r="AP291"/>
  <c r="AC291"/>
  <c r="AA291"/>
  <c r="Y291"/>
  <c r="W291"/>
  <c r="AO291"/>
  <c r="U291"/>
  <c r="S291"/>
  <c r="Q291"/>
  <c r="O291"/>
  <c r="M291"/>
  <c r="AN291"/>
  <c r="AM290"/>
  <c r="AK290"/>
  <c r="AQ290"/>
  <c r="AI290"/>
  <c r="AG290"/>
  <c r="AE290"/>
  <c r="AP290"/>
  <c r="AC290"/>
  <c r="AA290"/>
  <c r="Y290"/>
  <c r="W290"/>
  <c r="AO290"/>
  <c r="U290"/>
  <c r="S290"/>
  <c r="Q290"/>
  <c r="O290"/>
  <c r="M290"/>
  <c r="AN290"/>
  <c r="AM289"/>
  <c r="AK289"/>
  <c r="AQ289"/>
  <c r="AI289"/>
  <c r="AG289"/>
  <c r="AE289"/>
  <c r="AP289"/>
  <c r="AC289"/>
  <c r="AA289"/>
  <c r="Y289"/>
  <c r="W289"/>
  <c r="AO289"/>
  <c r="U289"/>
  <c r="S289"/>
  <c r="Q289"/>
  <c r="O289"/>
  <c r="M289"/>
  <c r="AN289"/>
  <c r="AM288"/>
  <c r="AK288"/>
  <c r="AQ288"/>
  <c r="AI288"/>
  <c r="AG288"/>
  <c r="AE288"/>
  <c r="AP288"/>
  <c r="AC288"/>
  <c r="AA288"/>
  <c r="Y288"/>
  <c r="W288"/>
  <c r="AO288"/>
  <c r="U288"/>
  <c r="S288"/>
  <c r="Q288"/>
  <c r="O288"/>
  <c r="M288"/>
  <c r="AN288"/>
  <c r="AM287"/>
  <c r="AK287"/>
  <c r="AQ287"/>
  <c r="AI287"/>
  <c r="AG287"/>
  <c r="AE287"/>
  <c r="AP287"/>
  <c r="AC287"/>
  <c r="AA287"/>
  <c r="Y287"/>
  <c r="W287"/>
  <c r="AO287"/>
  <c r="U287"/>
  <c r="S287"/>
  <c r="Q287"/>
  <c r="O287"/>
  <c r="M287"/>
  <c r="AN287"/>
  <c r="AM286"/>
  <c r="AK286"/>
  <c r="AQ286"/>
  <c r="AI286"/>
  <c r="AG286"/>
  <c r="AE286"/>
  <c r="AP286"/>
  <c r="AC286"/>
  <c r="AA286"/>
  <c r="Y286"/>
  <c r="W286"/>
  <c r="AO286"/>
  <c r="U286"/>
  <c r="S286"/>
  <c r="Q286"/>
  <c r="O286"/>
  <c r="M286"/>
  <c r="AN286"/>
  <c r="AM285"/>
  <c r="AK285"/>
  <c r="AQ285"/>
  <c r="AI285"/>
  <c r="AG285"/>
  <c r="AE285"/>
  <c r="AP285"/>
  <c r="AC285"/>
  <c r="AA285"/>
  <c r="Y285"/>
  <c r="W285"/>
  <c r="AO285"/>
  <c r="U285"/>
  <c r="S285"/>
  <c r="Q285"/>
  <c r="O285"/>
  <c r="M285"/>
  <c r="AN285"/>
  <c r="AM284"/>
  <c r="AK284"/>
  <c r="AQ284"/>
  <c r="AI284"/>
  <c r="AG284"/>
  <c r="AE284"/>
  <c r="AP284"/>
  <c r="AC284"/>
  <c r="AA284"/>
  <c r="Y284"/>
  <c r="W284"/>
  <c r="AO284"/>
  <c r="U284"/>
  <c r="S284"/>
  <c r="Q284"/>
  <c r="O284"/>
  <c r="M284"/>
  <c r="AN284"/>
  <c r="AM283"/>
  <c r="AK283"/>
  <c r="AQ283"/>
  <c r="AI283"/>
  <c r="AG283"/>
  <c r="AE283"/>
  <c r="AP283"/>
  <c r="AC283"/>
  <c r="AA283"/>
  <c r="Y283"/>
  <c r="W283"/>
  <c r="AO283"/>
  <c r="U283"/>
  <c r="S283"/>
  <c r="Q283"/>
  <c r="O283"/>
  <c r="M283"/>
  <c r="AN283"/>
  <c r="AM282"/>
  <c r="AK282"/>
  <c r="AQ282"/>
  <c r="AI282"/>
  <c r="AG282"/>
  <c r="AE282"/>
  <c r="AP282"/>
  <c r="AC282"/>
  <c r="AA282"/>
  <c r="Y282"/>
  <c r="W282"/>
  <c r="AO282"/>
  <c r="U282"/>
  <c r="S282"/>
  <c r="Q282"/>
  <c r="O282"/>
  <c r="M282"/>
  <c r="AN282"/>
  <c r="AM281"/>
  <c r="AK281"/>
  <c r="AQ281"/>
  <c r="AI281"/>
  <c r="AG281"/>
  <c r="AE281"/>
  <c r="AP281"/>
  <c r="AC281"/>
  <c r="AA281"/>
  <c r="Y281"/>
  <c r="W281"/>
  <c r="AO281"/>
  <c r="U281"/>
  <c r="S281"/>
  <c r="Q281"/>
  <c r="O281"/>
  <c r="M281"/>
  <c r="AN281"/>
  <c r="AM280"/>
  <c r="AK280"/>
  <c r="AQ280"/>
  <c r="AI280"/>
  <c r="AG280"/>
  <c r="AE280"/>
  <c r="AP280"/>
  <c r="AC280"/>
  <c r="AA280"/>
  <c r="Y280"/>
  <c r="W280"/>
  <c r="AO280"/>
  <c r="U280"/>
  <c r="S280"/>
  <c r="Q280"/>
  <c r="O280"/>
  <c r="M280"/>
  <c r="AN280"/>
  <c r="AM279"/>
  <c r="AK279"/>
  <c r="AQ279"/>
  <c r="AI279"/>
  <c r="AG279"/>
  <c r="AE279"/>
  <c r="AP279"/>
  <c r="AC279"/>
  <c r="AA279"/>
  <c r="Y279"/>
  <c r="W279"/>
  <c r="AO279"/>
  <c r="U279"/>
  <c r="S279"/>
  <c r="Q279"/>
  <c r="O279"/>
  <c r="M279"/>
  <c r="AN279"/>
  <c r="AM278"/>
  <c r="AK278"/>
  <c r="AQ278"/>
  <c r="AI278"/>
  <c r="AG278"/>
  <c r="AE278"/>
  <c r="AP278"/>
  <c r="AC278"/>
  <c r="AA278"/>
  <c r="Y278"/>
  <c r="W278"/>
  <c r="AO278"/>
  <c r="U278"/>
  <c r="S278"/>
  <c r="Q278"/>
  <c r="O278"/>
  <c r="M278"/>
  <c r="AN278"/>
  <c r="AM277"/>
  <c r="AK277"/>
  <c r="AQ277"/>
  <c r="AI277"/>
  <c r="AG277"/>
  <c r="AE277"/>
  <c r="AP277"/>
  <c r="AC277"/>
  <c r="AA277"/>
  <c r="Y277"/>
  <c r="W277"/>
  <c r="AO277"/>
  <c r="U277"/>
  <c r="S277"/>
  <c r="Q277"/>
  <c r="O277"/>
  <c r="M277"/>
  <c r="AN277"/>
  <c r="AM276"/>
  <c r="AK276"/>
  <c r="AQ276"/>
  <c r="AI276"/>
  <c r="AG276"/>
  <c r="AE276"/>
  <c r="AP276"/>
  <c r="AC276"/>
  <c r="AA276"/>
  <c r="Y276"/>
  <c r="W276"/>
  <c r="AO276"/>
  <c r="U276"/>
  <c r="S276"/>
  <c r="Q276"/>
  <c r="O276"/>
  <c r="M276"/>
  <c r="AN276"/>
  <c r="AM275"/>
  <c r="AK275"/>
  <c r="AQ275"/>
  <c r="AI275"/>
  <c r="AG275"/>
  <c r="AE275"/>
  <c r="AP275"/>
  <c r="AC275"/>
  <c r="AA275"/>
  <c r="Y275"/>
  <c r="W275"/>
  <c r="AO275"/>
  <c r="U275"/>
  <c r="S275"/>
  <c r="Q275"/>
  <c r="O275"/>
  <c r="M275"/>
  <c r="AN275"/>
  <c r="AM274"/>
  <c r="AK274"/>
  <c r="AQ274"/>
  <c r="AI274"/>
  <c r="AG274"/>
  <c r="AE274"/>
  <c r="AP274"/>
  <c r="AC274"/>
  <c r="AA274"/>
  <c r="Y274"/>
  <c r="W274"/>
  <c r="AO274"/>
  <c r="U274"/>
  <c r="S274"/>
  <c r="Q274"/>
  <c r="O274"/>
  <c r="M274"/>
  <c r="AN274"/>
  <c r="AM273"/>
  <c r="AK273"/>
  <c r="AQ273"/>
  <c r="AI273"/>
  <c r="AG273"/>
  <c r="AE273"/>
  <c r="AP273"/>
  <c r="AC273"/>
  <c r="AA273"/>
  <c r="Y273"/>
  <c r="W273"/>
  <c r="AO273"/>
  <c r="U273"/>
  <c r="S273"/>
  <c r="Q273"/>
  <c r="O273"/>
  <c r="M273"/>
  <c r="AN273"/>
  <c r="AM272"/>
  <c r="AK272"/>
  <c r="AQ272"/>
  <c r="AI272"/>
  <c r="AG272"/>
  <c r="AE272"/>
  <c r="AP272"/>
  <c r="AC272"/>
  <c r="AA272"/>
  <c r="Y272"/>
  <c r="W272"/>
  <c r="AO272"/>
  <c r="U272"/>
  <c r="S272"/>
  <c r="Q272"/>
  <c r="O272"/>
  <c r="M272"/>
  <c r="AN272"/>
  <c r="AM271"/>
  <c r="AK271"/>
  <c r="AQ271"/>
  <c r="AI271"/>
  <c r="AG271"/>
  <c r="AE271"/>
  <c r="AP271"/>
  <c r="AC271"/>
  <c r="AA271"/>
  <c r="Y271"/>
  <c r="W271"/>
  <c r="AO271"/>
  <c r="U271"/>
  <c r="S271"/>
  <c r="Q271"/>
  <c r="O271"/>
  <c r="M271"/>
  <c r="AN271"/>
  <c r="AM270"/>
  <c r="AK270"/>
  <c r="AQ270"/>
  <c r="AI270"/>
  <c r="AG270"/>
  <c r="AE270"/>
  <c r="AP270"/>
  <c r="AC270"/>
  <c r="AA270"/>
  <c r="Y270"/>
  <c r="W270"/>
  <c r="AO270"/>
  <c r="U270"/>
  <c r="S270"/>
  <c r="Q270"/>
  <c r="O270"/>
  <c r="M270"/>
  <c r="AN270"/>
  <c r="AM269"/>
  <c r="AK269"/>
  <c r="AQ269"/>
  <c r="AI269"/>
  <c r="AG269"/>
  <c r="AE269"/>
  <c r="AP269"/>
  <c r="AC269"/>
  <c r="AA269"/>
  <c r="Y269"/>
  <c r="W269"/>
  <c r="AO269"/>
  <c r="U269"/>
  <c r="S269"/>
  <c r="Q269"/>
  <c r="O269"/>
  <c r="M269"/>
  <c r="AN269"/>
  <c r="AM268"/>
  <c r="AK268"/>
  <c r="AQ268"/>
  <c r="AI268"/>
  <c r="AG268"/>
  <c r="AE268"/>
  <c r="AP268"/>
  <c r="AC268"/>
  <c r="AA268"/>
  <c r="Y268"/>
  <c r="W268"/>
  <c r="AO268"/>
  <c r="U268"/>
  <c r="S268"/>
  <c r="Q268"/>
  <c r="O268"/>
  <c r="M268"/>
  <c r="AN268"/>
  <c r="AM267"/>
  <c r="AK267"/>
  <c r="AQ267"/>
  <c r="AI267"/>
  <c r="AG267"/>
  <c r="AE267"/>
  <c r="AP267"/>
  <c r="AC267"/>
  <c r="AA267"/>
  <c r="Y267"/>
  <c r="W267"/>
  <c r="AO267"/>
  <c r="U267"/>
  <c r="S267"/>
  <c r="Q267"/>
  <c r="O267"/>
  <c r="M267"/>
  <c r="AN267"/>
  <c r="AM266"/>
  <c r="AK266"/>
  <c r="AQ266"/>
  <c r="AI266"/>
  <c r="AG266"/>
  <c r="AE266"/>
  <c r="AP266"/>
  <c r="AC266"/>
  <c r="AA266"/>
  <c r="Y266"/>
  <c r="W266"/>
  <c r="AO266"/>
  <c r="U266"/>
  <c r="S266"/>
  <c r="Q266"/>
  <c r="O266"/>
  <c r="M266"/>
  <c r="AN266"/>
  <c r="AM265"/>
  <c r="AK265"/>
  <c r="AQ265"/>
  <c r="AI265"/>
  <c r="AG265"/>
  <c r="AE265"/>
  <c r="AP265"/>
  <c r="AC265"/>
  <c r="AA265"/>
  <c r="Y265"/>
  <c r="W265"/>
  <c r="AO265"/>
  <c r="U265"/>
  <c r="S265"/>
  <c r="Q265"/>
  <c r="O265"/>
  <c r="M265"/>
  <c r="AN265"/>
  <c r="AM264"/>
  <c r="AK264"/>
  <c r="AQ264"/>
  <c r="AI264"/>
  <c r="AG264"/>
  <c r="AE264"/>
  <c r="AP264"/>
  <c r="AC264"/>
  <c r="AA264"/>
  <c r="Y264"/>
  <c r="W264"/>
  <c r="AO264"/>
  <c r="U264"/>
  <c r="S264"/>
  <c r="Q264"/>
  <c r="O264"/>
  <c r="M264"/>
  <c r="AN264"/>
  <c r="AM263"/>
  <c r="AK263"/>
  <c r="AQ263"/>
  <c r="AI263"/>
  <c r="AG263"/>
  <c r="AE263"/>
  <c r="AP263"/>
  <c r="AC263"/>
  <c r="AA263"/>
  <c r="Y263"/>
  <c r="W263"/>
  <c r="AO263"/>
  <c r="U263"/>
  <c r="S263"/>
  <c r="Q263"/>
  <c r="O263"/>
  <c r="M263"/>
  <c r="AN263"/>
  <c r="AM262"/>
  <c r="AK262"/>
  <c r="AQ262"/>
  <c r="AI262"/>
  <c r="AG262"/>
  <c r="AE262"/>
  <c r="AP262"/>
  <c r="AC262"/>
  <c r="AA262"/>
  <c r="Y262"/>
  <c r="W262"/>
  <c r="AO262"/>
  <c r="U262"/>
  <c r="S262"/>
  <c r="Q262"/>
  <c r="O262"/>
  <c r="M262"/>
  <c r="AN262"/>
  <c r="AM261"/>
  <c r="AK261"/>
  <c r="AQ261"/>
  <c r="AI261"/>
  <c r="AG261"/>
  <c r="AE261"/>
  <c r="AP261"/>
  <c r="AC261"/>
  <c r="AA261"/>
  <c r="Y261"/>
  <c r="W261"/>
  <c r="AO261"/>
  <c r="U261"/>
  <c r="S261"/>
  <c r="Q261"/>
  <c r="O261"/>
  <c r="M261"/>
  <c r="AN261"/>
  <c r="AM260"/>
  <c r="AK260"/>
  <c r="AQ260"/>
  <c r="AI260"/>
  <c r="AG260"/>
  <c r="AE260"/>
  <c r="AP260"/>
  <c r="AC260"/>
  <c r="AA260"/>
  <c r="Y260"/>
  <c r="W260"/>
  <c r="AO260"/>
  <c r="U260"/>
  <c r="S260"/>
  <c r="Q260"/>
  <c r="O260"/>
  <c r="M260"/>
  <c r="AN260"/>
  <c r="AM259"/>
  <c r="AK259"/>
  <c r="AQ259"/>
  <c r="AI259"/>
  <c r="AG259"/>
  <c r="AE259"/>
  <c r="AP259"/>
  <c r="AC259"/>
  <c r="AA259"/>
  <c r="Y259"/>
  <c r="W259"/>
  <c r="AO259"/>
  <c r="U259"/>
  <c r="S259"/>
  <c r="Q259"/>
  <c r="O259"/>
  <c r="M259"/>
  <c r="AN259"/>
  <c r="AM258"/>
  <c r="AK258"/>
  <c r="AQ258"/>
  <c r="AI258"/>
  <c r="AG258"/>
  <c r="AE258"/>
  <c r="AP258"/>
  <c r="AC258"/>
  <c r="AA258"/>
  <c r="Y258"/>
  <c r="W258"/>
  <c r="AO258"/>
  <c r="U258"/>
  <c r="S258"/>
  <c r="Q258"/>
  <c r="O258"/>
  <c r="M258"/>
  <c r="AN258"/>
  <c r="AM257"/>
  <c r="AK257"/>
  <c r="AQ257"/>
  <c r="AI257"/>
  <c r="AG257"/>
  <c r="AE257"/>
  <c r="AP257"/>
  <c r="AC257"/>
  <c r="AA257"/>
  <c r="Y257"/>
  <c r="W257"/>
  <c r="AO257"/>
  <c r="U257"/>
  <c r="S257"/>
  <c r="Q257"/>
  <c r="O257"/>
  <c r="M257"/>
  <c r="AN257"/>
  <c r="AM256"/>
  <c r="AK256"/>
  <c r="AQ256"/>
  <c r="AI256"/>
  <c r="AG256"/>
  <c r="AE256"/>
  <c r="AP256"/>
  <c r="AC256"/>
  <c r="AA256"/>
  <c r="Y256"/>
  <c r="W256"/>
  <c r="AO256"/>
  <c r="U256"/>
  <c r="S256"/>
  <c r="Q256"/>
  <c r="O256"/>
  <c r="M256"/>
  <c r="AN256"/>
  <c r="AM255"/>
  <c r="AK255"/>
  <c r="AQ255"/>
  <c r="AI255"/>
  <c r="AG255"/>
  <c r="AE255"/>
  <c r="AP255"/>
  <c r="AC255"/>
  <c r="AA255"/>
  <c r="Y255"/>
  <c r="W255"/>
  <c r="AO255"/>
  <c r="U255"/>
  <c r="S255"/>
  <c r="Q255"/>
  <c r="O255"/>
  <c r="M255"/>
  <c r="AN255"/>
  <c r="AM254"/>
  <c r="AK254"/>
  <c r="AQ254"/>
  <c r="AI254"/>
  <c r="AG254"/>
  <c r="AE254"/>
  <c r="AP254"/>
  <c r="AC254"/>
  <c r="AA254"/>
  <c r="Y254"/>
  <c r="W254"/>
  <c r="AO254"/>
  <c r="U254"/>
  <c r="S254"/>
  <c r="Q254"/>
  <c r="O254"/>
  <c r="M254"/>
  <c r="AN254"/>
  <c r="AM253"/>
  <c r="AK253"/>
  <c r="AQ253"/>
  <c r="AI253"/>
  <c r="AG253"/>
  <c r="AE253"/>
  <c r="AP253"/>
  <c r="AC253"/>
  <c r="AA253"/>
  <c r="Y253"/>
  <c r="W253"/>
  <c r="AO253"/>
  <c r="U253"/>
  <c r="S253"/>
  <c r="Q253"/>
  <c r="O253"/>
  <c r="M253"/>
  <c r="AN253"/>
  <c r="AM252"/>
  <c r="AK252"/>
  <c r="AQ252"/>
  <c r="AI252"/>
  <c r="AG252"/>
  <c r="AE252"/>
  <c r="AP252"/>
  <c r="AC252"/>
  <c r="AA252"/>
  <c r="Y252"/>
  <c r="W252"/>
  <c r="AO252"/>
  <c r="U252"/>
  <c r="S252"/>
  <c r="Q252"/>
  <c r="O252"/>
  <c r="M252"/>
  <c r="AN252"/>
  <c r="AM251"/>
  <c r="AK251"/>
  <c r="AQ251"/>
  <c r="AI251"/>
  <c r="AG251"/>
  <c r="AE251"/>
  <c r="AP251"/>
  <c r="AC251"/>
  <c r="AA251"/>
  <c r="Y251"/>
  <c r="W251"/>
  <c r="AO251"/>
  <c r="U251"/>
  <c r="S251"/>
  <c r="Q251"/>
  <c r="O251"/>
  <c r="M251"/>
  <c r="AN251"/>
  <c r="AM250"/>
  <c r="AK250"/>
  <c r="AQ250"/>
  <c r="AI250"/>
  <c r="AG250"/>
  <c r="AE250"/>
  <c r="AP250"/>
  <c r="AC250"/>
  <c r="AA250"/>
  <c r="Y250"/>
  <c r="W250"/>
  <c r="AO250"/>
  <c r="U250"/>
  <c r="S250"/>
  <c r="Q250"/>
  <c r="O250"/>
  <c r="M250"/>
  <c r="AN250"/>
  <c r="AM249"/>
  <c r="AK249"/>
  <c r="AQ249"/>
  <c r="AI249"/>
  <c r="AG249"/>
  <c r="AE249"/>
  <c r="AP249"/>
  <c r="AC249"/>
  <c r="AA249"/>
  <c r="Y249"/>
  <c r="W249"/>
  <c r="AO249"/>
  <c r="U249"/>
  <c r="S249"/>
  <c r="Q249"/>
  <c r="O249"/>
  <c r="M249"/>
  <c r="AN249"/>
  <c r="AM248"/>
  <c r="AK248"/>
  <c r="AQ248"/>
  <c r="AI248"/>
  <c r="AG248"/>
  <c r="AE248"/>
  <c r="AP248"/>
  <c r="AC248"/>
  <c r="AA248"/>
  <c r="Y248"/>
  <c r="W248"/>
  <c r="AO248"/>
  <c r="U248"/>
  <c r="S248"/>
  <c r="Q248"/>
  <c r="O248"/>
  <c r="M248"/>
  <c r="AN248"/>
  <c r="AM247"/>
  <c r="AK247"/>
  <c r="AQ247"/>
  <c r="AI247"/>
  <c r="AG247"/>
  <c r="AE247"/>
  <c r="AP247"/>
  <c r="AC247"/>
  <c r="AA247"/>
  <c r="Y247"/>
  <c r="W247"/>
  <c r="AO247"/>
  <c r="U247"/>
  <c r="S247"/>
  <c r="Q247"/>
  <c r="O247"/>
  <c r="M247"/>
  <c r="AN247"/>
  <c r="AM246"/>
  <c r="AK246"/>
  <c r="AQ246"/>
  <c r="AI246"/>
  <c r="AG246"/>
  <c r="AE246"/>
  <c r="AP246"/>
  <c r="AC246"/>
  <c r="AA246"/>
  <c r="Y246"/>
  <c r="W246"/>
  <c r="AO246"/>
  <c r="U246"/>
  <c r="S246"/>
  <c r="Q246"/>
  <c r="O246"/>
  <c r="M246"/>
  <c r="AN246"/>
  <c r="AM245"/>
  <c r="AK245"/>
  <c r="AQ245"/>
  <c r="AI245"/>
  <c r="AG245"/>
  <c r="AE245"/>
  <c r="AP245"/>
  <c r="AC245"/>
  <c r="AA245"/>
  <c r="Y245"/>
  <c r="W245"/>
  <c r="AO245"/>
  <c r="U245"/>
  <c r="S245"/>
  <c r="Q245"/>
  <c r="O245"/>
  <c r="M245"/>
  <c r="AN245"/>
  <c r="AM244"/>
  <c r="AK244"/>
  <c r="AQ244"/>
  <c r="AI244"/>
  <c r="AG244"/>
  <c r="AE244"/>
  <c r="AP244"/>
  <c r="AC244"/>
  <c r="AA244"/>
  <c r="Y244"/>
  <c r="W244"/>
  <c r="AO244"/>
  <c r="U244"/>
  <c r="S244"/>
  <c r="Q244"/>
  <c r="O244"/>
  <c r="M244"/>
  <c r="AN244"/>
  <c r="AM243"/>
  <c r="AK243"/>
  <c r="AQ243"/>
  <c r="AI243"/>
  <c r="AG243"/>
  <c r="AE243"/>
  <c r="AP243"/>
  <c r="AC243"/>
  <c r="AA243"/>
  <c r="Y243"/>
  <c r="W243"/>
  <c r="AO243"/>
  <c r="U243"/>
  <c r="S243"/>
  <c r="Q243"/>
  <c r="O243"/>
  <c r="M243"/>
  <c r="AN243"/>
  <c r="AM242"/>
  <c r="AK242"/>
  <c r="AQ242"/>
  <c r="AI242"/>
  <c r="AG242"/>
  <c r="AE242"/>
  <c r="AP242"/>
  <c r="AC242"/>
  <c r="AA242"/>
  <c r="Y242"/>
  <c r="W242"/>
  <c r="AO242"/>
  <c r="U242"/>
  <c r="S242"/>
  <c r="Q242"/>
  <c r="O242"/>
  <c r="M242"/>
  <c r="AN242"/>
  <c r="AM241"/>
  <c r="AK241"/>
  <c r="AQ241"/>
  <c r="AI241"/>
  <c r="AG241"/>
  <c r="AE241"/>
  <c r="AP241"/>
  <c r="AC241"/>
  <c r="AA241"/>
  <c r="Y241"/>
  <c r="W241"/>
  <c r="AO241"/>
  <c r="U241"/>
  <c r="S241"/>
  <c r="Q241"/>
  <c r="O241"/>
  <c r="M241"/>
  <c r="AN241"/>
  <c r="AM240"/>
  <c r="AK240"/>
  <c r="AQ240"/>
  <c r="AI240"/>
  <c r="AG240"/>
  <c r="AE240"/>
  <c r="AP240"/>
  <c r="AC240"/>
  <c r="AA240"/>
  <c r="Y240"/>
  <c r="W240"/>
  <c r="AO240"/>
  <c r="U240"/>
  <c r="S240"/>
  <c r="Q240"/>
  <c r="O240"/>
  <c r="M240"/>
  <c r="AN240"/>
  <c r="AM239"/>
  <c r="AK239"/>
  <c r="AQ239"/>
  <c r="AI239"/>
  <c r="AG239"/>
  <c r="AE239"/>
  <c r="AP239"/>
  <c r="AC239"/>
  <c r="AA239"/>
  <c r="Y239"/>
  <c r="W239"/>
  <c r="AO239"/>
  <c r="U239"/>
  <c r="S239"/>
  <c r="Q239"/>
  <c r="O239"/>
  <c r="M239"/>
  <c r="AN239"/>
  <c r="AM238"/>
  <c r="AK238"/>
  <c r="AQ238"/>
  <c r="AI238"/>
  <c r="AG238"/>
  <c r="AE238"/>
  <c r="AP238"/>
  <c r="AC238"/>
  <c r="AA238"/>
  <c r="Y238"/>
  <c r="W238"/>
  <c r="AO238"/>
  <c r="U238"/>
  <c r="S238"/>
  <c r="Q238"/>
  <c r="O238"/>
  <c r="M238"/>
  <c r="AN238"/>
  <c r="AM237"/>
  <c r="AK237"/>
  <c r="AQ237"/>
  <c r="AI237"/>
  <c r="AG237"/>
  <c r="AE237"/>
  <c r="AP237"/>
  <c r="AC237"/>
  <c r="AA237"/>
  <c r="Y237"/>
  <c r="W237"/>
  <c r="AO237"/>
  <c r="U237"/>
  <c r="S237"/>
  <c r="Q237"/>
  <c r="O237"/>
  <c r="M237"/>
  <c r="AN237"/>
  <c r="AM236"/>
  <c r="AK236"/>
  <c r="AQ236"/>
  <c r="AI236"/>
  <c r="AG236"/>
  <c r="AE236"/>
  <c r="AP236"/>
  <c r="AC236"/>
  <c r="AA236"/>
  <c r="Y236"/>
  <c r="W236"/>
  <c r="AO236"/>
  <c r="U236"/>
  <c r="S236"/>
  <c r="Q236"/>
  <c r="O236"/>
  <c r="M236"/>
  <c r="AN236"/>
  <c r="AM235"/>
  <c r="AK235"/>
  <c r="AQ235"/>
  <c r="AI235"/>
  <c r="AG235"/>
  <c r="AE235"/>
  <c r="AP235"/>
  <c r="AC235"/>
  <c r="AA235"/>
  <c r="Y235"/>
  <c r="W235"/>
  <c r="AO235"/>
  <c r="U235"/>
  <c r="S235"/>
  <c r="Q235"/>
  <c r="O235"/>
  <c r="M235"/>
  <c r="AN235"/>
  <c r="AM234"/>
  <c r="AK234"/>
  <c r="AQ234"/>
  <c r="AI234"/>
  <c r="AG234"/>
  <c r="AE234"/>
  <c r="AP234"/>
  <c r="AC234"/>
  <c r="AA234"/>
  <c r="Y234"/>
  <c r="W234"/>
  <c r="AO234"/>
  <c r="U234"/>
  <c r="S234"/>
  <c r="Q234"/>
  <c r="O234"/>
  <c r="M234"/>
  <c r="AN234"/>
  <c r="AM233"/>
  <c r="AK233"/>
  <c r="AQ233"/>
  <c r="AI233"/>
  <c r="AG233"/>
  <c r="AE233"/>
  <c r="AP233"/>
  <c r="AC233"/>
  <c r="AA233"/>
  <c r="Y233"/>
  <c r="W233"/>
  <c r="AO233"/>
  <c r="U233"/>
  <c r="S233"/>
  <c r="Q233"/>
  <c r="O233"/>
  <c r="M233"/>
  <c r="AN233"/>
  <c r="AM232"/>
  <c r="AK232"/>
  <c r="AQ232"/>
  <c r="AI232"/>
  <c r="AG232"/>
  <c r="AE232"/>
  <c r="AP232"/>
  <c r="AC232"/>
  <c r="AA232"/>
  <c r="Y232"/>
  <c r="W232"/>
  <c r="AO232"/>
  <c r="U232"/>
  <c r="S232"/>
  <c r="Q232"/>
  <c r="O232"/>
  <c r="M232"/>
  <c r="AN232"/>
  <c r="AM231"/>
  <c r="AK231"/>
  <c r="AQ231"/>
  <c r="AI231"/>
  <c r="AG231"/>
  <c r="AE231"/>
  <c r="AP231"/>
  <c r="AC231"/>
  <c r="AA231"/>
  <c r="Y231"/>
  <c r="W231"/>
  <c r="AO231"/>
  <c r="U231"/>
  <c r="S231"/>
  <c r="Q231"/>
  <c r="O231"/>
  <c r="M231"/>
  <c r="AN231"/>
  <c r="AM230"/>
  <c r="AK230"/>
  <c r="AQ230"/>
  <c r="AI230"/>
  <c r="AG230"/>
  <c r="AE230"/>
  <c r="AP230"/>
  <c r="AC230"/>
  <c r="AA230"/>
  <c r="Y230"/>
  <c r="W230"/>
  <c r="AO230"/>
  <c r="U230"/>
  <c r="S230"/>
  <c r="Q230"/>
  <c r="O230"/>
  <c r="M230"/>
  <c r="AN230"/>
  <c r="AM229"/>
  <c r="AK229"/>
  <c r="AQ229"/>
  <c r="AI229"/>
  <c r="AG229"/>
  <c r="AE229"/>
  <c r="AP229"/>
  <c r="AC229"/>
  <c r="AA229"/>
  <c r="Y229"/>
  <c r="W229"/>
  <c r="AO229"/>
  <c r="U229"/>
  <c r="S229"/>
  <c r="Q229"/>
  <c r="O229"/>
  <c r="M229"/>
  <c r="AN229"/>
  <c r="AM228"/>
  <c r="AK228"/>
  <c r="AQ228"/>
  <c r="AI228"/>
  <c r="AG228"/>
  <c r="AE228"/>
  <c r="AP228"/>
  <c r="AC228"/>
  <c r="AA228"/>
  <c r="Y228"/>
  <c r="W228"/>
  <c r="AO228"/>
  <c r="U228"/>
  <c r="S228"/>
  <c r="Q228"/>
  <c r="O228"/>
  <c r="M228"/>
  <c r="AN228"/>
  <c r="AM227"/>
  <c r="AK227"/>
  <c r="AQ227"/>
  <c r="AI227"/>
  <c r="AG227"/>
  <c r="AE227"/>
  <c r="AP227"/>
  <c r="AC227"/>
  <c r="AA227"/>
  <c r="Y227"/>
  <c r="W227"/>
  <c r="AO227"/>
  <c r="U227"/>
  <c r="S227"/>
  <c r="Q227"/>
  <c r="O227"/>
  <c r="M227"/>
  <c r="AN227"/>
  <c r="AM226"/>
  <c r="AK226"/>
  <c r="AQ226"/>
  <c r="AI226"/>
  <c r="AG226"/>
  <c r="AE226"/>
  <c r="AP226"/>
  <c r="AC226"/>
  <c r="AA226"/>
  <c r="Y226"/>
  <c r="W226"/>
  <c r="AO226"/>
  <c r="U226"/>
  <c r="S226"/>
  <c r="Q226"/>
  <c r="O226"/>
  <c r="M226"/>
  <c r="AN226"/>
  <c r="AM225"/>
  <c r="AK225"/>
  <c r="AQ225"/>
  <c r="AI225"/>
  <c r="AG225"/>
  <c r="AE225"/>
  <c r="AP225"/>
  <c r="AC225"/>
  <c r="AA225"/>
  <c r="Y225"/>
  <c r="W225"/>
  <c r="AO225"/>
  <c r="U225"/>
  <c r="S225"/>
  <c r="Q225"/>
  <c r="O225"/>
  <c r="M225"/>
  <c r="AN225"/>
  <c r="AM224"/>
  <c r="AK224"/>
  <c r="AQ224"/>
  <c r="AI224"/>
  <c r="AG224"/>
  <c r="AE224"/>
  <c r="AP224"/>
  <c r="AC224"/>
  <c r="AA224"/>
  <c r="Y224"/>
  <c r="W224"/>
  <c r="AO224"/>
  <c r="U224"/>
  <c r="S224"/>
  <c r="Q224"/>
  <c r="O224"/>
  <c r="M224"/>
  <c r="AN224"/>
  <c r="AM223"/>
  <c r="AK223"/>
  <c r="AQ223"/>
  <c r="AI223"/>
  <c r="AG223"/>
  <c r="AE223"/>
  <c r="AP223"/>
  <c r="AC223"/>
  <c r="AA223"/>
  <c r="Y223"/>
  <c r="W223"/>
  <c r="AO223"/>
  <c r="U223"/>
  <c r="S223"/>
  <c r="Q223"/>
  <c r="O223"/>
  <c r="M223"/>
  <c r="AN223"/>
  <c r="AM222"/>
  <c r="AK222"/>
  <c r="AQ222"/>
  <c r="AI222"/>
  <c r="AG222"/>
  <c r="AE222"/>
  <c r="AP222"/>
  <c r="AC222"/>
  <c r="AA222"/>
  <c r="Y222"/>
  <c r="W222"/>
  <c r="AO222"/>
  <c r="U222"/>
  <c r="S222"/>
  <c r="Q222"/>
  <c r="O222"/>
  <c r="M222"/>
  <c r="AN222"/>
  <c r="AM221"/>
  <c r="AK221"/>
  <c r="AQ221"/>
  <c r="AI221"/>
  <c r="AG221"/>
  <c r="AE221"/>
  <c r="AP221"/>
  <c r="AC221"/>
  <c r="AA221"/>
  <c r="Y221"/>
  <c r="W221"/>
  <c r="AO221"/>
  <c r="U221"/>
  <c r="S221"/>
  <c r="Q221"/>
  <c r="O221"/>
  <c r="M221"/>
  <c r="AN221"/>
  <c r="AM220"/>
  <c r="AK220"/>
  <c r="AQ220"/>
  <c r="AI220"/>
  <c r="AG220"/>
  <c r="AE220"/>
  <c r="AP220"/>
  <c r="AC220"/>
  <c r="AA220"/>
  <c r="Y220"/>
  <c r="W220"/>
  <c r="AO220"/>
  <c r="U220"/>
  <c r="S220"/>
  <c r="Q220"/>
  <c r="O220"/>
  <c r="M220"/>
  <c r="AN220"/>
  <c r="AM219"/>
  <c r="AK219"/>
  <c r="AQ219"/>
  <c r="AI219"/>
  <c r="AG219"/>
  <c r="AE219"/>
  <c r="AP219"/>
  <c r="AC219"/>
  <c r="AA219"/>
  <c r="Y219"/>
  <c r="W219"/>
  <c r="AO219"/>
  <c r="U219"/>
  <c r="S219"/>
  <c r="Q219"/>
  <c r="O219"/>
  <c r="M219"/>
  <c r="AN219"/>
  <c r="AM218"/>
  <c r="AK218"/>
  <c r="AQ218"/>
  <c r="AI218"/>
  <c r="AG218"/>
  <c r="AE218"/>
  <c r="AP218"/>
  <c r="AC218"/>
  <c r="AA218"/>
  <c r="Y218"/>
  <c r="W218"/>
  <c r="AO218"/>
  <c r="U218"/>
  <c r="S218"/>
  <c r="Q218"/>
  <c r="O218"/>
  <c r="M218"/>
  <c r="AN218"/>
  <c r="AM217"/>
  <c r="AK217"/>
  <c r="AQ217"/>
  <c r="AI217"/>
  <c r="AG217"/>
  <c r="AE217"/>
  <c r="AP217"/>
  <c r="AC217"/>
  <c r="AA217"/>
  <c r="Y217"/>
  <c r="W217"/>
  <c r="AO217"/>
  <c r="U217"/>
  <c r="S217"/>
  <c r="Q217"/>
  <c r="O217"/>
  <c r="M217"/>
  <c r="AN217"/>
  <c r="AM216"/>
  <c r="AK216"/>
  <c r="AQ216"/>
  <c r="AI216"/>
  <c r="AG216"/>
  <c r="AE216"/>
  <c r="AP216"/>
  <c r="AC216"/>
  <c r="AA216"/>
  <c r="Y216"/>
  <c r="W216"/>
  <c r="AO216"/>
  <c r="U216"/>
  <c r="S216"/>
  <c r="Q216"/>
  <c r="O216"/>
  <c r="M216"/>
  <c r="AN216"/>
  <c r="AM215"/>
  <c r="AK215"/>
  <c r="AQ215"/>
  <c r="AI215"/>
  <c r="AG215"/>
  <c r="AE215"/>
  <c r="AP215"/>
  <c r="AC215"/>
  <c r="AA215"/>
  <c r="Y215"/>
  <c r="W215"/>
  <c r="AO215"/>
  <c r="U215"/>
  <c r="S215"/>
  <c r="Q215"/>
  <c r="O215"/>
  <c r="M215"/>
  <c r="AN215"/>
  <c r="AM214"/>
  <c r="AK214"/>
  <c r="AQ214"/>
  <c r="AI214"/>
  <c r="AG214"/>
  <c r="AE214"/>
  <c r="AP214"/>
  <c r="AC214"/>
  <c r="AA214"/>
  <c r="Y214"/>
  <c r="W214"/>
  <c r="AO214"/>
  <c r="U214"/>
  <c r="S214"/>
  <c r="Q214"/>
  <c r="O214"/>
  <c r="M214"/>
  <c r="AN214"/>
  <c r="AM213"/>
  <c r="AK213"/>
  <c r="AQ213"/>
  <c r="AI213"/>
  <c r="AG213"/>
  <c r="AE213"/>
  <c r="AP213"/>
  <c r="AC213"/>
  <c r="AA213"/>
  <c r="Y213"/>
  <c r="W213"/>
  <c r="AO213"/>
  <c r="U213"/>
  <c r="S213"/>
  <c r="Q213"/>
  <c r="O213"/>
  <c r="M213"/>
  <c r="AN213"/>
  <c r="AM212"/>
  <c r="AK212"/>
  <c r="AQ212"/>
  <c r="AI212"/>
  <c r="AG212"/>
  <c r="AE212"/>
  <c r="AP212"/>
  <c r="AC212"/>
  <c r="AA212"/>
  <c r="Y212"/>
  <c r="W212"/>
  <c r="AO212"/>
  <c r="U212"/>
  <c r="S212"/>
  <c r="Q212"/>
  <c r="O212"/>
  <c r="M212"/>
  <c r="AN212"/>
  <c r="AM211"/>
  <c r="AK211"/>
  <c r="AQ211"/>
  <c r="AI211"/>
  <c r="AG211"/>
  <c r="AE211"/>
  <c r="AP211"/>
  <c r="AC211"/>
  <c r="AA211"/>
  <c r="Y211"/>
  <c r="W211"/>
  <c r="AO211"/>
  <c r="U211"/>
  <c r="S211"/>
  <c r="Q211"/>
  <c r="O211"/>
  <c r="M211"/>
  <c r="AN211"/>
  <c r="AM210"/>
  <c r="AK210"/>
  <c r="AQ210"/>
  <c r="AI210"/>
  <c r="AG210"/>
  <c r="AE210"/>
  <c r="AP210"/>
  <c r="AC210"/>
  <c r="AA210"/>
  <c r="Y210"/>
  <c r="W210"/>
  <c r="AO210"/>
  <c r="U210"/>
  <c r="S210"/>
  <c r="Q210"/>
  <c r="O210"/>
  <c r="M210"/>
  <c r="AN210"/>
  <c r="AM209"/>
  <c r="AK209"/>
  <c r="AQ209"/>
  <c r="AI209"/>
  <c r="AG209"/>
  <c r="AE209"/>
  <c r="AP209"/>
  <c r="AC209"/>
  <c r="AA209"/>
  <c r="Y209"/>
  <c r="W209"/>
  <c r="AO209"/>
  <c r="U209"/>
  <c r="S209"/>
  <c r="Q209"/>
  <c r="O209"/>
  <c r="M209"/>
  <c r="AN209"/>
  <c r="AM208"/>
  <c r="AK208"/>
  <c r="AQ208"/>
  <c r="AI208"/>
  <c r="AG208"/>
  <c r="AE208"/>
  <c r="AP208"/>
  <c r="AC208"/>
  <c r="AA208"/>
  <c r="Y208"/>
  <c r="W208"/>
  <c r="AO208"/>
  <c r="U208"/>
  <c r="S208"/>
  <c r="Q208"/>
  <c r="O208"/>
  <c r="M208"/>
  <c r="AN208"/>
  <c r="AM207"/>
  <c r="AK207"/>
  <c r="AQ207"/>
  <c r="AI207"/>
  <c r="AG207"/>
  <c r="AE207"/>
  <c r="AP207"/>
  <c r="AC207"/>
  <c r="AA207"/>
  <c r="Y207"/>
  <c r="W207"/>
  <c r="AO207"/>
  <c r="U207"/>
  <c r="S207"/>
  <c r="Q207"/>
  <c r="O207"/>
  <c r="M207"/>
  <c r="AN207"/>
  <c r="AM206"/>
  <c r="AK206"/>
  <c r="AQ206"/>
  <c r="AI206"/>
  <c r="AG206"/>
  <c r="AE206"/>
  <c r="AP206"/>
  <c r="AC206"/>
  <c r="AA206"/>
  <c r="Y206"/>
  <c r="W206"/>
  <c r="AO206"/>
  <c r="U206"/>
  <c r="S206"/>
  <c r="Q206"/>
  <c r="O206"/>
  <c r="M206"/>
  <c r="AN206"/>
  <c r="AM205"/>
  <c r="AK205"/>
  <c r="AQ205"/>
  <c r="AI205"/>
  <c r="AG205"/>
  <c r="AE205"/>
  <c r="AP205"/>
  <c r="AC205"/>
  <c r="AA205"/>
  <c r="Y205"/>
  <c r="W205"/>
  <c r="AO205"/>
  <c r="U205"/>
  <c r="S205"/>
  <c r="Q205"/>
  <c r="O205"/>
  <c r="M205"/>
  <c r="AN205"/>
  <c r="AM204"/>
  <c r="AK204"/>
  <c r="AQ204"/>
  <c r="AI204"/>
  <c r="AG204"/>
  <c r="AE204"/>
  <c r="AP204"/>
  <c r="AC204"/>
  <c r="AA204"/>
  <c r="Y204"/>
  <c r="W204"/>
  <c r="AO204"/>
  <c r="U204"/>
  <c r="S204"/>
  <c r="Q204"/>
  <c r="O204"/>
  <c r="M204"/>
  <c r="AN204"/>
  <c r="AM203"/>
  <c r="AK203"/>
  <c r="AQ203"/>
  <c r="AI203"/>
  <c r="AG203"/>
  <c r="AE203"/>
  <c r="AP203"/>
  <c r="AC203"/>
  <c r="AA203"/>
  <c r="Y203"/>
  <c r="W203"/>
  <c r="AO203"/>
  <c r="U203"/>
  <c r="S203"/>
  <c r="Q203"/>
  <c r="O203"/>
  <c r="M203"/>
  <c r="AN203"/>
  <c r="AM202"/>
  <c r="AK202"/>
  <c r="AQ202"/>
  <c r="AI202"/>
  <c r="AG202"/>
  <c r="AE202"/>
  <c r="AP202"/>
  <c r="AC202"/>
  <c r="AA202"/>
  <c r="Y202"/>
  <c r="W202"/>
  <c r="AO202"/>
  <c r="U202"/>
  <c r="S202"/>
  <c r="Q202"/>
  <c r="O202"/>
  <c r="M202"/>
  <c r="AN202"/>
  <c r="AM201"/>
  <c r="AK201"/>
  <c r="AQ201"/>
  <c r="AI201"/>
  <c r="AG201"/>
  <c r="AE201"/>
  <c r="AP201"/>
  <c r="AC201"/>
  <c r="AA201"/>
  <c r="Y201"/>
  <c r="W201"/>
  <c r="AO201"/>
  <c r="U201"/>
  <c r="S201"/>
  <c r="Q201"/>
  <c r="O201"/>
  <c r="M201"/>
  <c r="AN201"/>
  <c r="AM200"/>
  <c r="AK200"/>
  <c r="AQ200"/>
  <c r="AI200"/>
  <c r="AG200"/>
  <c r="AE200"/>
  <c r="AP200"/>
  <c r="AC200"/>
  <c r="AA200"/>
  <c r="Y200"/>
  <c r="W200"/>
  <c r="AO200"/>
  <c r="U200"/>
  <c r="S200"/>
  <c r="Q200"/>
  <c r="O200"/>
  <c r="M200"/>
  <c r="AN200"/>
  <c r="AM199"/>
  <c r="AK199"/>
  <c r="AQ199"/>
  <c r="AI199"/>
  <c r="AG199"/>
  <c r="AE199"/>
  <c r="AP199"/>
  <c r="AC199"/>
  <c r="AA199"/>
  <c r="Y199"/>
  <c r="W199"/>
  <c r="AO199"/>
  <c r="U199"/>
  <c r="S199"/>
  <c r="Q199"/>
  <c r="O199"/>
  <c r="M199"/>
  <c r="AN199"/>
  <c r="AM198"/>
  <c r="AK198"/>
  <c r="AQ198"/>
  <c r="AI198"/>
  <c r="AG198"/>
  <c r="AE198"/>
  <c r="AP198"/>
  <c r="AC198"/>
  <c r="AA198"/>
  <c r="Y198"/>
  <c r="W198"/>
  <c r="AO198"/>
  <c r="U198"/>
  <c r="S198"/>
  <c r="Q198"/>
  <c r="O198"/>
  <c r="M198"/>
  <c r="AN198"/>
  <c r="AM197"/>
  <c r="AK197"/>
  <c r="AQ197"/>
  <c r="AI197"/>
  <c r="AG197"/>
  <c r="AE197"/>
  <c r="AP197"/>
  <c r="AC197"/>
  <c r="AA197"/>
  <c r="Y197"/>
  <c r="W197"/>
  <c r="AO197"/>
  <c r="U197"/>
  <c r="S197"/>
  <c r="Q197"/>
  <c r="O197"/>
  <c r="M197"/>
  <c r="AN197"/>
  <c r="AM196"/>
  <c r="AK196"/>
  <c r="AQ196"/>
  <c r="AI196"/>
  <c r="AG196"/>
  <c r="AE196"/>
  <c r="AP196"/>
  <c r="AC196"/>
  <c r="AA196"/>
  <c r="Y196"/>
  <c r="W196"/>
  <c r="AO196"/>
  <c r="U196"/>
  <c r="S196"/>
  <c r="Q196"/>
  <c r="O196"/>
  <c r="M196"/>
  <c r="AN196"/>
  <c r="AM195"/>
  <c r="AK195"/>
  <c r="AQ195"/>
  <c r="AI195"/>
  <c r="AG195"/>
  <c r="AE195"/>
  <c r="AP195"/>
  <c r="AC195"/>
  <c r="AA195"/>
  <c r="Y195"/>
  <c r="W195"/>
  <c r="AO195"/>
  <c r="U195"/>
  <c r="S195"/>
  <c r="Q195"/>
  <c r="O195"/>
  <c r="M195"/>
  <c r="AN195"/>
  <c r="AM194"/>
  <c r="AK194"/>
  <c r="AQ194"/>
  <c r="AI194"/>
  <c r="AG194"/>
  <c r="AE194"/>
  <c r="AP194"/>
  <c r="AC194"/>
  <c r="AA194"/>
  <c r="Y194"/>
  <c r="W194"/>
  <c r="AO194"/>
  <c r="U194"/>
  <c r="S194"/>
  <c r="Q194"/>
  <c r="O194"/>
  <c r="M194"/>
  <c r="AN194"/>
  <c r="AM193"/>
  <c r="AK193"/>
  <c r="AQ193"/>
  <c r="AI193"/>
  <c r="AG193"/>
  <c r="AE193"/>
  <c r="AP193"/>
  <c r="AC193"/>
  <c r="AA193"/>
  <c r="Y193"/>
  <c r="W193"/>
  <c r="AO193"/>
  <c r="U193"/>
  <c r="S193"/>
  <c r="Q193"/>
  <c r="O193"/>
  <c r="M193"/>
  <c r="AN193"/>
  <c r="AM192"/>
  <c r="AK192"/>
  <c r="AQ192"/>
  <c r="AI192"/>
  <c r="AG192"/>
  <c r="AE192"/>
  <c r="AP192"/>
  <c r="AC192"/>
  <c r="AA192"/>
  <c r="Y192"/>
  <c r="W192"/>
  <c r="AO192"/>
  <c r="U192"/>
  <c r="S192"/>
  <c r="Q192"/>
  <c r="O192"/>
  <c r="M192"/>
  <c r="AN192"/>
  <c r="AM191"/>
  <c r="AK191"/>
  <c r="AQ191"/>
  <c r="AI191"/>
  <c r="AG191"/>
  <c r="AE191"/>
  <c r="AP191"/>
  <c r="AC191"/>
  <c r="AA191"/>
  <c r="Y191"/>
  <c r="W191"/>
  <c r="AO191"/>
  <c r="U191"/>
  <c r="S191"/>
  <c r="Q191"/>
  <c r="O191"/>
  <c r="M191"/>
  <c r="AN191"/>
  <c r="AM190"/>
  <c r="AK190"/>
  <c r="AQ190"/>
  <c r="AI190"/>
  <c r="AG190"/>
  <c r="AE190"/>
  <c r="AP190"/>
  <c r="AC190"/>
  <c r="AA190"/>
  <c r="Y190"/>
  <c r="W190"/>
  <c r="AO190"/>
  <c r="U190"/>
  <c r="S190"/>
  <c r="Q190"/>
  <c r="O190"/>
  <c r="M190"/>
  <c r="AN190"/>
  <c r="AM189"/>
  <c r="AK189"/>
  <c r="AQ189"/>
  <c r="AI189"/>
  <c r="AG189"/>
  <c r="AE189"/>
  <c r="AP189"/>
  <c r="AC189"/>
  <c r="AA189"/>
  <c r="Y189"/>
  <c r="W189"/>
  <c r="AO189"/>
  <c r="U189"/>
  <c r="S189"/>
  <c r="Q189"/>
  <c r="O189"/>
  <c r="M189"/>
  <c r="AN189"/>
  <c r="AM188"/>
  <c r="AK188"/>
  <c r="AQ188"/>
  <c r="AI188"/>
  <c r="AG188"/>
  <c r="AE188"/>
  <c r="AP188"/>
  <c r="AC188"/>
  <c r="AA188"/>
  <c r="Y188"/>
  <c r="W188"/>
  <c r="AO188"/>
  <c r="U188"/>
  <c r="S188"/>
  <c r="Q188"/>
  <c r="O188"/>
  <c r="M188"/>
  <c r="AN188"/>
  <c r="AM187"/>
  <c r="AK187"/>
  <c r="AQ187"/>
  <c r="AI187"/>
  <c r="AG187"/>
  <c r="AE187"/>
  <c r="AP187"/>
  <c r="AC187"/>
  <c r="AA187"/>
  <c r="Y187"/>
  <c r="W187"/>
  <c r="AO187"/>
  <c r="U187"/>
  <c r="S187"/>
  <c r="Q187"/>
  <c r="O187"/>
  <c r="M187"/>
  <c r="AN187"/>
  <c r="AM186"/>
  <c r="AK186"/>
  <c r="AQ186"/>
  <c r="AI186"/>
  <c r="AG186"/>
  <c r="AE186"/>
  <c r="AP186"/>
  <c r="AC186"/>
  <c r="AA186"/>
  <c r="Y186"/>
  <c r="W186"/>
  <c r="AO186"/>
  <c r="U186"/>
  <c r="S186"/>
  <c r="Q186"/>
  <c r="O186"/>
  <c r="M186"/>
  <c r="AN186"/>
  <c r="AM185"/>
  <c r="AK185"/>
  <c r="AQ185"/>
  <c r="AI185"/>
  <c r="AG185"/>
  <c r="AE185"/>
  <c r="AP185"/>
  <c r="AC185"/>
  <c r="AA185"/>
  <c r="Y185"/>
  <c r="W185"/>
  <c r="AO185"/>
  <c r="U185"/>
  <c r="S185"/>
  <c r="Q185"/>
  <c r="O185"/>
  <c r="M185"/>
  <c r="AN185"/>
  <c r="AM184"/>
  <c r="AK184"/>
  <c r="AQ184"/>
  <c r="AI184"/>
  <c r="AG184"/>
  <c r="AE184"/>
  <c r="AP184"/>
  <c r="AC184"/>
  <c r="AA184"/>
  <c r="Y184"/>
  <c r="W184"/>
  <c r="AO184"/>
  <c r="U184"/>
  <c r="S184"/>
  <c r="Q184"/>
  <c r="O184"/>
  <c r="M184"/>
  <c r="AN184"/>
  <c r="AM183"/>
  <c r="AK183"/>
  <c r="AQ183"/>
  <c r="AI183"/>
  <c r="AG183"/>
  <c r="AE183"/>
  <c r="AP183"/>
  <c r="AC183"/>
  <c r="AA183"/>
  <c r="Y183"/>
  <c r="W183"/>
  <c r="AO183"/>
  <c r="U183"/>
  <c r="S183"/>
  <c r="Q183"/>
  <c r="O183"/>
  <c r="M183"/>
  <c r="AN183"/>
  <c r="AM182"/>
  <c r="AK182"/>
  <c r="AQ182"/>
  <c r="AI182"/>
  <c r="AG182"/>
  <c r="AE182"/>
  <c r="AP182"/>
  <c r="AC182"/>
  <c r="AA182"/>
  <c r="Y182"/>
  <c r="W182"/>
  <c r="AO182"/>
  <c r="U182"/>
  <c r="S182"/>
  <c r="Q182"/>
  <c r="O182"/>
  <c r="M182"/>
  <c r="AN182"/>
  <c r="AM181"/>
  <c r="AK181"/>
  <c r="AQ181"/>
  <c r="AI181"/>
  <c r="AG181"/>
  <c r="AE181"/>
  <c r="AP181"/>
  <c r="AC181"/>
  <c r="AA181"/>
  <c r="Y181"/>
  <c r="W181"/>
  <c r="AO181"/>
  <c r="U181"/>
  <c r="S181"/>
  <c r="Q181"/>
  <c r="O181"/>
  <c r="M181"/>
  <c r="AN181"/>
  <c r="AM180"/>
  <c r="AK180"/>
  <c r="AQ180"/>
  <c r="AI180"/>
  <c r="AG180"/>
  <c r="AE180"/>
  <c r="AP180"/>
  <c r="AC180"/>
  <c r="AA180"/>
  <c r="Y180"/>
  <c r="W180"/>
  <c r="AO180"/>
  <c r="U180"/>
  <c r="S180"/>
  <c r="Q180"/>
  <c r="O180"/>
  <c r="M180"/>
  <c r="AN180"/>
  <c r="AM179"/>
  <c r="AK179"/>
  <c r="AQ179"/>
  <c r="AI179"/>
  <c r="AG179"/>
  <c r="AE179"/>
  <c r="AP179"/>
  <c r="AC179"/>
  <c r="AA179"/>
  <c r="Y179"/>
  <c r="W179"/>
  <c r="AO179"/>
  <c r="U179"/>
  <c r="S179"/>
  <c r="Q179"/>
  <c r="O179"/>
  <c r="M179"/>
  <c r="AN179"/>
  <c r="AM178"/>
  <c r="AK178"/>
  <c r="AQ178"/>
  <c r="AI178"/>
  <c r="AG178"/>
  <c r="AE178"/>
  <c r="AP178"/>
  <c r="AC178"/>
  <c r="AA178"/>
  <c r="Y178"/>
  <c r="W178"/>
  <c r="AO178"/>
  <c r="U178"/>
  <c r="S178"/>
  <c r="Q178"/>
  <c r="O178"/>
  <c r="M178"/>
  <c r="AN178"/>
  <c r="AM177"/>
  <c r="AK177"/>
  <c r="AQ177"/>
  <c r="AI177"/>
  <c r="AG177"/>
  <c r="AE177"/>
  <c r="AP177"/>
  <c r="AC177"/>
  <c r="AA177"/>
  <c r="Y177"/>
  <c r="W177"/>
  <c r="AO177"/>
  <c r="U177"/>
  <c r="S177"/>
  <c r="Q177"/>
  <c r="O177"/>
  <c r="M177"/>
  <c r="AN177"/>
  <c r="AM176"/>
  <c r="AK176"/>
  <c r="AQ176"/>
  <c r="AI176"/>
  <c r="AG176"/>
  <c r="AE176"/>
  <c r="AP176"/>
  <c r="AC176"/>
  <c r="AA176"/>
  <c r="Y176"/>
  <c r="W176"/>
  <c r="AO176"/>
  <c r="U176"/>
  <c r="S176"/>
  <c r="Q176"/>
  <c r="O176"/>
  <c r="M176"/>
  <c r="AN176"/>
  <c r="AM175"/>
  <c r="AK175"/>
  <c r="AQ175"/>
  <c r="AI175"/>
  <c r="AG175"/>
  <c r="AE175"/>
  <c r="AP175"/>
  <c r="AC175"/>
  <c r="AA175"/>
  <c r="Y175"/>
  <c r="W175"/>
  <c r="AO175"/>
  <c r="U175"/>
  <c r="S175"/>
  <c r="Q175"/>
  <c r="O175"/>
  <c r="M175"/>
  <c r="AN175"/>
  <c r="AM174"/>
  <c r="AK174"/>
  <c r="AQ174"/>
  <c r="AI174"/>
  <c r="AG174"/>
  <c r="AE174"/>
  <c r="AP174"/>
  <c r="AC174"/>
  <c r="AA174"/>
  <c r="Y174"/>
  <c r="W174"/>
  <c r="AO174"/>
  <c r="U174"/>
  <c r="S174"/>
  <c r="Q174"/>
  <c r="O174"/>
  <c r="M174"/>
  <c r="AN174"/>
  <c r="AM173"/>
  <c r="AK173"/>
  <c r="AQ173"/>
  <c r="AI173"/>
  <c r="AG173"/>
  <c r="AE173"/>
  <c r="AP173"/>
  <c r="AC173"/>
  <c r="AA173"/>
  <c r="Y173"/>
  <c r="W173"/>
  <c r="AO173"/>
  <c r="U173"/>
  <c r="S173"/>
  <c r="Q173"/>
  <c r="O173"/>
  <c r="M173"/>
  <c r="AN173"/>
  <c r="AM172"/>
  <c r="AK172"/>
  <c r="AQ172"/>
  <c r="AI172"/>
  <c r="AG172"/>
  <c r="AE172"/>
  <c r="AP172"/>
  <c r="AC172"/>
  <c r="AA172"/>
  <c r="Y172"/>
  <c r="W172"/>
  <c r="AO172"/>
  <c r="U172"/>
  <c r="S172"/>
  <c r="Q172"/>
  <c r="O172"/>
  <c r="M172"/>
  <c r="AN172"/>
  <c r="AM171"/>
  <c r="AK171"/>
  <c r="AQ171"/>
  <c r="AI171"/>
  <c r="AG171"/>
  <c r="AE171"/>
  <c r="AP171"/>
  <c r="AC171"/>
  <c r="AA171"/>
  <c r="Y171"/>
  <c r="W171"/>
  <c r="AO171"/>
  <c r="U171"/>
  <c r="S171"/>
  <c r="Q171"/>
  <c r="O171"/>
  <c r="M171"/>
  <c r="AN171"/>
  <c r="AM170"/>
  <c r="AK170"/>
  <c r="AQ170"/>
  <c r="AI170"/>
  <c r="AG170"/>
  <c r="AE170"/>
  <c r="AP170"/>
  <c r="AC170"/>
  <c r="AA170"/>
  <c r="Y170"/>
  <c r="W170"/>
  <c r="AO170"/>
  <c r="U170"/>
  <c r="S170"/>
  <c r="Q170"/>
  <c r="O170"/>
  <c r="M170"/>
  <c r="AN170"/>
  <c r="AM169"/>
  <c r="AK169"/>
  <c r="AQ169"/>
  <c r="AI169"/>
  <c r="AG169"/>
  <c r="AE169"/>
  <c r="AP169"/>
  <c r="AC169"/>
  <c r="AA169"/>
  <c r="Y169"/>
  <c r="W169"/>
  <c r="AO169"/>
  <c r="U169"/>
  <c r="S169"/>
  <c r="Q169"/>
  <c r="O169"/>
  <c r="M169"/>
  <c r="AN169"/>
  <c r="AM168"/>
  <c r="AK168"/>
  <c r="AQ168"/>
  <c r="AI168"/>
  <c r="AG168"/>
  <c r="AE168"/>
  <c r="AP168"/>
  <c r="AC168"/>
  <c r="AA168"/>
  <c r="Y168"/>
  <c r="W168"/>
  <c r="AO168"/>
  <c r="U168"/>
  <c r="S168"/>
  <c r="Q168"/>
  <c r="O168"/>
  <c r="M168"/>
  <c r="AN168"/>
  <c r="AM167"/>
  <c r="AK167"/>
  <c r="AQ167"/>
  <c r="AI167"/>
  <c r="AG167"/>
  <c r="AE167"/>
  <c r="AP167"/>
  <c r="AC167"/>
  <c r="AA167"/>
  <c r="Y167"/>
  <c r="W167"/>
  <c r="AO167"/>
  <c r="U167"/>
  <c r="S167"/>
  <c r="Q167"/>
  <c r="O167"/>
  <c r="M167"/>
  <c r="AN167"/>
  <c r="AM166"/>
  <c r="AK166"/>
  <c r="AQ166"/>
  <c r="AI166"/>
  <c r="AG166"/>
  <c r="AE166"/>
  <c r="AP166"/>
  <c r="AC166"/>
  <c r="AA166"/>
  <c r="Y166"/>
  <c r="W166"/>
  <c r="AO166"/>
  <c r="U166"/>
  <c r="S166"/>
  <c r="Q166"/>
  <c r="O166"/>
  <c r="M166"/>
  <c r="AN166"/>
  <c r="AM165"/>
  <c r="AK165"/>
  <c r="AQ165"/>
  <c r="AI165"/>
  <c r="AG165"/>
  <c r="AE165"/>
  <c r="AP165"/>
  <c r="AC165"/>
  <c r="AA165"/>
  <c r="Y165"/>
  <c r="W165"/>
  <c r="AO165"/>
  <c r="U165"/>
  <c r="S165"/>
  <c r="Q165"/>
  <c r="O165"/>
  <c r="M165"/>
  <c r="AN165"/>
  <c r="AM164"/>
  <c r="AK164"/>
  <c r="AQ164"/>
  <c r="AI164"/>
  <c r="AG164"/>
  <c r="AE164"/>
  <c r="AP164"/>
  <c r="AC164"/>
  <c r="AA164"/>
  <c r="Y164"/>
  <c r="W164"/>
  <c r="AO164"/>
  <c r="U164"/>
  <c r="S164"/>
  <c r="Q164"/>
  <c r="O164"/>
  <c r="M164"/>
  <c r="AN164"/>
  <c r="AM163"/>
  <c r="AK163"/>
  <c r="AQ163"/>
  <c r="AI163"/>
  <c r="AG163"/>
  <c r="AE163"/>
  <c r="AP163"/>
  <c r="AC163"/>
  <c r="AA163"/>
  <c r="Y163"/>
  <c r="W163"/>
  <c r="AO163"/>
  <c r="U163"/>
  <c r="S163"/>
  <c r="Q163"/>
  <c r="O163"/>
  <c r="M163"/>
  <c r="AN163"/>
  <c r="AM162"/>
  <c r="AK162"/>
  <c r="AQ162"/>
  <c r="AI162"/>
  <c r="AG162"/>
  <c r="AE162"/>
  <c r="AP162"/>
  <c r="AC162"/>
  <c r="AA162"/>
  <c r="Y162"/>
  <c r="W162"/>
  <c r="AO162"/>
  <c r="U162"/>
  <c r="S162"/>
  <c r="Q162"/>
  <c r="O162"/>
  <c r="M162"/>
  <c r="AN162"/>
  <c r="AM161"/>
  <c r="AK161"/>
  <c r="AQ161"/>
  <c r="AI161"/>
  <c r="AG161"/>
  <c r="AE161"/>
  <c r="AP161"/>
  <c r="AC161"/>
  <c r="AA161"/>
  <c r="Y161"/>
  <c r="W161"/>
  <c r="AO161"/>
  <c r="U161"/>
  <c r="S161"/>
  <c r="Q161"/>
  <c r="O161"/>
  <c r="M161"/>
  <c r="AN161"/>
  <c r="AM160"/>
  <c r="AK160"/>
  <c r="AQ160"/>
  <c r="AI160"/>
  <c r="AG160"/>
  <c r="AE160"/>
  <c r="AP160"/>
  <c r="AC160"/>
  <c r="AA160"/>
  <c r="Y160"/>
  <c r="W160"/>
  <c r="AO160"/>
  <c r="U160"/>
  <c r="S160"/>
  <c r="Q160"/>
  <c r="O160"/>
  <c r="M160"/>
  <c r="AN160"/>
  <c r="AM159"/>
  <c r="AK159"/>
  <c r="AQ159"/>
  <c r="AI159"/>
  <c r="AG159"/>
  <c r="AE159"/>
  <c r="AP159"/>
  <c r="AC159"/>
  <c r="AA159"/>
  <c r="Y159"/>
  <c r="W159"/>
  <c r="AO159"/>
  <c r="U159"/>
  <c r="S159"/>
  <c r="Q159"/>
  <c r="O159"/>
  <c r="M159"/>
  <c r="AN159"/>
  <c r="AM158"/>
  <c r="AK158"/>
  <c r="AQ158"/>
  <c r="AI158"/>
  <c r="AG158"/>
  <c r="AE158"/>
  <c r="AP158"/>
  <c r="AC158"/>
  <c r="AA158"/>
  <c r="Y158"/>
  <c r="W158"/>
  <c r="AO158"/>
  <c r="U158"/>
  <c r="S158"/>
  <c r="Q158"/>
  <c r="O158"/>
  <c r="M158"/>
  <c r="AN158"/>
  <c r="AM157"/>
  <c r="AK157"/>
  <c r="AQ157"/>
  <c r="AI157"/>
  <c r="AG157"/>
  <c r="AE157"/>
  <c r="AP157"/>
  <c r="AC157"/>
  <c r="AA157"/>
  <c r="Y157"/>
  <c r="W157"/>
  <c r="AO157"/>
  <c r="U157"/>
  <c r="S157"/>
  <c r="Q157"/>
  <c r="O157"/>
  <c r="M157"/>
  <c r="AN157"/>
  <c r="AM156"/>
  <c r="AK156"/>
  <c r="AQ156"/>
  <c r="AI156"/>
  <c r="AG156"/>
  <c r="AE156"/>
  <c r="AP156"/>
  <c r="AC156"/>
  <c r="AA156"/>
  <c r="Y156"/>
  <c r="W156"/>
  <c r="AO156"/>
  <c r="U156"/>
  <c r="S156"/>
  <c r="Q156"/>
  <c r="O156"/>
  <c r="M156"/>
  <c r="AN156"/>
  <c r="AM155"/>
  <c r="AK155"/>
  <c r="AQ155"/>
  <c r="AI155"/>
  <c r="AG155"/>
  <c r="AE155"/>
  <c r="AP155"/>
  <c r="AC155"/>
  <c r="AA155"/>
  <c r="Y155"/>
  <c r="W155"/>
  <c r="AO155"/>
  <c r="U155"/>
  <c r="S155"/>
  <c r="Q155"/>
  <c r="O155"/>
  <c r="M155"/>
  <c r="AN155"/>
  <c r="AM154"/>
  <c r="AK154"/>
  <c r="AQ154"/>
  <c r="AI154"/>
  <c r="AG154"/>
  <c r="AE154"/>
  <c r="AP154"/>
  <c r="AC154"/>
  <c r="AA154"/>
  <c r="Y154"/>
  <c r="W154"/>
  <c r="AO154"/>
  <c r="U154"/>
  <c r="S154"/>
  <c r="Q154"/>
  <c r="O154"/>
  <c r="M154"/>
  <c r="AN154"/>
  <c r="AM153"/>
  <c r="AK153"/>
  <c r="AQ153"/>
  <c r="AI153"/>
  <c r="AG153"/>
  <c r="AE153"/>
  <c r="AP153"/>
  <c r="AC153"/>
  <c r="AA153"/>
  <c r="Y153"/>
  <c r="W153"/>
  <c r="AO153"/>
  <c r="U153"/>
  <c r="S153"/>
  <c r="Q153"/>
  <c r="O153"/>
  <c r="M153"/>
  <c r="AN153"/>
  <c r="AM152"/>
  <c r="AK152"/>
  <c r="AQ152"/>
  <c r="AI152"/>
  <c r="AG152"/>
  <c r="AE152"/>
  <c r="AP152"/>
  <c r="AC152"/>
  <c r="AA152"/>
  <c r="Y152"/>
  <c r="W152"/>
  <c r="AO152"/>
  <c r="U152"/>
  <c r="S152"/>
  <c r="Q152"/>
  <c r="O152"/>
  <c r="M152"/>
  <c r="AN152"/>
  <c r="AM151"/>
  <c r="AK151"/>
  <c r="AQ151"/>
  <c r="AI151"/>
  <c r="AG151"/>
  <c r="AE151"/>
  <c r="AP151"/>
  <c r="AC151"/>
  <c r="AA151"/>
  <c r="Y151"/>
  <c r="W151"/>
  <c r="AO151"/>
  <c r="U151"/>
  <c r="S151"/>
  <c r="Q151"/>
  <c r="O151"/>
  <c r="M151"/>
  <c r="AN151"/>
  <c r="AM150"/>
  <c r="AK150"/>
  <c r="AQ150"/>
  <c r="AI150"/>
  <c r="AG150"/>
  <c r="AE150"/>
  <c r="AP150"/>
  <c r="AC150"/>
  <c r="AA150"/>
  <c r="Y150"/>
  <c r="W150"/>
  <c r="AO150"/>
  <c r="U150"/>
  <c r="S150"/>
  <c r="Q150"/>
  <c r="O150"/>
  <c r="M150"/>
  <c r="AN150"/>
  <c r="AM149"/>
  <c r="AK149"/>
  <c r="AQ149"/>
  <c r="AI149"/>
  <c r="AG149"/>
  <c r="AE149"/>
  <c r="AP149"/>
  <c r="AC149"/>
  <c r="AA149"/>
  <c r="Y149"/>
  <c r="W149"/>
  <c r="AO149"/>
  <c r="U149"/>
  <c r="S149"/>
  <c r="Q149"/>
  <c r="O149"/>
  <c r="M149"/>
  <c r="AN149"/>
  <c r="AM148"/>
  <c r="AK148"/>
  <c r="AQ148"/>
  <c r="AI148"/>
  <c r="AG148"/>
  <c r="AE148"/>
  <c r="AP148"/>
  <c r="AC148"/>
  <c r="AA148"/>
  <c r="Y148"/>
  <c r="W148"/>
  <c r="AO148"/>
  <c r="U148"/>
  <c r="S148"/>
  <c r="Q148"/>
  <c r="O148"/>
  <c r="M148"/>
  <c r="AN148"/>
  <c r="AM147"/>
  <c r="AK147"/>
  <c r="AQ147"/>
  <c r="AI147"/>
  <c r="AG147"/>
  <c r="AE147"/>
  <c r="AP147"/>
  <c r="AC147"/>
  <c r="AA147"/>
  <c r="Y147"/>
  <c r="W147"/>
  <c r="AO147"/>
  <c r="U147"/>
  <c r="S147"/>
  <c r="Q147"/>
  <c r="O147"/>
  <c r="M147"/>
  <c r="AN147"/>
  <c r="AM146"/>
  <c r="AK146"/>
  <c r="AQ146"/>
  <c r="AI146"/>
  <c r="AG146"/>
  <c r="AE146"/>
  <c r="AP146"/>
  <c r="AC146"/>
  <c r="AA146"/>
  <c r="Y146"/>
  <c r="W146"/>
  <c r="AO146"/>
  <c r="U146"/>
  <c r="S146"/>
  <c r="Q146"/>
  <c r="O146"/>
  <c r="M146"/>
  <c r="AN146"/>
  <c r="AM145"/>
  <c r="AK145"/>
  <c r="AQ145"/>
  <c r="AI145"/>
  <c r="AG145"/>
  <c r="AE145"/>
  <c r="AP145"/>
  <c r="AC145"/>
  <c r="AA145"/>
  <c r="Y145"/>
  <c r="W145"/>
  <c r="AO145"/>
  <c r="U145"/>
  <c r="S145"/>
  <c r="Q145"/>
  <c r="O145"/>
  <c r="M145"/>
  <c r="AN145"/>
  <c r="AM144"/>
  <c r="AK144"/>
  <c r="AQ144"/>
  <c r="AI144"/>
  <c r="AG144"/>
  <c r="AE144"/>
  <c r="AP144"/>
  <c r="AC144"/>
  <c r="AA144"/>
  <c r="Y144"/>
  <c r="W144"/>
  <c r="AO144"/>
  <c r="U144"/>
  <c r="S144"/>
  <c r="Q144"/>
  <c r="O144"/>
  <c r="M144"/>
  <c r="AN144"/>
  <c r="AM143"/>
  <c r="AK143"/>
  <c r="AQ143"/>
  <c r="AI143"/>
  <c r="AG143"/>
  <c r="AE143"/>
  <c r="AP143"/>
  <c r="AC143"/>
  <c r="AA143"/>
  <c r="Y143"/>
  <c r="W143"/>
  <c r="AO143"/>
  <c r="U143"/>
  <c r="S143"/>
  <c r="Q143"/>
  <c r="O143"/>
  <c r="M143"/>
  <c r="AN143"/>
  <c r="AM142"/>
  <c r="AK142"/>
  <c r="AQ142"/>
  <c r="AI142"/>
  <c r="AG142"/>
  <c r="AE142"/>
  <c r="AP142"/>
  <c r="AC142"/>
  <c r="AA142"/>
  <c r="Y142"/>
  <c r="W142"/>
  <c r="AO142"/>
  <c r="U142"/>
  <c r="S142"/>
  <c r="Q142"/>
  <c r="O142"/>
  <c r="M142"/>
  <c r="AN142"/>
  <c r="AM141"/>
  <c r="AK141"/>
  <c r="AQ141"/>
  <c r="AI141"/>
  <c r="AG141"/>
  <c r="AE141"/>
  <c r="AP141"/>
  <c r="AC141"/>
  <c r="AA141"/>
  <c r="Y141"/>
  <c r="W141"/>
  <c r="AO141"/>
  <c r="U141"/>
  <c r="S141"/>
  <c r="Q141"/>
  <c r="O141"/>
  <c r="M141"/>
  <c r="AN141"/>
  <c r="AM140"/>
  <c r="AK140"/>
  <c r="AQ140"/>
  <c r="AI140"/>
  <c r="AG140"/>
  <c r="AE140"/>
  <c r="AP140"/>
  <c r="AC140"/>
  <c r="AA140"/>
  <c r="Y140"/>
  <c r="W140"/>
  <c r="AO140"/>
  <c r="U140"/>
  <c r="S140"/>
  <c r="Q140"/>
  <c r="O140"/>
  <c r="M140"/>
  <c r="AN140"/>
  <c r="AM139"/>
  <c r="AK139"/>
  <c r="AQ139"/>
  <c r="AI139"/>
  <c r="AG139"/>
  <c r="AE139"/>
  <c r="AP139"/>
  <c r="AC139"/>
  <c r="AA139"/>
  <c r="Y139"/>
  <c r="W139"/>
  <c r="AO139"/>
  <c r="U139"/>
  <c r="S139"/>
  <c r="Q139"/>
  <c r="O139"/>
  <c r="M139"/>
  <c r="AN139"/>
  <c r="AM138"/>
  <c r="AK138"/>
  <c r="AQ138"/>
  <c r="AI138"/>
  <c r="AG138"/>
  <c r="AE138"/>
  <c r="AP138"/>
  <c r="AC138"/>
  <c r="AA138"/>
  <c r="Y138"/>
  <c r="W138"/>
  <c r="AO138"/>
  <c r="U138"/>
  <c r="S138"/>
  <c r="Q138"/>
  <c r="O138"/>
  <c r="M138"/>
  <c r="AN138"/>
  <c r="AM137"/>
  <c r="AK137"/>
  <c r="AQ137"/>
  <c r="AI137"/>
  <c r="AG137"/>
  <c r="AE137"/>
  <c r="AP137"/>
  <c r="AC137"/>
  <c r="AA137"/>
  <c r="Y137"/>
  <c r="W137"/>
  <c r="AO137"/>
  <c r="U137"/>
  <c r="S137"/>
  <c r="Q137"/>
  <c r="O137"/>
  <c r="M137"/>
  <c r="AN137"/>
  <c r="AM136"/>
  <c r="AK136"/>
  <c r="AQ136"/>
  <c r="AI136"/>
  <c r="AG136"/>
  <c r="AE136"/>
  <c r="AP136"/>
  <c r="AC136"/>
  <c r="AA136"/>
  <c r="Y136"/>
  <c r="W136"/>
  <c r="AO136"/>
  <c r="U136"/>
  <c r="S136"/>
  <c r="Q136"/>
  <c r="O136"/>
  <c r="M136"/>
  <c r="AN136"/>
  <c r="AM135"/>
  <c r="AK135"/>
  <c r="AQ135"/>
  <c r="AI135"/>
  <c r="AG135"/>
  <c r="AE135"/>
  <c r="AP135"/>
  <c r="AC135"/>
  <c r="AA135"/>
  <c r="Y135"/>
  <c r="W135"/>
  <c r="AO135"/>
  <c r="U135"/>
  <c r="S135"/>
  <c r="Q135"/>
  <c r="O135"/>
  <c r="M135"/>
  <c r="AN135"/>
  <c r="AM134"/>
  <c r="AK134"/>
  <c r="AQ134"/>
  <c r="AI134"/>
  <c r="AG134"/>
  <c r="AE134"/>
  <c r="AP134"/>
  <c r="AC134"/>
  <c r="AA134"/>
  <c r="Y134"/>
  <c r="W134"/>
  <c r="AO134"/>
  <c r="U134"/>
  <c r="S134"/>
  <c r="Q134"/>
  <c r="O134"/>
  <c r="M134"/>
  <c r="AN134"/>
  <c r="AM133"/>
  <c r="AK133"/>
  <c r="AQ133"/>
  <c r="AI133"/>
  <c r="AG133"/>
  <c r="AE133"/>
  <c r="AP133"/>
  <c r="AC133"/>
  <c r="AA133"/>
  <c r="Y133"/>
  <c r="W133"/>
  <c r="AO133"/>
  <c r="U133"/>
  <c r="S133"/>
  <c r="Q133"/>
  <c r="O133"/>
  <c r="M133"/>
  <c r="AN133"/>
  <c r="AM132"/>
  <c r="AK132"/>
  <c r="AQ132"/>
  <c r="AI132"/>
  <c r="AG132"/>
  <c r="AE132"/>
  <c r="AP132"/>
  <c r="AC132"/>
  <c r="AA132"/>
  <c r="Y132"/>
  <c r="W132"/>
  <c r="AO132"/>
  <c r="U132"/>
  <c r="S132"/>
  <c r="Q132"/>
  <c r="O132"/>
  <c r="M132"/>
  <c r="AN132"/>
  <c r="AQ131"/>
  <c r="AM131"/>
  <c r="AK131"/>
  <c r="AI131"/>
  <c r="AG131"/>
  <c r="AE131"/>
  <c r="AP131"/>
  <c r="AC131"/>
  <c r="AA131"/>
  <c r="Y131"/>
  <c r="W131"/>
  <c r="AO131"/>
  <c r="U131"/>
  <c r="S131"/>
  <c r="Q131"/>
  <c r="O131"/>
  <c r="M131"/>
  <c r="AN131"/>
  <c r="AP130"/>
  <c r="AM130"/>
  <c r="AK130"/>
  <c r="AQ130"/>
  <c r="AI130"/>
  <c r="AG130"/>
  <c r="AE130"/>
  <c r="AC130"/>
  <c r="AA130"/>
  <c r="Y130"/>
  <c r="W130"/>
  <c r="AO130"/>
  <c r="U130"/>
  <c r="S130"/>
  <c r="Q130"/>
  <c r="O130"/>
  <c r="M130"/>
  <c r="AN130"/>
  <c r="AM129"/>
  <c r="AK129"/>
  <c r="AQ129"/>
  <c r="AI129"/>
  <c r="AG129"/>
  <c r="AE129"/>
  <c r="AP129"/>
  <c r="AC129"/>
  <c r="AA129"/>
  <c r="Y129"/>
  <c r="W129"/>
  <c r="AO129"/>
  <c r="U129"/>
  <c r="S129"/>
  <c r="Q129"/>
  <c r="O129"/>
  <c r="M129"/>
  <c r="AN129"/>
  <c r="AM128"/>
  <c r="AK128"/>
  <c r="AQ128"/>
  <c r="AI128"/>
  <c r="AG128"/>
  <c r="AE128"/>
  <c r="AP128"/>
  <c r="AC128"/>
  <c r="AA128"/>
  <c r="Y128"/>
  <c r="W128"/>
  <c r="AO128"/>
  <c r="U128"/>
  <c r="S128"/>
  <c r="Q128"/>
  <c r="O128"/>
  <c r="M128"/>
  <c r="AN128"/>
  <c r="AM127"/>
  <c r="AK127"/>
  <c r="AQ127"/>
  <c r="AI127"/>
  <c r="AG127"/>
  <c r="AE127"/>
  <c r="AP127"/>
  <c r="AC127"/>
  <c r="AA127"/>
  <c r="Y127"/>
  <c r="W127"/>
  <c r="AO127"/>
  <c r="U127"/>
  <c r="S127"/>
  <c r="Q127"/>
  <c r="O127"/>
  <c r="M127"/>
  <c r="AN127"/>
  <c r="AM126"/>
  <c r="AK126"/>
  <c r="AQ126"/>
  <c r="AI126"/>
  <c r="AG126"/>
  <c r="AE126"/>
  <c r="AP126"/>
  <c r="AC126"/>
  <c r="AA126"/>
  <c r="Y126"/>
  <c r="W126"/>
  <c r="AO126"/>
  <c r="U126"/>
  <c r="S126"/>
  <c r="Q126"/>
  <c r="O126"/>
  <c r="M126"/>
  <c r="AN126"/>
  <c r="AM125"/>
  <c r="AK125"/>
  <c r="AQ125"/>
  <c r="AI125"/>
  <c r="AG125"/>
  <c r="AE125"/>
  <c r="AP125"/>
  <c r="AC125"/>
  <c r="AA125"/>
  <c r="Y125"/>
  <c r="W125"/>
  <c r="AO125"/>
  <c r="U125"/>
  <c r="S125"/>
  <c r="Q125"/>
  <c r="O125"/>
  <c r="M125"/>
  <c r="AN125"/>
  <c r="AQ124"/>
  <c r="AM124"/>
  <c r="AK124"/>
  <c r="AI124"/>
  <c r="AG124"/>
  <c r="AE124"/>
  <c r="AP124"/>
  <c r="AC124"/>
  <c r="AA124"/>
  <c r="Y124"/>
  <c r="W124"/>
  <c r="AO124"/>
  <c r="U124"/>
  <c r="S124"/>
  <c r="Q124"/>
  <c r="O124"/>
  <c r="M124"/>
  <c r="AN124"/>
  <c r="AM123"/>
  <c r="AK123"/>
  <c r="AQ123"/>
  <c r="AI123"/>
  <c r="AG123"/>
  <c r="AE123"/>
  <c r="AP123"/>
  <c r="AC123"/>
  <c r="AA123"/>
  <c r="Y123"/>
  <c r="W123"/>
  <c r="AO123"/>
  <c r="U123"/>
  <c r="S123"/>
  <c r="Q123"/>
  <c r="O123"/>
  <c r="M123"/>
  <c r="AN123"/>
  <c r="AM122"/>
  <c r="AK122"/>
  <c r="AQ122"/>
  <c r="AI122"/>
  <c r="AG122"/>
  <c r="AE122"/>
  <c r="AP122"/>
  <c r="AC122"/>
  <c r="AA122"/>
  <c r="Y122"/>
  <c r="W122"/>
  <c r="AO122"/>
  <c r="U122"/>
  <c r="S122"/>
  <c r="Q122"/>
  <c r="O122"/>
  <c r="M122"/>
  <c r="AN122"/>
  <c r="AM121"/>
  <c r="AK121"/>
  <c r="AQ121"/>
  <c r="AI121"/>
  <c r="AG121"/>
  <c r="AE121"/>
  <c r="AP121"/>
  <c r="AC121"/>
  <c r="AA121"/>
  <c r="Y121"/>
  <c r="W121"/>
  <c r="AO121"/>
  <c r="U121"/>
  <c r="S121"/>
  <c r="Q121"/>
  <c r="O121"/>
  <c r="M121"/>
  <c r="AN121"/>
  <c r="AM120"/>
  <c r="AK120"/>
  <c r="AQ120"/>
  <c r="AI120"/>
  <c r="AG120"/>
  <c r="AE120"/>
  <c r="AP120"/>
  <c r="AC120"/>
  <c r="AA120"/>
  <c r="Y120"/>
  <c r="W120"/>
  <c r="AO120"/>
  <c r="U120"/>
  <c r="S120"/>
  <c r="Q120"/>
  <c r="O120"/>
  <c r="M120"/>
  <c r="AN120"/>
  <c r="AM119"/>
  <c r="AK119"/>
  <c r="AQ119"/>
  <c r="AI119"/>
  <c r="AG119"/>
  <c r="AE119"/>
  <c r="AP119"/>
  <c r="AC119"/>
  <c r="AA119"/>
  <c r="Y119"/>
  <c r="W119"/>
  <c r="AO119"/>
  <c r="U119"/>
  <c r="S119"/>
  <c r="Q119"/>
  <c r="O119"/>
  <c r="M119"/>
  <c r="AN119"/>
  <c r="AM118"/>
  <c r="AK118"/>
  <c r="AQ118"/>
  <c r="AI118"/>
  <c r="AG118"/>
  <c r="AE118"/>
  <c r="AP118"/>
  <c r="AC118"/>
  <c r="AA118"/>
  <c r="Y118"/>
  <c r="W118"/>
  <c r="AO118"/>
  <c r="U118"/>
  <c r="S118"/>
  <c r="Q118"/>
  <c r="O118"/>
  <c r="M118"/>
  <c r="AN118"/>
  <c r="AM117"/>
  <c r="AK117"/>
  <c r="AQ117"/>
  <c r="AI117"/>
  <c r="AG117"/>
  <c r="AE117"/>
  <c r="AP117"/>
  <c r="AC117"/>
  <c r="AA117"/>
  <c r="Y117"/>
  <c r="W117"/>
  <c r="AO117"/>
  <c r="U117"/>
  <c r="S117"/>
  <c r="Q117"/>
  <c r="O117"/>
  <c r="M117"/>
  <c r="AN117"/>
  <c r="AM116"/>
  <c r="AK116"/>
  <c r="AQ116"/>
  <c r="AI116"/>
  <c r="AG116"/>
  <c r="AE116"/>
  <c r="AP116"/>
  <c r="AC116"/>
  <c r="AA116"/>
  <c r="Y116"/>
  <c r="W116"/>
  <c r="AO116"/>
  <c r="U116"/>
  <c r="S116"/>
  <c r="Q116"/>
  <c r="O116"/>
  <c r="M116"/>
  <c r="AN116"/>
  <c r="AM115"/>
  <c r="AK115"/>
  <c r="AQ115"/>
  <c r="AI115"/>
  <c r="AG115"/>
  <c r="AE115"/>
  <c r="AP115"/>
  <c r="AC115"/>
  <c r="AA115"/>
  <c r="Y115"/>
  <c r="W115"/>
  <c r="AO115"/>
  <c r="U115"/>
  <c r="S115"/>
  <c r="Q115"/>
  <c r="O115"/>
  <c r="M115"/>
  <c r="AN115"/>
  <c r="AM114"/>
  <c r="AK114"/>
  <c r="AQ114"/>
  <c r="AI114"/>
  <c r="AG114"/>
  <c r="AE114"/>
  <c r="AP114"/>
  <c r="AC114"/>
  <c r="AA114"/>
  <c r="Y114"/>
  <c r="W114"/>
  <c r="AO114"/>
  <c r="U114"/>
  <c r="S114"/>
  <c r="Q114"/>
  <c r="O114"/>
  <c r="M114"/>
  <c r="AN114"/>
  <c r="AM113"/>
  <c r="AK113"/>
  <c r="AQ113"/>
  <c r="AI113"/>
  <c r="AG113"/>
  <c r="AE113"/>
  <c r="AP113"/>
  <c r="AC113"/>
  <c r="AA113"/>
  <c r="Y113"/>
  <c r="W113"/>
  <c r="AO113"/>
  <c r="U113"/>
  <c r="S113"/>
  <c r="Q113"/>
  <c r="O113"/>
  <c r="M113"/>
  <c r="AN113"/>
  <c r="AM112"/>
  <c r="AK112"/>
  <c r="AQ112"/>
  <c r="AI112"/>
  <c r="AG112"/>
  <c r="AE112"/>
  <c r="AP112"/>
  <c r="AC112"/>
  <c r="AA112"/>
  <c r="Y112"/>
  <c r="W112"/>
  <c r="AO112"/>
  <c r="U112"/>
  <c r="S112"/>
  <c r="Q112"/>
  <c r="O112"/>
  <c r="M112"/>
  <c r="AN112"/>
  <c r="AM111"/>
  <c r="AK111"/>
  <c r="AQ111"/>
  <c r="AI111"/>
  <c r="AG111"/>
  <c r="AE111"/>
  <c r="AP111"/>
  <c r="AC111"/>
  <c r="AA111"/>
  <c r="Y111"/>
  <c r="W111"/>
  <c r="AO111"/>
  <c r="U111"/>
  <c r="S111"/>
  <c r="Q111"/>
  <c r="O111"/>
  <c r="M111"/>
  <c r="AN111"/>
  <c r="AM110"/>
  <c r="AK110"/>
  <c r="AQ110"/>
  <c r="AI110"/>
  <c r="AG110"/>
  <c r="AE110"/>
  <c r="AP110"/>
  <c r="AC110"/>
  <c r="AA110"/>
  <c r="Y110"/>
  <c r="W110"/>
  <c r="AO110"/>
  <c r="U110"/>
  <c r="S110"/>
  <c r="Q110"/>
  <c r="O110"/>
  <c r="M110"/>
  <c r="AN110"/>
  <c r="AM109"/>
  <c r="AK109"/>
  <c r="AQ109"/>
  <c r="AI109"/>
  <c r="AG109"/>
  <c r="AE109"/>
  <c r="AP109"/>
  <c r="AC109"/>
  <c r="AA109"/>
  <c r="Y109"/>
  <c r="W109"/>
  <c r="AO109"/>
  <c r="U109"/>
  <c r="S109"/>
  <c r="Q109"/>
  <c r="O109"/>
  <c r="M109"/>
  <c r="AN109"/>
  <c r="AM108"/>
  <c r="AK108"/>
  <c r="AQ108"/>
  <c r="AI108"/>
  <c r="AG108"/>
  <c r="AE108"/>
  <c r="AP108"/>
  <c r="AC108"/>
  <c r="AA108"/>
  <c r="Y108"/>
  <c r="W108"/>
  <c r="AO108"/>
  <c r="U108"/>
  <c r="S108"/>
  <c r="Q108"/>
  <c r="O108"/>
  <c r="M108"/>
  <c r="AN108"/>
  <c r="AM107"/>
  <c r="AK107"/>
  <c r="AQ107"/>
  <c r="AI107"/>
  <c r="AG107"/>
  <c r="AE107"/>
  <c r="AP107"/>
  <c r="AC107"/>
  <c r="AA107"/>
  <c r="Y107"/>
  <c r="W107"/>
  <c r="AO107"/>
  <c r="U107"/>
  <c r="S107"/>
  <c r="Q107"/>
  <c r="O107"/>
  <c r="M107"/>
  <c r="AN107"/>
  <c r="AM106"/>
  <c r="AK106"/>
  <c r="AQ106"/>
  <c r="AI106"/>
  <c r="AG106"/>
  <c r="AE106"/>
  <c r="AP106"/>
  <c r="AC106"/>
  <c r="AA106"/>
  <c r="Y106"/>
  <c r="W106"/>
  <c r="AO106"/>
  <c r="U106"/>
  <c r="S106"/>
  <c r="Q106"/>
  <c r="O106"/>
  <c r="M106"/>
  <c r="AN106"/>
  <c r="AM105"/>
  <c r="AK105"/>
  <c r="AQ105"/>
  <c r="AI105"/>
  <c r="AG105"/>
  <c r="AE105"/>
  <c r="AP105"/>
  <c r="AC105"/>
  <c r="AA105"/>
  <c r="Y105"/>
  <c r="W105"/>
  <c r="AO105"/>
  <c r="U105"/>
  <c r="S105"/>
  <c r="Q105"/>
  <c r="O105"/>
  <c r="M105"/>
  <c r="AN105"/>
  <c r="AM104"/>
  <c r="AK104"/>
  <c r="AQ104"/>
  <c r="AI104"/>
  <c r="AG104"/>
  <c r="AE104"/>
  <c r="AP104"/>
  <c r="AC104"/>
  <c r="AA104"/>
  <c r="Y104"/>
  <c r="W104"/>
  <c r="AO104"/>
  <c r="U104"/>
  <c r="S104"/>
  <c r="Q104"/>
  <c r="O104"/>
  <c r="M104"/>
  <c r="AN104"/>
  <c r="AM103"/>
  <c r="AK103"/>
  <c r="AQ103"/>
  <c r="AI103"/>
  <c r="AG103"/>
  <c r="AE103"/>
  <c r="AP103"/>
  <c r="AC103"/>
  <c r="AA103"/>
  <c r="Y103"/>
  <c r="W103"/>
  <c r="AO103"/>
  <c r="U103"/>
  <c r="S103"/>
  <c r="Q103"/>
  <c r="O103"/>
  <c r="M103"/>
  <c r="AN103"/>
  <c r="AM102"/>
  <c r="AK102"/>
  <c r="AQ102"/>
  <c r="AI102"/>
  <c r="AG102"/>
  <c r="AE102"/>
  <c r="AP102"/>
  <c r="AC102"/>
  <c r="AA102"/>
  <c r="Y102"/>
  <c r="W102"/>
  <c r="AO102"/>
  <c r="U102"/>
  <c r="S102"/>
  <c r="Q102"/>
  <c r="O102"/>
  <c r="M102"/>
  <c r="AN102"/>
  <c r="AM101"/>
  <c r="AK101"/>
  <c r="AQ101"/>
  <c r="AI101"/>
  <c r="AG101"/>
  <c r="AE101"/>
  <c r="AP101"/>
  <c r="AC101"/>
  <c r="AA101"/>
  <c r="Y101"/>
  <c r="W101"/>
  <c r="AO101"/>
  <c r="U101"/>
  <c r="S101"/>
  <c r="Q101"/>
  <c r="O101"/>
  <c r="M101"/>
  <c r="AN101"/>
  <c r="AM100"/>
  <c r="AK100"/>
  <c r="AQ100"/>
  <c r="AI100"/>
  <c r="AG100"/>
  <c r="AE100"/>
  <c r="AP100"/>
  <c r="AC100"/>
  <c r="AA100"/>
  <c r="Y100"/>
  <c r="W100"/>
  <c r="AO100"/>
  <c r="U100"/>
  <c r="S100"/>
  <c r="Q100"/>
  <c r="O100"/>
  <c r="M100"/>
  <c r="AN100"/>
  <c r="AM99"/>
  <c r="AK99"/>
  <c r="AQ99"/>
  <c r="AI99"/>
  <c r="AG99"/>
  <c r="AE99"/>
  <c r="AP99"/>
  <c r="AC99"/>
  <c r="AA99"/>
  <c r="Y99"/>
  <c r="W99"/>
  <c r="AO99"/>
  <c r="U99"/>
  <c r="S99"/>
  <c r="Q99"/>
  <c r="O99"/>
  <c r="M99"/>
  <c r="AN99"/>
  <c r="AM98"/>
  <c r="AK98"/>
  <c r="AQ98"/>
  <c r="AI98"/>
  <c r="AG98"/>
  <c r="AE98"/>
  <c r="AP98"/>
  <c r="AC98"/>
  <c r="AA98"/>
  <c r="Y98"/>
  <c r="W98"/>
  <c r="AO98"/>
  <c r="U98"/>
  <c r="S98"/>
  <c r="Q98"/>
  <c r="O98"/>
  <c r="M98"/>
  <c r="AN98"/>
  <c r="AM97"/>
  <c r="AK97"/>
  <c r="AQ97"/>
  <c r="AI97"/>
  <c r="AG97"/>
  <c r="AE97"/>
  <c r="AP97"/>
  <c r="AC97"/>
  <c r="AA97"/>
  <c r="Y97"/>
  <c r="W97"/>
  <c r="AO97"/>
  <c r="U97"/>
  <c r="S97"/>
  <c r="Q97"/>
  <c r="O97"/>
  <c r="M97"/>
  <c r="AN97"/>
  <c r="AM96"/>
  <c r="AK96"/>
  <c r="AQ96"/>
  <c r="AI96"/>
  <c r="AG96"/>
  <c r="AE96"/>
  <c r="AP96"/>
  <c r="AC96"/>
  <c r="AA96"/>
  <c r="Y96"/>
  <c r="W96"/>
  <c r="AO96"/>
  <c r="U96"/>
  <c r="S96"/>
  <c r="Q96"/>
  <c r="O96"/>
  <c r="M96"/>
  <c r="AN96"/>
  <c r="AM95"/>
  <c r="AK95"/>
  <c r="AQ95"/>
  <c r="AI95"/>
  <c r="AG95"/>
  <c r="AE95"/>
  <c r="AP95"/>
  <c r="AC95"/>
  <c r="AA95"/>
  <c r="Y95"/>
  <c r="W95"/>
  <c r="AO95"/>
  <c r="U95"/>
  <c r="S95"/>
  <c r="Q95"/>
  <c r="O95"/>
  <c r="M95"/>
  <c r="AN95"/>
  <c r="AQ94"/>
  <c r="AM94"/>
  <c r="AK94"/>
  <c r="AI94"/>
  <c r="AG94"/>
  <c r="AE94"/>
  <c r="AP94"/>
  <c r="AC94"/>
  <c r="AA94"/>
  <c r="Y94"/>
  <c r="W94"/>
  <c r="AO94"/>
  <c r="U94"/>
  <c r="S94"/>
  <c r="Q94"/>
  <c r="O94"/>
  <c r="M94"/>
  <c r="AN94"/>
  <c r="AM93"/>
  <c r="AK93"/>
  <c r="AQ93"/>
  <c r="AI93"/>
  <c r="AG93"/>
  <c r="AE93"/>
  <c r="AP93"/>
  <c r="AC93"/>
  <c r="AA93"/>
  <c r="Y93"/>
  <c r="W93"/>
  <c r="AO93"/>
  <c r="U93"/>
  <c r="S93"/>
  <c r="Q93"/>
  <c r="O93"/>
  <c r="M93"/>
  <c r="AN93"/>
  <c r="AM92"/>
  <c r="AK92"/>
  <c r="AQ92"/>
  <c r="AI92"/>
  <c r="AG92"/>
  <c r="AE92"/>
  <c r="AP92"/>
  <c r="AC92"/>
  <c r="AA92"/>
  <c r="Y92"/>
  <c r="W92"/>
  <c r="AO92"/>
  <c r="U92"/>
  <c r="S92"/>
  <c r="Q92"/>
  <c r="O92"/>
  <c r="M92"/>
  <c r="AN92"/>
  <c r="AM91"/>
  <c r="AK91"/>
  <c r="AQ91"/>
  <c r="AI91"/>
  <c r="AG91"/>
  <c r="AE91"/>
  <c r="AP91"/>
  <c r="AC91"/>
  <c r="AA91"/>
  <c r="Y91"/>
  <c r="W91"/>
  <c r="AO91"/>
  <c r="U91"/>
  <c r="S91"/>
  <c r="Q91"/>
  <c r="O91"/>
  <c r="M91"/>
  <c r="AN91"/>
  <c r="AM90"/>
  <c r="AK90"/>
  <c r="AQ90"/>
  <c r="AI90"/>
  <c r="AG90"/>
  <c r="AE90"/>
  <c r="AP90"/>
  <c r="AC90"/>
  <c r="AA90"/>
  <c r="Y90"/>
  <c r="W90"/>
  <c r="AO90"/>
  <c r="U90"/>
  <c r="S90"/>
  <c r="Q90"/>
  <c r="O90"/>
  <c r="M90"/>
  <c r="AN90"/>
  <c r="AM89"/>
  <c r="AK89"/>
  <c r="AQ89"/>
  <c r="AI89"/>
  <c r="AG89"/>
  <c r="AE89"/>
  <c r="AP89"/>
  <c r="AC89"/>
  <c r="AA89"/>
  <c r="Y89"/>
  <c r="W89"/>
  <c r="AO89"/>
  <c r="U89"/>
  <c r="S89"/>
  <c r="Q89"/>
  <c r="O89"/>
  <c r="M89"/>
  <c r="AN89"/>
  <c r="AM88"/>
  <c r="AK88"/>
  <c r="AQ88"/>
  <c r="AI88"/>
  <c r="AG88"/>
  <c r="AE88"/>
  <c r="AP88"/>
  <c r="AC88"/>
  <c r="AA88"/>
  <c r="Y88"/>
  <c r="W88"/>
  <c r="AO88"/>
  <c r="U88"/>
  <c r="S88"/>
  <c r="Q88"/>
  <c r="O88"/>
  <c r="M88"/>
  <c r="AN88"/>
  <c r="AM87"/>
  <c r="AK87"/>
  <c r="AQ87"/>
  <c r="AI87"/>
  <c r="AG87"/>
  <c r="AE87"/>
  <c r="AP87"/>
  <c r="AC87"/>
  <c r="AA87"/>
  <c r="Y87"/>
  <c r="W87"/>
  <c r="AO87"/>
  <c r="U87"/>
  <c r="S87"/>
  <c r="Q87"/>
  <c r="O87"/>
  <c r="M87"/>
  <c r="AN87"/>
  <c r="AM86"/>
  <c r="AK86"/>
  <c r="AQ86"/>
  <c r="AI86"/>
  <c r="AG86"/>
  <c r="AE86"/>
  <c r="AP86"/>
  <c r="AC86"/>
  <c r="AA86"/>
  <c r="Y86"/>
  <c r="W86"/>
  <c r="AO86"/>
  <c r="U86"/>
  <c r="S86"/>
  <c r="Q86"/>
  <c r="O86"/>
  <c r="M86"/>
  <c r="AN86"/>
  <c r="AM85"/>
  <c r="AK85"/>
  <c r="AQ85"/>
  <c r="AI85"/>
  <c r="AG85"/>
  <c r="AE85"/>
  <c r="AP85"/>
  <c r="AC85"/>
  <c r="AA85"/>
  <c r="Y85"/>
  <c r="W85"/>
  <c r="AO85"/>
  <c r="U85"/>
  <c r="S85"/>
  <c r="Q85"/>
  <c r="O85"/>
  <c r="M85"/>
  <c r="AN85"/>
  <c r="AM84"/>
  <c r="AK84"/>
  <c r="AQ84"/>
  <c r="AI84"/>
  <c r="AG84"/>
  <c r="AE84"/>
  <c r="AP84"/>
  <c r="AC84"/>
  <c r="AA84"/>
  <c r="Y84"/>
  <c r="W84"/>
  <c r="AO84"/>
  <c r="U84"/>
  <c r="S84"/>
  <c r="Q84"/>
  <c r="O84"/>
  <c r="M84"/>
  <c r="AN84"/>
  <c r="AM83"/>
  <c r="AK83"/>
  <c r="AQ83"/>
  <c r="AI83"/>
  <c r="AG83"/>
  <c r="AE83"/>
  <c r="AP83"/>
  <c r="AC83"/>
  <c r="AA83"/>
  <c r="Y83"/>
  <c r="W83"/>
  <c r="AO83"/>
  <c r="U83"/>
  <c r="S83"/>
  <c r="Q83"/>
  <c r="O83"/>
  <c r="M83"/>
  <c r="AN83"/>
  <c r="AM82"/>
  <c r="AK82"/>
  <c r="AQ82"/>
  <c r="AI82"/>
  <c r="AG82"/>
  <c r="AE82"/>
  <c r="AP82"/>
  <c r="AC82"/>
  <c r="AA82"/>
  <c r="Y82"/>
  <c r="W82"/>
  <c r="AO82"/>
  <c r="U82"/>
  <c r="S82"/>
  <c r="Q82"/>
  <c r="O82"/>
  <c r="M82"/>
  <c r="AN82"/>
  <c r="AM81"/>
  <c r="AK81"/>
  <c r="AQ81"/>
  <c r="AI81"/>
  <c r="AG81"/>
  <c r="AE81"/>
  <c r="AP81"/>
  <c r="AC81"/>
  <c r="AA81"/>
  <c r="Y81"/>
  <c r="W81"/>
  <c r="AO81"/>
  <c r="U81"/>
  <c r="S81"/>
  <c r="Q81"/>
  <c r="O81"/>
  <c r="M81"/>
  <c r="AN81"/>
  <c r="AM80"/>
  <c r="AK80"/>
  <c r="AQ80"/>
  <c r="AI80"/>
  <c r="AG80"/>
  <c r="AE80"/>
  <c r="AP80"/>
  <c r="AC80"/>
  <c r="AA80"/>
  <c r="Y80"/>
  <c r="W80"/>
  <c r="AO80"/>
  <c r="U80"/>
  <c r="S80"/>
  <c r="Q80"/>
  <c r="O80"/>
  <c r="M80"/>
  <c r="AN80"/>
  <c r="AM79"/>
  <c r="AK79"/>
  <c r="AQ79"/>
  <c r="AI79"/>
  <c r="AG79"/>
  <c r="AE79"/>
  <c r="AP79"/>
  <c r="AC79"/>
  <c r="AA79"/>
  <c r="Y79"/>
  <c r="W79"/>
  <c r="AO79"/>
  <c r="U79"/>
  <c r="S79"/>
  <c r="Q79"/>
  <c r="O79"/>
  <c r="M79"/>
  <c r="AN79"/>
  <c r="AM78"/>
  <c r="AK78"/>
  <c r="AQ78"/>
  <c r="AI78"/>
  <c r="AG78"/>
  <c r="AE78"/>
  <c r="AP78"/>
  <c r="AC78"/>
  <c r="AA78"/>
  <c r="Y78"/>
  <c r="W78"/>
  <c r="AO78"/>
  <c r="U78"/>
  <c r="S78"/>
  <c r="Q78"/>
  <c r="O78"/>
  <c r="M78"/>
  <c r="AN78"/>
  <c r="AM77"/>
  <c r="AK77"/>
  <c r="AQ77"/>
  <c r="AI77"/>
  <c r="AG77"/>
  <c r="AE77"/>
  <c r="AP77"/>
  <c r="AC77"/>
  <c r="AA77"/>
  <c r="Y77"/>
  <c r="W77"/>
  <c r="AO77"/>
  <c r="U77"/>
  <c r="S77"/>
  <c r="Q77"/>
  <c r="O77"/>
  <c r="M77"/>
  <c r="AN77"/>
  <c r="AM76"/>
  <c r="AK76"/>
  <c r="AQ76"/>
  <c r="AI76"/>
  <c r="AG76"/>
  <c r="AE76"/>
  <c r="AP76"/>
  <c r="AC76"/>
  <c r="AA76"/>
  <c r="Y76"/>
  <c r="W76"/>
  <c r="AO76"/>
  <c r="U76"/>
  <c r="S76"/>
  <c r="Q76"/>
  <c r="O76"/>
  <c r="M76"/>
  <c r="AN76"/>
  <c r="AM75"/>
  <c r="AK75"/>
  <c r="AQ75"/>
  <c r="AI75"/>
  <c r="AG75"/>
  <c r="AE75"/>
  <c r="AP75"/>
  <c r="AC75"/>
  <c r="AA75"/>
  <c r="Y75"/>
  <c r="W75"/>
  <c r="AO75"/>
  <c r="U75"/>
  <c r="S75"/>
  <c r="Q75"/>
  <c r="O75"/>
  <c r="M75"/>
  <c r="AN75"/>
  <c r="AM74"/>
  <c r="AK74"/>
  <c r="AQ74"/>
  <c r="AI74"/>
  <c r="AG74"/>
  <c r="AE74"/>
  <c r="AP74"/>
  <c r="AC74"/>
  <c r="AA74"/>
  <c r="Y74"/>
  <c r="W74"/>
  <c r="AO74"/>
  <c r="U74"/>
  <c r="S74"/>
  <c r="Q74"/>
  <c r="O74"/>
  <c r="M74"/>
  <c r="AN74"/>
  <c r="AM73"/>
  <c r="AK73"/>
  <c r="AQ73"/>
  <c r="AI73"/>
  <c r="AG73"/>
  <c r="AE73"/>
  <c r="AP73"/>
  <c r="AC73"/>
  <c r="AA73"/>
  <c r="Y73"/>
  <c r="W73"/>
  <c r="AO73"/>
  <c r="U73"/>
  <c r="S73"/>
  <c r="Q73"/>
  <c r="O73"/>
  <c r="M73"/>
  <c r="AN73"/>
  <c r="AM72"/>
  <c r="AK72"/>
  <c r="AQ72"/>
  <c r="AI72"/>
  <c r="AG72"/>
  <c r="AE72"/>
  <c r="AP72"/>
  <c r="AC72"/>
  <c r="AA72"/>
  <c r="Y72"/>
  <c r="W72"/>
  <c r="AO72"/>
  <c r="U72"/>
  <c r="S72"/>
  <c r="Q72"/>
  <c r="O72"/>
  <c r="M72"/>
  <c r="AN72"/>
  <c r="AM71"/>
  <c r="AK71"/>
  <c r="AQ71"/>
  <c r="AI71"/>
  <c r="AG71"/>
  <c r="AE71"/>
  <c r="AP71"/>
  <c r="AC71"/>
  <c r="AA71"/>
  <c r="Y71"/>
  <c r="W71"/>
  <c r="AO71"/>
  <c r="U71"/>
  <c r="S71"/>
  <c r="Q71"/>
  <c r="O71"/>
  <c r="M71"/>
  <c r="AN71"/>
  <c r="AM70"/>
  <c r="AK70"/>
  <c r="AQ70"/>
  <c r="AI70"/>
  <c r="AG70"/>
  <c r="AE70"/>
  <c r="AP70"/>
  <c r="AC70"/>
  <c r="AA70"/>
  <c r="Y70"/>
  <c r="W70"/>
  <c r="AO70"/>
  <c r="U70"/>
  <c r="S70"/>
  <c r="Q70"/>
  <c r="O70"/>
  <c r="M70"/>
  <c r="AN70"/>
  <c r="AM69"/>
  <c r="AK69"/>
  <c r="AQ69"/>
  <c r="AI69"/>
  <c r="AG69"/>
  <c r="AE69"/>
  <c r="AP69"/>
  <c r="AC69"/>
  <c r="AA69"/>
  <c r="Y69"/>
  <c r="W69"/>
  <c r="AO69"/>
  <c r="U69"/>
  <c r="S69"/>
  <c r="Q69"/>
  <c r="O69"/>
  <c r="M69"/>
  <c r="AN69"/>
  <c r="AM68"/>
  <c r="AK68"/>
  <c r="AQ68"/>
  <c r="AI68"/>
  <c r="AG68"/>
  <c r="AE68"/>
  <c r="AP68"/>
  <c r="AC68"/>
  <c r="AA68"/>
  <c r="Y68"/>
  <c r="W68"/>
  <c r="AO68"/>
  <c r="U68"/>
  <c r="S68"/>
  <c r="Q68"/>
  <c r="O68"/>
  <c r="M68"/>
  <c r="AN68"/>
  <c r="AM67"/>
  <c r="AK67"/>
  <c r="AQ67"/>
  <c r="AI67"/>
  <c r="AG67"/>
  <c r="AE67"/>
  <c r="AP67"/>
  <c r="AC67"/>
  <c r="AA67"/>
  <c r="Y67"/>
  <c r="W67"/>
  <c r="AO67"/>
  <c r="U67"/>
  <c r="S67"/>
  <c r="Q67"/>
  <c r="O67"/>
  <c r="M67"/>
  <c r="AN67"/>
  <c r="AM66"/>
  <c r="AK66"/>
  <c r="AQ66"/>
  <c r="AI66"/>
  <c r="AG66"/>
  <c r="AE66"/>
  <c r="AP66"/>
  <c r="AC66"/>
  <c r="AA66"/>
  <c r="Y66"/>
  <c r="W66"/>
  <c r="AO66"/>
  <c r="U66"/>
  <c r="S66"/>
  <c r="Q66"/>
  <c r="O66"/>
  <c r="M66"/>
  <c r="AN66"/>
  <c r="AM65"/>
  <c r="AK65"/>
  <c r="AQ65"/>
  <c r="AI65"/>
  <c r="AG65"/>
  <c r="AE65"/>
  <c r="AP65"/>
  <c r="AC65"/>
  <c r="AA65"/>
  <c r="Y65"/>
  <c r="W65"/>
  <c r="AO65"/>
  <c r="U65"/>
  <c r="S65"/>
  <c r="Q65"/>
  <c r="O65"/>
  <c r="M65"/>
  <c r="AN65"/>
  <c r="AM64"/>
  <c r="AK64"/>
  <c r="AQ64"/>
  <c r="AI64"/>
  <c r="AG64"/>
  <c r="AE64"/>
  <c r="AP64"/>
  <c r="AC64"/>
  <c r="AA64"/>
  <c r="Y64"/>
  <c r="W64"/>
  <c r="AO64"/>
  <c r="U64"/>
  <c r="S64"/>
  <c r="Q64"/>
  <c r="O64"/>
  <c r="M64"/>
  <c r="AN64"/>
  <c r="AM63"/>
  <c r="AK63"/>
  <c r="AQ63"/>
  <c r="AI63"/>
  <c r="AG63"/>
  <c r="AE63"/>
  <c r="AP63"/>
  <c r="AC63"/>
  <c r="AA63"/>
  <c r="Y63"/>
  <c r="W63"/>
  <c r="AO63"/>
  <c r="U63"/>
  <c r="S63"/>
  <c r="Q63"/>
  <c r="O63"/>
  <c r="M63"/>
  <c r="AN63"/>
  <c r="AM62"/>
  <c r="AK62"/>
  <c r="AQ62"/>
  <c r="AI62"/>
  <c r="AG62"/>
  <c r="AE62"/>
  <c r="AP62"/>
  <c r="AC62"/>
  <c r="AA62"/>
  <c r="Y62"/>
  <c r="W62"/>
  <c r="AO62"/>
  <c r="U62"/>
  <c r="S62"/>
  <c r="Q62"/>
  <c r="O62"/>
  <c r="M62"/>
  <c r="AN62"/>
  <c r="AM61"/>
  <c r="AK61"/>
  <c r="AQ61"/>
  <c r="AI61"/>
  <c r="AG61"/>
  <c r="AE61"/>
  <c r="AP61"/>
  <c r="AC61"/>
  <c r="AA61"/>
  <c r="Y61"/>
  <c r="W61"/>
  <c r="AO61"/>
  <c r="U61"/>
  <c r="S61"/>
  <c r="Q61"/>
  <c r="O61"/>
  <c r="M61"/>
  <c r="AN61"/>
  <c r="AM60"/>
  <c r="AK60"/>
  <c r="AQ60"/>
  <c r="AI60"/>
  <c r="AG60"/>
  <c r="AE60"/>
  <c r="AP60"/>
  <c r="AC60"/>
  <c r="AA60"/>
  <c r="Y60"/>
  <c r="W60"/>
  <c r="AO60"/>
  <c r="U60"/>
  <c r="S60"/>
  <c r="Q60"/>
  <c r="O60"/>
  <c r="M60"/>
  <c r="AN60"/>
  <c r="AM59"/>
  <c r="AK59"/>
  <c r="AQ59"/>
  <c r="AI59"/>
  <c r="AG59"/>
  <c r="AE59"/>
  <c r="AP59"/>
  <c r="AC59"/>
  <c r="AA59"/>
  <c r="Y59"/>
  <c r="W59"/>
  <c r="AO59"/>
  <c r="U59"/>
  <c r="S59"/>
  <c r="Q59"/>
  <c r="O59"/>
  <c r="M59"/>
  <c r="AN59"/>
  <c r="AM58"/>
  <c r="AK58"/>
  <c r="AQ58"/>
  <c r="AI58"/>
  <c r="AG58"/>
  <c r="AE58"/>
  <c r="AP58"/>
  <c r="AC58"/>
  <c r="AA58"/>
  <c r="Y58"/>
  <c r="W58"/>
  <c r="AO58"/>
  <c r="U58"/>
  <c r="S58"/>
  <c r="Q58"/>
  <c r="O58"/>
  <c r="M58"/>
  <c r="AN58"/>
  <c r="AM57"/>
  <c r="AK57"/>
  <c r="AQ57"/>
  <c r="AI57"/>
  <c r="AG57"/>
  <c r="AE57"/>
  <c r="AP57"/>
  <c r="AC57"/>
  <c r="AA57"/>
  <c r="Y57"/>
  <c r="W57"/>
  <c r="AO57"/>
  <c r="U57"/>
  <c r="S57"/>
  <c r="Q57"/>
  <c r="O57"/>
  <c r="M57"/>
  <c r="AN57"/>
  <c r="AM56"/>
  <c r="AK56"/>
  <c r="AQ56"/>
  <c r="AI56"/>
  <c r="AG56"/>
  <c r="AE56"/>
  <c r="AP56"/>
  <c r="AC56"/>
  <c r="AA56"/>
  <c r="Y56"/>
  <c r="W56"/>
  <c r="AO56"/>
  <c r="U56"/>
  <c r="S56"/>
  <c r="Q56"/>
  <c r="O56"/>
  <c r="M56"/>
  <c r="AN56"/>
  <c r="AM55"/>
  <c r="AK55"/>
  <c r="AQ55"/>
  <c r="AI55"/>
  <c r="AG55"/>
  <c r="AE55"/>
  <c r="AP55"/>
  <c r="AC55"/>
  <c r="AA55"/>
  <c r="Y55"/>
  <c r="W55"/>
  <c r="AO55"/>
  <c r="U55"/>
  <c r="S55"/>
  <c r="Q55"/>
  <c r="O55"/>
  <c r="M55"/>
  <c r="AN55"/>
  <c r="AM54"/>
  <c r="AK54"/>
  <c r="AQ54"/>
  <c r="AI54"/>
  <c r="AG54"/>
  <c r="AE54"/>
  <c r="AP54"/>
  <c r="AC54"/>
  <c r="AA54"/>
  <c r="Y54"/>
  <c r="W54"/>
  <c r="AO54"/>
  <c r="U54"/>
  <c r="S54"/>
  <c r="Q54"/>
  <c r="O54"/>
  <c r="M54"/>
  <c r="AN54"/>
  <c r="AM53"/>
  <c r="AK53"/>
  <c r="AQ53"/>
  <c r="AI53"/>
  <c r="AG53"/>
  <c r="AE53"/>
  <c r="AP53"/>
  <c r="AC53"/>
  <c r="AA53"/>
  <c r="Y53"/>
  <c r="W53"/>
  <c r="AO53"/>
  <c r="U53"/>
  <c r="S53"/>
  <c r="Q53"/>
  <c r="O53"/>
  <c r="M53"/>
  <c r="AN53"/>
  <c r="AM52"/>
  <c r="AK52"/>
  <c r="AQ52"/>
  <c r="AI52"/>
  <c r="AG52"/>
  <c r="AE52"/>
  <c r="AP52"/>
  <c r="AC52"/>
  <c r="AA52"/>
  <c r="Y52"/>
  <c r="W52"/>
  <c r="AO52"/>
  <c r="U52"/>
  <c r="S52"/>
  <c r="Q52"/>
  <c r="O52"/>
  <c r="M52"/>
  <c r="AN52"/>
  <c r="AM51"/>
  <c r="AK51"/>
  <c r="AQ51"/>
  <c r="AI51"/>
  <c r="AG51"/>
  <c r="AE51"/>
  <c r="AP51"/>
  <c r="AC51"/>
  <c r="AA51"/>
  <c r="Y51"/>
  <c r="W51"/>
  <c r="AO51"/>
  <c r="U51"/>
  <c r="S51"/>
  <c r="Q51"/>
  <c r="O51"/>
  <c r="M51"/>
  <c r="AN51"/>
  <c r="AM50"/>
  <c r="AK50"/>
  <c r="AQ50"/>
  <c r="AI50"/>
  <c r="AG50"/>
  <c r="AE50"/>
  <c r="AP50"/>
  <c r="AC50"/>
  <c r="AA50"/>
  <c r="Y50"/>
  <c r="W50"/>
  <c r="AO50"/>
  <c r="U50"/>
  <c r="S50"/>
  <c r="Q50"/>
  <c r="O50"/>
  <c r="M50"/>
  <c r="AN50"/>
  <c r="AM49"/>
  <c r="AK49"/>
  <c r="AQ49"/>
  <c r="AI49"/>
  <c r="AG49"/>
  <c r="AE49"/>
  <c r="AP49"/>
  <c r="AC49"/>
  <c r="AA49"/>
  <c r="Y49"/>
  <c r="W49"/>
  <c r="AO49"/>
  <c r="U49"/>
  <c r="S49"/>
  <c r="Q49"/>
  <c r="O49"/>
  <c r="M49"/>
  <c r="AN49"/>
  <c r="AM48"/>
  <c r="AK48"/>
  <c r="AQ48"/>
  <c r="AI48"/>
  <c r="AG48"/>
  <c r="AE48"/>
  <c r="AP48"/>
  <c r="AC48"/>
  <c r="AA48"/>
  <c r="Y48"/>
  <c r="W48"/>
  <c r="AO48"/>
  <c r="U48"/>
  <c r="S48"/>
  <c r="Q48"/>
  <c r="O48"/>
  <c r="M48"/>
  <c r="AN48"/>
  <c r="AM47"/>
  <c r="AK47"/>
  <c r="AQ47"/>
  <c r="AI47"/>
  <c r="AG47"/>
  <c r="AE47"/>
  <c r="AP47"/>
  <c r="AC47"/>
  <c r="AA47"/>
  <c r="Y47"/>
  <c r="W47"/>
  <c r="AO47"/>
  <c r="U47"/>
  <c r="S47"/>
  <c r="Q47"/>
  <c r="O47"/>
  <c r="M47"/>
  <c r="AN47"/>
  <c r="AN46"/>
  <c r="AM46"/>
  <c r="AK46"/>
  <c r="AQ46"/>
  <c r="AI46"/>
  <c r="AG46"/>
  <c r="AE46"/>
  <c r="AP46"/>
  <c r="AC46"/>
  <c r="AA46"/>
  <c r="Y46"/>
  <c r="W46"/>
  <c r="AO46"/>
  <c r="U46"/>
  <c r="S46"/>
  <c r="Q46"/>
  <c r="O46"/>
  <c r="M46"/>
  <c r="AM45"/>
  <c r="AK45"/>
  <c r="AQ45"/>
  <c r="AI45"/>
  <c r="AG45"/>
  <c r="AE45"/>
  <c r="AP45"/>
  <c r="AC45"/>
  <c r="AA45"/>
  <c r="Y45"/>
  <c r="W45"/>
  <c r="AO45"/>
  <c r="U45"/>
  <c r="S45"/>
  <c r="Q45"/>
  <c r="O45"/>
  <c r="M45"/>
  <c r="AN45"/>
  <c r="AM44"/>
  <c r="AK44"/>
  <c r="AQ44"/>
  <c r="AI44"/>
  <c r="AG44"/>
  <c r="AE44"/>
  <c r="AP44"/>
  <c r="AC44"/>
  <c r="AA44"/>
  <c r="Y44"/>
  <c r="W44"/>
  <c r="AO44"/>
  <c r="U44"/>
  <c r="S44"/>
  <c r="Q44"/>
  <c r="O44"/>
  <c r="M44"/>
  <c r="AN44"/>
  <c r="AM43"/>
  <c r="AK43"/>
  <c r="AQ43"/>
  <c r="AI43"/>
  <c r="AG43"/>
  <c r="AE43"/>
  <c r="AP43"/>
  <c r="AC43"/>
  <c r="AA43"/>
  <c r="Y43"/>
  <c r="W43"/>
  <c r="AO43"/>
  <c r="U43"/>
  <c r="S43"/>
  <c r="Q43"/>
  <c r="O43"/>
  <c r="M43"/>
  <c r="AN43"/>
  <c r="AM42"/>
  <c r="AK42"/>
  <c r="AQ42"/>
  <c r="AI42"/>
  <c r="AG42"/>
  <c r="AE42"/>
  <c r="AP42"/>
  <c r="AC42"/>
  <c r="AA42"/>
  <c r="Y42"/>
  <c r="W42"/>
  <c r="AO42"/>
  <c r="U42"/>
  <c r="S42"/>
  <c r="Q42"/>
  <c r="O42"/>
  <c r="M42"/>
  <c r="AN42"/>
  <c r="AM41"/>
  <c r="AK41"/>
  <c r="AQ41"/>
  <c r="AI41"/>
  <c r="AG41"/>
  <c r="AE41"/>
  <c r="AP41"/>
  <c r="AC41"/>
  <c r="AA41"/>
  <c r="Y41"/>
  <c r="W41"/>
  <c r="AO41"/>
  <c r="U41"/>
  <c r="S41"/>
  <c r="Q41"/>
  <c r="O41"/>
  <c r="M41"/>
  <c r="AN41"/>
  <c r="AM40"/>
  <c r="AK40"/>
  <c r="AQ40"/>
  <c r="AI40"/>
  <c r="AG40"/>
  <c r="AE40"/>
  <c r="AP40"/>
  <c r="AC40"/>
  <c r="AA40"/>
  <c r="Y40"/>
  <c r="W40"/>
  <c r="AO40"/>
  <c r="U40"/>
  <c r="S40"/>
  <c r="Q40"/>
  <c r="O40"/>
  <c r="M40"/>
  <c r="AN40"/>
  <c r="AM39"/>
  <c r="AK39"/>
  <c r="AQ39"/>
  <c r="AI39"/>
  <c r="AG39"/>
  <c r="AE39"/>
  <c r="AP39"/>
  <c r="AC39"/>
  <c r="AA39"/>
  <c r="Y39"/>
  <c r="W39"/>
  <c r="AO39"/>
  <c r="U39"/>
  <c r="S39"/>
  <c r="Q39"/>
  <c r="O39"/>
  <c r="M39"/>
  <c r="AN39"/>
  <c r="AM38"/>
  <c r="AK38"/>
  <c r="AQ38"/>
  <c r="AI38"/>
  <c r="AG38"/>
  <c r="AE38"/>
  <c r="AP38"/>
  <c r="AC38"/>
  <c r="AA38"/>
  <c r="Y38"/>
  <c r="W38"/>
  <c r="AO38"/>
  <c r="U38"/>
  <c r="S38"/>
  <c r="Q38"/>
  <c r="O38"/>
  <c r="M38"/>
  <c r="AN38"/>
  <c r="AM37"/>
  <c r="AK37"/>
  <c r="AQ37"/>
  <c r="AI37"/>
  <c r="AG37"/>
  <c r="AE37"/>
  <c r="AP37"/>
  <c r="AC37"/>
  <c r="AA37"/>
  <c r="Y37"/>
  <c r="W37"/>
  <c r="AO37"/>
  <c r="U37"/>
  <c r="S37"/>
  <c r="Q37"/>
  <c r="O37"/>
  <c r="M37"/>
  <c r="AN37"/>
  <c r="AM36"/>
  <c r="AK36"/>
  <c r="AQ36"/>
  <c r="AI36"/>
  <c r="AG36"/>
  <c r="AE36"/>
  <c r="AP36"/>
  <c r="AC36"/>
  <c r="AA36"/>
  <c r="Y36"/>
  <c r="W36"/>
  <c r="AO36"/>
  <c r="U36"/>
  <c r="S36"/>
  <c r="Q36"/>
  <c r="O36"/>
  <c r="M36"/>
  <c r="AN36"/>
  <c r="AM35"/>
  <c r="AK35"/>
  <c r="AQ35"/>
  <c r="AI35"/>
  <c r="AG35"/>
  <c r="AE35"/>
  <c r="AP35"/>
  <c r="AC35"/>
  <c r="AA35"/>
  <c r="Y35"/>
  <c r="W35"/>
  <c r="AO35"/>
  <c r="U35"/>
  <c r="S35"/>
  <c r="Q35"/>
  <c r="O35"/>
  <c r="M35"/>
  <c r="AN35"/>
  <c r="AM34"/>
  <c r="AK34"/>
  <c r="AQ34"/>
  <c r="AI34"/>
  <c r="AG34"/>
  <c r="AE34"/>
  <c r="AP34"/>
  <c r="AC34"/>
  <c r="AA34"/>
  <c r="Y34"/>
  <c r="W34"/>
  <c r="AO34"/>
  <c r="U34"/>
  <c r="S34"/>
  <c r="Q34"/>
  <c r="O34"/>
  <c r="M34"/>
  <c r="AN34"/>
  <c r="AM33"/>
  <c r="AK33"/>
  <c r="AQ33"/>
  <c r="AI33"/>
  <c r="AG33"/>
  <c r="AE33"/>
  <c r="AP33"/>
  <c r="AC33"/>
  <c r="AA33"/>
  <c r="Y33"/>
  <c r="W33"/>
  <c r="AO33"/>
  <c r="U33"/>
  <c r="S33"/>
  <c r="Q33"/>
  <c r="O33"/>
  <c r="M33"/>
  <c r="AN33"/>
  <c r="AM32"/>
  <c r="AK32"/>
  <c r="AQ32"/>
  <c r="AI32"/>
  <c r="AG32"/>
  <c r="AE32"/>
  <c r="AP32"/>
  <c r="AC32"/>
  <c r="AA32"/>
  <c r="Y32"/>
  <c r="W32"/>
  <c r="AO32"/>
  <c r="U32"/>
  <c r="S32"/>
  <c r="Q32"/>
  <c r="O32"/>
  <c r="M32"/>
  <c r="AN32"/>
  <c r="AM31"/>
  <c r="AK31"/>
  <c r="AQ31"/>
  <c r="AI31"/>
  <c r="AG31"/>
  <c r="AE31"/>
  <c r="AP31"/>
  <c r="AC31"/>
  <c r="AA31"/>
  <c r="Y31"/>
  <c r="W31"/>
  <c r="AO31"/>
  <c r="U31"/>
  <c r="S31"/>
  <c r="Q31"/>
  <c r="O31"/>
  <c r="M31"/>
  <c r="AN31"/>
  <c r="AM30"/>
  <c r="AK30"/>
  <c r="AQ30"/>
  <c r="AI30"/>
  <c r="AG30"/>
  <c r="AE30"/>
  <c r="AP30"/>
  <c r="AC30"/>
  <c r="AA30"/>
  <c r="Y30"/>
  <c r="W30"/>
  <c r="AO30"/>
  <c r="U30"/>
  <c r="S30"/>
  <c r="Q30"/>
  <c r="O30"/>
  <c r="M30"/>
  <c r="AN30"/>
  <c r="AM29"/>
  <c r="AK29"/>
  <c r="AQ29"/>
  <c r="AI29"/>
  <c r="AG29"/>
  <c r="AE29"/>
  <c r="AP29"/>
  <c r="AC29"/>
  <c r="AA29"/>
  <c r="Y29"/>
  <c r="W29"/>
  <c r="AO29"/>
  <c r="U29"/>
  <c r="S29"/>
  <c r="Q29"/>
  <c r="O29"/>
  <c r="M29"/>
  <c r="AN29"/>
  <c r="AM28"/>
  <c r="AK28"/>
  <c r="AQ28"/>
  <c r="AI28"/>
  <c r="AG28"/>
  <c r="AE28"/>
  <c r="AP28"/>
  <c r="AC28"/>
  <c r="AA28"/>
  <c r="Y28"/>
  <c r="W28"/>
  <c r="AO28"/>
  <c r="U28"/>
  <c r="S28"/>
  <c r="Q28"/>
  <c r="O28"/>
  <c r="M28"/>
  <c r="AN28"/>
  <c r="AM27"/>
  <c r="AK27"/>
  <c r="AQ27"/>
  <c r="AI27"/>
  <c r="AG27"/>
  <c r="AE27"/>
  <c r="AP27"/>
  <c r="AC27"/>
  <c r="AA27"/>
  <c r="Y27"/>
  <c r="W27"/>
  <c r="AO27"/>
  <c r="U27"/>
  <c r="S27"/>
  <c r="Q27"/>
  <c r="O27"/>
  <c r="M27"/>
  <c r="AN27"/>
  <c r="AM26"/>
  <c r="AK26"/>
  <c r="AQ26"/>
  <c r="AI26"/>
  <c r="AG26"/>
  <c r="AE26"/>
  <c r="AP26"/>
  <c r="AC26"/>
  <c r="AA26"/>
  <c r="Y26"/>
  <c r="W26"/>
  <c r="AO26"/>
  <c r="U26"/>
  <c r="S26"/>
  <c r="Q26"/>
  <c r="O26"/>
  <c r="M26"/>
  <c r="AN26"/>
  <c r="AM25"/>
  <c r="AK25"/>
  <c r="AQ25"/>
  <c r="AI25"/>
  <c r="AG25"/>
  <c r="AE25"/>
  <c r="AP25"/>
  <c r="AC25"/>
  <c r="AA25"/>
  <c r="Y25"/>
  <c r="W25"/>
  <c r="AO25"/>
  <c r="U25"/>
  <c r="S25"/>
  <c r="Q25"/>
  <c r="O25"/>
  <c r="M25"/>
  <c r="AN25"/>
  <c r="AM24"/>
  <c r="AK24"/>
  <c r="AQ24"/>
  <c r="AI24"/>
  <c r="AG24"/>
  <c r="AE24"/>
  <c r="AP24"/>
  <c r="AC24"/>
  <c r="AA24"/>
  <c r="Y24"/>
  <c r="W24"/>
  <c r="AO24"/>
  <c r="U24"/>
  <c r="S24"/>
  <c r="Q24"/>
  <c r="O24"/>
  <c r="M24"/>
  <c r="AN24"/>
  <c r="AM23"/>
  <c r="AK23"/>
  <c r="AQ23"/>
  <c r="AI23"/>
  <c r="AG23"/>
  <c r="AE23"/>
  <c r="AP23"/>
  <c r="AC23"/>
  <c r="AA23"/>
  <c r="Y23"/>
  <c r="W23"/>
  <c r="AO23"/>
  <c r="U23"/>
  <c r="S23"/>
  <c r="Q23"/>
  <c r="O23"/>
  <c r="M23"/>
  <c r="AN23"/>
  <c r="AM22"/>
  <c r="AK22"/>
  <c r="AQ22"/>
  <c r="AI22"/>
  <c r="AG22"/>
  <c r="AE22"/>
  <c r="AP22"/>
  <c r="AC22"/>
  <c r="AA22"/>
  <c r="Y22"/>
  <c r="W22"/>
  <c r="AO22"/>
  <c r="U22"/>
  <c r="S22"/>
  <c r="Q22"/>
  <c r="O22"/>
  <c r="M22"/>
  <c r="AN22"/>
  <c r="AM21"/>
  <c r="AK21"/>
  <c r="AQ21"/>
  <c r="AI21"/>
  <c r="AG21"/>
  <c r="AE21"/>
  <c r="AP21"/>
  <c r="AC21"/>
  <c r="AA21"/>
  <c r="Y21"/>
  <c r="W21"/>
  <c r="AO21"/>
  <c r="U21"/>
  <c r="S21"/>
  <c r="Q21"/>
  <c r="O21"/>
  <c r="M21"/>
  <c r="AN21"/>
  <c r="AM20"/>
  <c r="AK20"/>
  <c r="AQ20"/>
  <c r="AI20"/>
  <c r="AG20"/>
  <c r="AE20"/>
  <c r="AP20"/>
  <c r="AC20"/>
  <c r="AA20"/>
  <c r="Y20"/>
  <c r="W20"/>
  <c r="AO20"/>
  <c r="U20"/>
  <c r="S20"/>
  <c r="Q20"/>
  <c r="O20"/>
  <c r="M20"/>
  <c r="AN20"/>
  <c r="AM19"/>
  <c r="AK19"/>
  <c r="AQ19"/>
  <c r="AI19"/>
  <c r="AG19"/>
  <c r="AE19"/>
  <c r="AP19"/>
  <c r="AC19"/>
  <c r="AA19"/>
  <c r="Y19"/>
  <c r="W19"/>
  <c r="AO19"/>
  <c r="U19"/>
  <c r="S19"/>
  <c r="Q19"/>
  <c r="O19"/>
  <c r="M19"/>
  <c r="AN19"/>
  <c r="AM18"/>
  <c r="AK18"/>
  <c r="AQ18"/>
  <c r="AI18"/>
  <c r="AG18"/>
  <c r="AE18"/>
  <c r="AP18"/>
  <c r="AC18"/>
  <c r="AA18"/>
  <c r="Y18"/>
  <c r="W18"/>
  <c r="AO18"/>
  <c r="U18"/>
  <c r="S18"/>
  <c r="Q18"/>
  <c r="O18"/>
  <c r="M18"/>
  <c r="AN18"/>
  <c r="AM17"/>
  <c r="AK17"/>
  <c r="AQ17"/>
  <c r="AI17"/>
  <c r="AG17"/>
  <c r="AE17"/>
  <c r="AP17"/>
  <c r="AC17"/>
  <c r="AA17"/>
  <c r="Y17"/>
  <c r="W17"/>
  <c r="AO17"/>
  <c r="U17"/>
  <c r="S17"/>
  <c r="Q17"/>
  <c r="O17"/>
  <c r="M17"/>
  <c r="AN17"/>
  <c r="AM16"/>
  <c r="AK16"/>
  <c r="AQ16"/>
  <c r="AI16"/>
  <c r="AG16"/>
  <c r="AE16"/>
  <c r="AP16"/>
  <c r="AC16"/>
  <c r="AA16"/>
  <c r="Y16"/>
  <c r="W16"/>
  <c r="AO16"/>
  <c r="U16"/>
  <c r="S16"/>
  <c r="Q16"/>
  <c r="O16"/>
  <c r="M16"/>
  <c r="AN16"/>
  <c r="AM15"/>
  <c r="AK15"/>
  <c r="AQ15"/>
  <c r="AI15"/>
  <c r="AG15"/>
  <c r="AE15"/>
  <c r="AP15"/>
  <c r="AC15"/>
  <c r="AA15"/>
  <c r="Y15"/>
  <c r="W15"/>
  <c r="AO15"/>
  <c r="U15"/>
  <c r="S15"/>
  <c r="Q15"/>
  <c r="O15"/>
  <c r="M15"/>
  <c r="AN15"/>
  <c r="AM14"/>
  <c r="AK14"/>
  <c r="AQ14"/>
  <c r="AI14"/>
  <c r="AG14"/>
  <c r="AE14"/>
  <c r="AP14"/>
  <c r="AC14"/>
  <c r="AA14"/>
  <c r="Y14"/>
  <c r="W14"/>
  <c r="AO14"/>
  <c r="U14"/>
  <c r="S14"/>
  <c r="Q14"/>
  <c r="O14"/>
  <c r="M14"/>
  <c r="AN14"/>
  <c r="AM13"/>
  <c r="AK13"/>
  <c r="AQ13"/>
  <c r="AI13"/>
  <c r="AG13"/>
  <c r="AE13"/>
  <c r="AP13"/>
  <c r="AC13"/>
  <c r="AA13"/>
  <c r="Y13"/>
  <c r="W13"/>
  <c r="AO13"/>
  <c r="U13"/>
  <c r="S13"/>
  <c r="Q13"/>
  <c r="O13"/>
  <c r="M13"/>
  <c r="AN13"/>
  <c r="AM12"/>
  <c r="AK12"/>
  <c r="AQ12"/>
  <c r="AI12"/>
  <c r="AG12"/>
  <c r="AE12"/>
  <c r="AP12"/>
  <c r="AC12"/>
  <c r="AA12"/>
  <c r="Y12"/>
  <c r="W12"/>
  <c r="AO12"/>
  <c r="U12"/>
  <c r="S12"/>
  <c r="Q12"/>
  <c r="O12"/>
  <c r="M12"/>
  <c r="AN12"/>
  <c r="AM11"/>
  <c r="AK11"/>
  <c r="AQ11"/>
  <c r="AI11"/>
  <c r="AG11"/>
  <c r="AE11"/>
  <c r="AP11"/>
  <c r="AC11"/>
  <c r="AA11"/>
  <c r="Y11"/>
  <c r="W11"/>
  <c r="AO11"/>
  <c r="U11"/>
  <c r="S11"/>
  <c r="Q11"/>
  <c r="O11"/>
  <c r="M11"/>
  <c r="AN11"/>
  <c r="AM10"/>
  <c r="AK10"/>
  <c r="AQ10"/>
  <c r="AI10"/>
  <c r="AG10"/>
  <c r="AE10"/>
  <c r="AP10"/>
  <c r="AC10"/>
  <c r="AA10"/>
  <c r="Y10"/>
  <c r="W10"/>
  <c r="AO10"/>
  <c r="U10"/>
  <c r="S10"/>
  <c r="Q10"/>
  <c r="O10"/>
  <c r="M10"/>
  <c r="AN10"/>
  <c r="AM9"/>
  <c r="AK9"/>
  <c r="AQ9"/>
  <c r="AI9"/>
  <c r="AG9"/>
  <c r="AE9"/>
  <c r="AP9"/>
  <c r="AC9"/>
  <c r="AA9"/>
  <c r="Y9"/>
  <c r="W9"/>
  <c r="AO9"/>
  <c r="U9"/>
  <c r="S9"/>
  <c r="Q9"/>
  <c r="O9"/>
  <c r="M9"/>
  <c r="AN9"/>
  <c r="AM8"/>
  <c r="AK8"/>
  <c r="AQ8"/>
  <c r="AI8"/>
  <c r="AG8"/>
  <c r="AE8"/>
  <c r="AP8"/>
  <c r="AC8"/>
  <c r="AA8"/>
  <c r="Y8"/>
  <c r="W8"/>
  <c r="AO8"/>
  <c r="U8"/>
  <c r="S8"/>
  <c r="Q8"/>
  <c r="O8"/>
  <c r="M8"/>
  <c r="AN8"/>
  <c r="AM7"/>
  <c r="AK7"/>
  <c r="AQ7"/>
  <c r="AI7"/>
  <c r="AG7"/>
  <c r="AE7"/>
  <c r="AP7"/>
  <c r="AC7"/>
  <c r="AA7"/>
  <c r="Y7"/>
  <c r="W7"/>
  <c r="AO7"/>
  <c r="U7"/>
  <c r="S7"/>
  <c r="Q7"/>
  <c r="O7"/>
  <c r="M7"/>
  <c r="AN7"/>
  <c r="AM6"/>
  <c r="AK6"/>
  <c r="AQ6"/>
  <c r="AI6"/>
  <c r="AG6"/>
  <c r="AE6"/>
  <c r="AP6"/>
  <c r="AC6"/>
  <c r="AA6"/>
  <c r="Y6"/>
  <c r="W6"/>
  <c r="AO6"/>
  <c r="U6"/>
  <c r="S6"/>
  <c r="Q6"/>
  <c r="O6"/>
  <c r="M6"/>
  <c r="AN6"/>
  <c i="10" r="P30"/>
  <c r="O30"/>
  <c r="N30"/>
  <c r="M30"/>
  <c r="P29"/>
  <c r="O29"/>
  <c r="N29"/>
  <c r="M29"/>
  <c r="P28"/>
  <c r="O28"/>
  <c r="N28"/>
  <c r="M28"/>
  <c r="P27"/>
  <c r="O27"/>
  <c r="N27"/>
  <c r="M27"/>
  <c r="P26"/>
  <c r="O26"/>
  <c r="N26"/>
  <c r="M26"/>
  <c r="P25"/>
  <c r="O25"/>
  <c r="N25"/>
  <c r="M25"/>
  <c r="P24"/>
  <c r="O24"/>
  <c r="N24"/>
  <c r="M24"/>
  <c r="P23"/>
  <c r="O23"/>
  <c r="N23"/>
  <c r="M23"/>
  <c r="P22"/>
  <c r="O22"/>
  <c r="N22"/>
  <c r="M22"/>
  <c r="P21"/>
  <c r="O21"/>
  <c r="N21"/>
  <c r="M21"/>
  <c r="P20"/>
  <c r="O20"/>
  <c r="N20"/>
  <c r="M20"/>
  <c r="P19"/>
  <c r="O19"/>
  <c r="N19"/>
  <c r="M19"/>
  <c r="P18"/>
  <c r="O18"/>
  <c r="N18"/>
  <c r="M18"/>
  <c r="M17"/>
  <c r="M16"/>
  <c r="M15"/>
  <c r="M14"/>
  <c r="M13"/>
  <c i="7" r="AE25"/>
  <c r="AC25"/>
  <c r="AA25"/>
  <c r="Y25"/>
  <c r="W25"/>
  <c r="U25"/>
  <c r="S25"/>
  <c r="Q25"/>
  <c r="O25"/>
  <c r="M25"/>
  <c r="K25"/>
  <c r="I25"/>
  <c r="G25"/>
  <c r="E25"/>
  <c i="8" r="D16"/>
  <c r="E16"/>
  <c i="7" r="C25"/>
  <c i="8" r="C16"/>
  <c i="7" r="AE24"/>
  <c r="K24"/>
  <c r="I24"/>
  <c r="G24"/>
  <c r="E24"/>
  <c i="8" r="D15"/>
  <c r="E15"/>
  <c i="7" r="C24"/>
  <c i="8" r="C15"/>
  <c i="7" r="AE23"/>
  <c r="K23"/>
  <c r="I23"/>
  <c r="G23"/>
  <c r="E23"/>
  <c i="8" r="D14"/>
  <c r="E14"/>
  <c i="7" r="C23"/>
  <c i="8" r="C14"/>
  <c i="7" r="AE22"/>
  <c r="AC22"/>
  <c r="AA22"/>
  <c r="Y22"/>
  <c r="W22"/>
  <c r="U22"/>
  <c r="S22"/>
  <c r="Q22"/>
  <c r="O22"/>
  <c r="M22"/>
  <c r="K22"/>
  <c r="I22"/>
  <c r="G22"/>
  <c r="E22"/>
  <c i="8" r="D13"/>
  <c r="E13"/>
  <c i="7" r="C22"/>
  <c i="8" r="C13"/>
  <c i="7" r="AE21"/>
  <c r="AC21"/>
  <c r="AA21"/>
  <c r="Y21"/>
  <c r="W21"/>
  <c r="U21"/>
  <c r="S21"/>
  <c r="Q21"/>
  <c r="O21"/>
  <c r="M21"/>
  <c r="K21"/>
  <c r="I21"/>
  <c r="G21"/>
  <c r="E21"/>
  <c i="8" r="D12"/>
  <c r="E12"/>
  <c i="7" r="C21"/>
  <c i="8" r="C12"/>
  <c i="7" r="AE20"/>
  <c r="AC20"/>
  <c r="AA20"/>
  <c r="Y20"/>
  <c r="W20"/>
  <c r="U20"/>
  <c r="S20"/>
  <c r="Q20"/>
  <c r="O20"/>
  <c r="M20"/>
  <c r="K20"/>
  <c r="I20"/>
  <c r="G20"/>
  <c r="E20"/>
  <c i="8" r="D11"/>
  <c i="4" r="H14"/>
  <c i="7" r="C20"/>
  <c i="8" r="C11"/>
  <c i="10" r="M12"/>
  <c i="7" r="AE19"/>
  <c r="AC19"/>
  <c r="AA19"/>
  <c r="Y19"/>
  <c r="W19"/>
  <c r="U19"/>
  <c r="S19"/>
  <c r="Q19"/>
  <c r="O19"/>
  <c r="M19"/>
  <c r="K19"/>
  <c r="I19"/>
  <c r="G19"/>
  <c r="E19"/>
  <c i="8" r="D10"/>
  <c i="4" r="H13"/>
  <c i="7" r="C19"/>
  <c i="8" r="C10"/>
  <c i="10" r="M11"/>
  <c i="7" r="C18"/>
  <c i="8" r="C9"/>
  <c i="10" r="M10"/>
  <c i="7" r="Y17"/>
  <c r="Q17"/>
  <c r="O17"/>
  <c r="M17"/>
  <c r="C17"/>
  <c i="8" r="C8"/>
  <c i="10" r="M9"/>
  <c i="7" r="I16"/>
  <c r="G16"/>
  <c r="E16"/>
  <c r="C16"/>
  <c i="8" r="C7"/>
  <c i="10" r="M8"/>
  <c i="6" r="D44"/>
  <c r="D43"/>
  <c r="D42"/>
  <c r="D41"/>
  <c r="D34"/>
  <c r="D33"/>
  <c r="D32"/>
  <c r="D31"/>
  <c r="D25"/>
  <c r="D24"/>
  <c r="D23"/>
  <c r="D22"/>
  <c r="D16"/>
  <c r="D15"/>
  <c r="D14"/>
  <c r="D13"/>
  <c i="5" r="D50"/>
  <c r="D49"/>
  <c r="G110"/>
  <c r="G109"/>
  <c i="7" r="AE16"/>
  <c i="5" r="D48"/>
  <c r="D110"/>
  <c r="D109"/>
  <c i="7" r="AC16"/>
  <c i="5" r="D47"/>
  <c r="C47"/>
  <c r="D46"/>
  <c r="D45"/>
  <c r="J100"/>
  <c r="J99"/>
  <c r="D44"/>
  <c r="G100"/>
  <c r="G99"/>
  <c r="D43"/>
  <c r="D100"/>
  <c r="D99"/>
  <c i="7" r="W17"/>
  <c i="5" r="D42"/>
  <c r="C42"/>
  <c r="D41"/>
  <c r="D40"/>
  <c r="M90"/>
  <c r="M87"/>
  <c r="D39"/>
  <c r="J90"/>
  <c i="7" r="S17"/>
  <c i="5" r="D38"/>
  <c r="G90"/>
  <c i="7" r="Q16"/>
  <c i="5" r="D37"/>
  <c r="D90"/>
  <c r="D89"/>
  <c r="D36"/>
  <c r="C36"/>
  <c r="D35"/>
  <c r="D34"/>
  <c r="P77"/>
  <c r="P76"/>
  <c i="7" r="M16"/>
  <c i="5" r="D33"/>
  <c r="M77"/>
  <c i="7" r="K17"/>
  <c i="5" r="D32"/>
  <c r="J77"/>
  <c i="7" r="I17"/>
  <c i="5" r="D31"/>
  <c r="G77"/>
  <c i="7" r="G17"/>
  <c i="5" r="D30"/>
  <c r="D80"/>
  <c r="D79"/>
  <c r="D29"/>
  <c r="D51"/>
  <c r="C29"/>
  <c r="C51"/>
  <c i="4" r="I19"/>
  <c r="H19"/>
  <c r="G19"/>
  <c i="10" r="O17"/>
  <c i="4" r="C19"/>
  <c r="B19"/>
  <c r="I18"/>
  <c r="H18"/>
  <c r="G18"/>
  <c i="10" r="P16"/>
  <c i="4" r="C18"/>
  <c r="B18"/>
  <c r="I17"/>
  <c r="H17"/>
  <c r="G17"/>
  <c i="10" r="O15"/>
  <c i="4" r="C17"/>
  <c r="B17"/>
  <c r="I16"/>
  <c r="H16"/>
  <c r="G16"/>
  <c i="10" r="P14"/>
  <c i="4" r="C16"/>
  <c r="B16"/>
  <c r="I15"/>
  <c r="H15"/>
  <c r="G15"/>
  <c i="10" r="P13"/>
  <c i="4" r="C15"/>
  <c r="B15"/>
  <c r="G14"/>
  <c i="10" r="P12"/>
  <c i="4" r="C14"/>
  <c r="B14"/>
  <c r="G13"/>
  <c i="10" r="O11"/>
  <c i="4" r="C13"/>
  <c r="B13"/>
  <c r="G12"/>
  <c r="C12"/>
  <c r="B12"/>
  <c r="G11"/>
  <c r="C11"/>
  <c r="B11"/>
  <c r="G10"/>
  <c i="10" r="P8"/>
  <c i="4" r="C10"/>
  <c r="B10"/>
  <c i="15" l="1" r="AR10"/>
  <c r="AS10"/>
  <c r="AR15"/>
  <c r="AT15"/>
  <c r="AU15"/>
  <c r="AV15"/>
  <c r="AR27"/>
  <c r="AT27"/>
  <c r="AU27"/>
  <c r="AV27"/>
  <c r="AR33"/>
  <c r="AT33"/>
  <c r="AU33"/>
  <c r="AV33"/>
  <c r="AR35"/>
  <c r="AS35"/>
  <c r="AR38"/>
  <c r="AT38"/>
  <c r="AU38"/>
  <c r="AV38"/>
  <c r="AR50"/>
  <c r="AT50"/>
  <c r="AU50"/>
  <c r="AV50"/>
  <c r="AR51"/>
  <c r="AS51"/>
  <c r="AR60"/>
  <c r="AT60"/>
  <c r="AU60"/>
  <c r="AV60"/>
  <c r="AR68"/>
  <c r="AS68"/>
  <c r="AR71"/>
  <c r="AS71"/>
  <c r="AR75"/>
  <c r="AS75"/>
  <c r="AR83"/>
  <c r="AT83"/>
  <c r="AU83"/>
  <c r="AV83"/>
  <c r="AR85"/>
  <c r="AT85"/>
  <c r="AU85"/>
  <c r="AV85"/>
  <c r="AR107"/>
  <c r="AT107"/>
  <c r="AU107"/>
  <c r="AV107"/>
  <c r="AR125"/>
  <c r="AS125"/>
  <c r="AR127"/>
  <c r="AT127"/>
  <c r="AU127"/>
  <c r="AV127"/>
  <c r="AR129"/>
  <c r="AT129"/>
  <c r="AU129"/>
  <c r="AV129"/>
  <c r="AR132"/>
  <c r="AS132"/>
  <c r="AR138"/>
  <c r="AT138"/>
  <c r="AU138"/>
  <c r="AV138"/>
  <c r="AR142"/>
  <c r="AT142"/>
  <c r="AU142"/>
  <c r="AV142"/>
  <c r="AR149"/>
  <c r="AS149"/>
  <c r="AR153"/>
  <c r="AS153"/>
  <c r="AR160"/>
  <c r="AS160"/>
  <c r="AR174"/>
  <c r="AS174"/>
  <c r="AR177"/>
  <c r="AS177"/>
  <c r="AR185"/>
  <c r="AS185"/>
  <c r="AR188"/>
  <c r="AT188"/>
  <c r="AU188"/>
  <c r="AV188"/>
  <c r="AR189"/>
  <c r="AS189"/>
  <c r="AR194"/>
  <c r="AT194"/>
  <c r="AU194"/>
  <c r="AV194"/>
  <c r="AR196"/>
  <c r="AS196"/>
  <c r="AR209"/>
  <c r="AS209"/>
  <c r="AR234"/>
  <c r="AT234"/>
  <c r="AU234"/>
  <c r="AV234"/>
  <c r="AR256"/>
  <c r="AT256"/>
  <c r="AU256"/>
  <c r="AV256"/>
  <c r="AR261"/>
  <c r="AS261"/>
  <c r="AR262"/>
  <c r="AT262"/>
  <c r="AU262"/>
  <c r="AV262"/>
  <c r="AR270"/>
  <c r="AT270"/>
  <c r="AU270"/>
  <c r="AV270"/>
  <c r="AR271"/>
  <c r="AS271"/>
  <c r="AR284"/>
  <c r="AT284"/>
  <c r="AU284"/>
  <c r="AV284"/>
  <c r="AR313"/>
  <c r="AT313"/>
  <c r="AU313"/>
  <c r="AV313"/>
  <c r="AR320"/>
  <c r="AT320"/>
  <c r="AU320"/>
  <c r="AV320"/>
  <c r="AR326"/>
  <c r="AT326"/>
  <c r="AU326"/>
  <c r="AV326"/>
  <c r="AR328"/>
  <c r="AT328"/>
  <c r="AU328"/>
  <c r="AV328"/>
  <c r="AR340"/>
  <c r="AT340"/>
  <c r="AU340"/>
  <c r="AV340"/>
  <c r="AR342"/>
  <c r="AS342"/>
  <c r="AR351"/>
  <c r="AT351"/>
  <c r="AU351"/>
  <c r="AV351"/>
  <c r="AR352"/>
  <c r="AS352"/>
  <c r="AR353"/>
  <c r="AS353"/>
  <c r="AR355"/>
  <c r="AS355"/>
  <c r="AR360"/>
  <c r="AT360"/>
  <c r="AU360"/>
  <c r="AV360"/>
  <c r="AR373"/>
  <c r="AS373"/>
  <c r="AR375"/>
  <c r="AS375"/>
  <c r="AR376"/>
  <c r="AS376"/>
  <c r="AR379"/>
  <c r="AS379"/>
  <c r="AR390"/>
  <c r="AT390"/>
  <c r="AU390"/>
  <c r="AV390"/>
  <c r="AR396"/>
  <c r="AS396"/>
  <c r="AR397"/>
  <c r="AT397"/>
  <c r="AU397"/>
  <c r="AV397"/>
  <c r="AR402"/>
  <c r="AT402"/>
  <c r="AU402"/>
  <c r="AV402"/>
  <c r="AR409"/>
  <c r="AT409"/>
  <c r="AU409"/>
  <c r="AV409"/>
  <c r="AR421"/>
  <c r="AS421"/>
  <c r="AR426"/>
  <c r="AS426"/>
  <c r="AR428"/>
  <c r="AT428"/>
  <c r="AU428"/>
  <c r="AV428"/>
  <c r="AR431"/>
  <c r="AT431"/>
  <c r="AU431"/>
  <c r="AV431"/>
  <c r="AR435"/>
  <c r="AT435"/>
  <c r="AU435"/>
  <c r="AV435"/>
  <c r="AR448"/>
  <c r="AS448"/>
  <c r="AR453"/>
  <c r="AT453"/>
  <c r="AU453"/>
  <c r="AV453"/>
  <c r="AR459"/>
  <c r="AT459"/>
  <c r="AU459"/>
  <c r="AV459"/>
  <c r="AR460"/>
  <c r="AT460"/>
  <c r="AU460"/>
  <c r="AV460"/>
  <c r="AR465"/>
  <c r="AS465"/>
  <c r="AR467"/>
  <c r="AS467"/>
  <c r="AR469"/>
  <c r="AS469"/>
  <c r="AR494"/>
  <c r="AT494"/>
  <c r="AU494"/>
  <c r="AV494"/>
  <c r="AR495"/>
  <c r="AT495"/>
  <c r="AU495"/>
  <c r="AV495"/>
  <c r="AR497"/>
  <c r="AT497"/>
  <c r="AU497"/>
  <c r="AV497"/>
  <c r="AR510"/>
  <c r="AS510"/>
  <c r="AR513"/>
  <c r="AT513"/>
  <c r="AU513"/>
  <c r="AV513"/>
  <c r="AR515"/>
  <c r="AT515"/>
  <c r="AU515"/>
  <c r="AV515"/>
  <c r="AR516"/>
  <c r="AT516"/>
  <c r="AU516"/>
  <c r="AV516"/>
  <c r="AR523"/>
  <c r="AS523"/>
  <c r="AR538"/>
  <c r="AT538"/>
  <c r="AU538"/>
  <c r="AV538"/>
  <c r="AR542"/>
  <c r="AS542"/>
  <c r="AR549"/>
  <c r="AT549"/>
  <c r="AU549"/>
  <c r="AV549"/>
  <c r="AR571"/>
  <c r="AT571"/>
  <c r="AU571"/>
  <c r="AV571"/>
  <c r="AR577"/>
  <c r="AT577"/>
  <c r="AU577"/>
  <c r="AV577"/>
  <c r="AR584"/>
  <c r="AT584"/>
  <c r="AU584"/>
  <c r="AV584"/>
  <c r="AR586"/>
  <c r="AT586"/>
  <c r="AU586"/>
  <c r="AV586"/>
  <c r="AR603"/>
  <c r="AS603"/>
  <c r="AR612"/>
  <c r="AT612"/>
  <c r="AU612"/>
  <c r="AV612"/>
  <c r="AR620"/>
  <c r="AT620"/>
  <c r="AU620"/>
  <c r="AV620"/>
  <c r="AR626"/>
  <c r="AT626"/>
  <c r="AU626"/>
  <c r="AV626"/>
  <c r="AR636"/>
  <c r="AT636"/>
  <c r="AU636"/>
  <c r="AV636"/>
  <c r="AR653"/>
  <c r="AT653"/>
  <c r="AU653"/>
  <c r="AV653"/>
  <c r="AR656"/>
  <c r="AS656"/>
  <c r="AR670"/>
  <c r="AS670"/>
  <c r="AR673"/>
  <c r="AS673"/>
  <c r="AR701"/>
  <c r="AT701"/>
  <c r="AU701"/>
  <c r="AV701"/>
  <c r="AR706"/>
  <c r="AS706"/>
  <c r="AR719"/>
  <c r="AS719"/>
  <c r="AR731"/>
  <c r="AS731"/>
  <c r="AR737"/>
  <c r="AT737"/>
  <c r="AU737"/>
  <c r="AV737"/>
  <c r="AR751"/>
  <c r="AS751"/>
  <c r="AR756"/>
  <c r="AT756"/>
  <c r="AU756"/>
  <c r="AV756"/>
  <c r="AR759"/>
  <c r="AT759"/>
  <c r="AU759"/>
  <c r="AV759"/>
  <c r="AR760"/>
  <c r="AS760"/>
  <c r="AR762"/>
  <c r="AS762"/>
  <c r="AR763"/>
  <c r="AT763"/>
  <c r="AU763"/>
  <c r="AV763"/>
  <c r="AR769"/>
  <c r="AT769"/>
  <c r="AU769"/>
  <c r="AV769"/>
  <c r="AR808"/>
  <c r="AS808"/>
  <c r="AR815"/>
  <c r="AS815"/>
  <c r="AR820"/>
  <c r="AT820"/>
  <c r="AU820"/>
  <c r="AV820"/>
  <c r="AR828"/>
  <c r="AT828"/>
  <c r="AU828"/>
  <c r="AV828"/>
  <c r="AR829"/>
  <c r="AS829"/>
  <c r="AR833"/>
  <c r="AT833"/>
  <c r="AU833"/>
  <c r="AV833"/>
  <c r="AR835"/>
  <c r="AT835"/>
  <c r="AU835"/>
  <c r="AV835"/>
  <c r="AR846"/>
  <c r="AT846"/>
  <c r="AU846"/>
  <c r="AV846"/>
  <c r="AR851"/>
  <c r="AT851"/>
  <c r="AU851"/>
  <c r="AV851"/>
  <c r="AR853"/>
  <c r="AT853"/>
  <c r="AU853"/>
  <c r="AV853"/>
  <c r="AR855"/>
  <c r="AS855"/>
  <c r="AR858"/>
  <c r="AS858"/>
  <c r="AR862"/>
  <c r="AS862"/>
  <c r="AR869"/>
  <c r="AT869"/>
  <c r="AU869"/>
  <c r="AV869"/>
  <c r="AR872"/>
  <c r="AS872"/>
  <c r="AR873"/>
  <c r="AT873"/>
  <c r="AU873"/>
  <c r="AV873"/>
  <c r="AR878"/>
  <c r="AT878"/>
  <c r="AU878"/>
  <c r="AV878"/>
  <c r="AR887"/>
  <c r="AT887"/>
  <c r="AU887"/>
  <c r="AV887"/>
  <c r="AR888"/>
  <c r="AS888"/>
  <c r="AR893"/>
  <c r="AT893"/>
  <c r="AU893"/>
  <c r="AV893"/>
  <c r="AR899"/>
  <c r="AS899"/>
  <c r="AR904"/>
  <c r="AS904"/>
  <c r="AR916"/>
  <c r="AS916"/>
  <c r="AR920"/>
  <c r="AT920"/>
  <c r="AU920"/>
  <c r="AV920"/>
  <c r="AR949"/>
  <c r="AT949"/>
  <c r="AU949"/>
  <c r="AV949"/>
  <c r="AR953"/>
  <c r="AS953"/>
  <c r="AR955"/>
  <c r="AS955"/>
  <c r="AR961"/>
  <c r="AT961"/>
  <c r="AU961"/>
  <c r="AV961"/>
  <c i="16" r="AR11"/>
  <c r="AT11"/>
  <c r="AU11"/>
  <c r="AV11"/>
  <c r="AR13"/>
  <c r="AT13"/>
  <c r="AU13"/>
  <c r="AV13"/>
  <c r="AR16"/>
  <c r="AS16"/>
  <c r="AR19"/>
  <c r="AS19"/>
  <c r="AR29"/>
  <c r="AS29"/>
  <c r="AR36"/>
  <c r="AT36"/>
  <c r="AU36"/>
  <c r="AV36"/>
  <c r="AR37"/>
  <c r="AS37"/>
  <c r="AR51"/>
  <c r="AT51"/>
  <c r="AU51"/>
  <c r="AV51"/>
  <c r="AR60"/>
  <c r="AS60"/>
  <c r="AR65"/>
  <c r="AS65"/>
  <c r="AR77"/>
  <c r="AT77"/>
  <c r="AU77"/>
  <c r="AV77"/>
  <c r="AR85"/>
  <c r="AS85"/>
  <c r="AR96"/>
  <c r="AS96"/>
  <c r="AR102"/>
  <c r="AT102"/>
  <c r="AU102"/>
  <c r="AV102"/>
  <c r="AR107"/>
  <c r="AT107"/>
  <c r="AU107"/>
  <c r="AV107"/>
  <c r="AR111"/>
  <c r="AS111"/>
  <c r="AR117"/>
  <c r="AS117"/>
  <c r="AR119"/>
  <c r="AT119"/>
  <c r="AU119"/>
  <c r="AV119"/>
  <c r="AR134"/>
  <c r="AT134"/>
  <c r="AU134"/>
  <c r="AV134"/>
  <c r="AR141"/>
  <c r="AS141"/>
  <c r="AR142"/>
  <c r="AT142"/>
  <c r="AU142"/>
  <c r="AV142"/>
  <c r="AR151"/>
  <c r="AT151"/>
  <c r="AU151"/>
  <c r="AV151"/>
  <c r="AR159"/>
  <c r="AS159"/>
  <c r="AR170"/>
  <c r="AT170"/>
  <c r="AU170"/>
  <c r="AV170"/>
  <c r="AR185"/>
  <c r="AT185"/>
  <c r="AU185"/>
  <c r="AV185"/>
  <c r="AR190"/>
  <c r="AT190"/>
  <c r="AU190"/>
  <c r="AV190"/>
  <c r="AR210"/>
  <c r="AS210"/>
  <c r="AR223"/>
  <c r="AT223"/>
  <c r="AU223"/>
  <c r="AV223"/>
  <c r="AR228"/>
  <c r="AT228"/>
  <c r="AU228"/>
  <c r="AV228"/>
  <c r="AR254"/>
  <c r="AS254"/>
  <c r="AR260"/>
  <c r="AS260"/>
  <c r="AR262"/>
  <c r="AS262"/>
  <c r="AR281"/>
  <c r="AS281"/>
  <c r="AR285"/>
  <c r="AT285"/>
  <c r="AU285"/>
  <c r="AV285"/>
  <c r="AR304"/>
  <c r="AT304"/>
  <c r="AU304"/>
  <c r="AV304"/>
  <c r="AR316"/>
  <c r="AT316"/>
  <c r="AU316"/>
  <c r="AV316"/>
  <c r="AR320"/>
  <c r="AS320"/>
  <c r="AR321"/>
  <c r="AS321"/>
  <c r="AR342"/>
  <c r="AT342"/>
  <c r="AU342"/>
  <c r="AV342"/>
  <c r="AR346"/>
  <c r="AS346"/>
  <c r="AR347"/>
  <c r="AS347"/>
  <c r="AR348"/>
  <c r="AS348"/>
  <c r="AR352"/>
  <c r="AS352"/>
  <c r="AR355"/>
  <c r="AS355"/>
  <c r="AR358"/>
  <c r="AS358"/>
  <c r="AR361"/>
  <c r="AS361"/>
  <c r="AR362"/>
  <c r="AT362"/>
  <c r="AU362"/>
  <c r="AV362"/>
  <c r="AR372"/>
  <c r="AT372"/>
  <c r="AU372"/>
  <c r="AV372"/>
  <c r="AR379"/>
  <c r="AT379"/>
  <c r="AU379"/>
  <c r="AV379"/>
  <c r="AR384"/>
  <c r="AS384"/>
  <c r="AR391"/>
  <c r="AT391"/>
  <c r="AU391"/>
  <c r="AV391"/>
  <c r="AR399"/>
  <c r="AS399"/>
  <c r="AR407"/>
  <c r="AT407"/>
  <c r="AU407"/>
  <c r="AV407"/>
  <c r="AR416"/>
  <c r="AT416"/>
  <c r="AU416"/>
  <c r="AV416"/>
  <c r="AR420"/>
  <c r="AT420"/>
  <c r="AU420"/>
  <c r="AV420"/>
  <c r="AR422"/>
  <c r="AT422"/>
  <c r="AU422"/>
  <c r="AV422"/>
  <c r="AR435"/>
  <c r="AT435"/>
  <c r="AU435"/>
  <c r="AV435"/>
  <c i="15" r="AR13"/>
  <c r="AS13"/>
  <c r="AR16"/>
  <c r="AS16"/>
  <c r="AR31"/>
  <c r="AT31"/>
  <c r="AU31"/>
  <c r="AV31"/>
  <c r="AR48"/>
  <c r="AS48"/>
  <c r="AR49"/>
  <c r="AS49"/>
  <c r="AR59"/>
  <c r="AS59"/>
  <c r="AR69"/>
  <c r="AT69"/>
  <c r="AU69"/>
  <c r="AV69"/>
  <c r="AR95"/>
  <c r="AT95"/>
  <c r="AU95"/>
  <c r="AV95"/>
  <c r="AR108"/>
  <c r="AS108"/>
  <c r="AR118"/>
  <c r="AS118"/>
  <c r="AR121"/>
  <c r="AS121"/>
  <c r="AR126"/>
  <c r="AT126"/>
  <c r="AU126"/>
  <c r="AV126"/>
  <c r="AR136"/>
  <c r="AT136"/>
  <c r="AU136"/>
  <c r="AV136"/>
  <c r="AR146"/>
  <c r="AS146"/>
  <c r="AR154"/>
  <c r="AS154"/>
  <c r="AR157"/>
  <c r="AS157"/>
  <c r="AR169"/>
  <c r="AT169"/>
  <c r="AU169"/>
  <c r="AV169"/>
  <c r="AR187"/>
  <c r="AS187"/>
  <c r="AR203"/>
  <c r="AS203"/>
  <c r="AR213"/>
  <c r="AT213"/>
  <c r="AU213"/>
  <c r="AV213"/>
  <c r="AR216"/>
  <c r="AS216"/>
  <c r="AR221"/>
  <c r="AT221"/>
  <c r="AU221"/>
  <c r="AV221"/>
  <c r="AR231"/>
  <c r="AS231"/>
  <c r="AR232"/>
  <c r="AT232"/>
  <c r="AU232"/>
  <c r="AV232"/>
  <c r="AR233"/>
  <c r="AS233"/>
  <c r="AR240"/>
  <c r="AS240"/>
  <c r="AR244"/>
  <c r="AT244"/>
  <c r="AU244"/>
  <c r="AV244"/>
  <c r="AR246"/>
  <c r="AT246"/>
  <c r="AU246"/>
  <c r="AV246"/>
  <c r="AR254"/>
  <c r="AS254"/>
  <c r="AR257"/>
  <c r="AS257"/>
  <c r="AR267"/>
  <c r="AT267"/>
  <c r="AU267"/>
  <c r="AV267"/>
  <c r="AR278"/>
  <c r="AT278"/>
  <c r="AU278"/>
  <c r="AV278"/>
  <c r="AR281"/>
  <c r="AS281"/>
  <c r="AR310"/>
  <c r="AT310"/>
  <c r="AU310"/>
  <c r="AV310"/>
  <c r="AR317"/>
  <c r="AS317"/>
  <c r="AR346"/>
  <c r="AS346"/>
  <c r="AR357"/>
  <c r="AS357"/>
  <c r="AR365"/>
  <c r="AS365"/>
  <c r="AR367"/>
  <c r="AS367"/>
  <c r="AR368"/>
  <c r="AT368"/>
  <c r="AU368"/>
  <c r="AV368"/>
  <c r="AR369"/>
  <c r="AT369"/>
  <c r="AU369"/>
  <c r="AV369"/>
  <c r="AR371"/>
  <c r="AT371"/>
  <c r="AU371"/>
  <c r="AV371"/>
  <c r="AR382"/>
  <c r="AS382"/>
  <c r="AR394"/>
  <c r="AT394"/>
  <c r="AU394"/>
  <c r="AV394"/>
  <c r="AR404"/>
  <c r="AT404"/>
  <c r="AU404"/>
  <c r="AV404"/>
  <c r="AR413"/>
  <c r="AS413"/>
  <c r="AR420"/>
  <c r="AT420"/>
  <c r="AU420"/>
  <c r="AV420"/>
  <c r="AR434"/>
  <c r="AT434"/>
  <c r="AU434"/>
  <c r="AV434"/>
  <c r="AR446"/>
  <c r="AS446"/>
  <c r="AR452"/>
  <c r="AT452"/>
  <c r="AU452"/>
  <c r="AV452"/>
  <c r="AR462"/>
  <c r="AS462"/>
  <c r="AR464"/>
  <c r="AT464"/>
  <c r="AU464"/>
  <c r="AV464"/>
  <c r="AR471"/>
  <c r="AS471"/>
  <c r="AR478"/>
  <c r="AS478"/>
  <c r="AR481"/>
  <c r="AT481"/>
  <c r="AU481"/>
  <c r="AV481"/>
  <c r="AR493"/>
  <c r="AT493"/>
  <c r="AU493"/>
  <c r="AV493"/>
  <c r="AR507"/>
  <c r="AT507"/>
  <c r="AU507"/>
  <c r="AV507"/>
  <c r="AR509"/>
  <c r="AT509"/>
  <c r="AU509"/>
  <c r="AV509"/>
  <c r="AR511"/>
  <c r="AT511"/>
  <c r="AU511"/>
  <c r="AV511"/>
  <c r="AR517"/>
  <c r="AS517"/>
  <c r="AR519"/>
  <c r="AT519"/>
  <c r="AU519"/>
  <c r="AV519"/>
  <c r="AR526"/>
  <c r="AT526"/>
  <c r="AU526"/>
  <c r="AV526"/>
  <c r="AR537"/>
  <c r="AT537"/>
  <c r="AU537"/>
  <c r="AV537"/>
  <c r="AR539"/>
  <c r="AS539"/>
  <c r="AR569"/>
  <c r="AT569"/>
  <c r="AU569"/>
  <c r="AV569"/>
  <c r="AR570"/>
  <c r="AT570"/>
  <c r="AU570"/>
  <c r="AV570"/>
  <c r="AR580"/>
  <c r="AT580"/>
  <c r="AU580"/>
  <c r="AV580"/>
  <c r="AR587"/>
  <c r="AS587"/>
  <c r="AR590"/>
  <c r="AS590"/>
  <c r="AR591"/>
  <c r="AT591"/>
  <c r="AU591"/>
  <c r="AV591"/>
  <c r="AR604"/>
  <c r="AT604"/>
  <c r="AU604"/>
  <c r="AV604"/>
  <c r="AR607"/>
  <c r="AS607"/>
  <c r="AR609"/>
  <c r="AT609"/>
  <c r="AU609"/>
  <c r="AV609"/>
  <c r="AR619"/>
  <c r="AT619"/>
  <c r="AU619"/>
  <c r="AV619"/>
  <c r="AR647"/>
  <c r="AS647"/>
  <c r="AR662"/>
  <c r="AS662"/>
  <c r="AR667"/>
  <c r="AS667"/>
  <c r="AR669"/>
  <c r="AT669"/>
  <c r="AU669"/>
  <c r="AV669"/>
  <c r="AR671"/>
  <c r="AT671"/>
  <c r="AU671"/>
  <c r="AV671"/>
  <c r="AR675"/>
  <c r="AT675"/>
  <c r="AU675"/>
  <c r="AV675"/>
  <c r="AR682"/>
  <c r="AS682"/>
  <c r="AR685"/>
  <c r="AS685"/>
  <c r="AR689"/>
  <c r="AS689"/>
  <c r="AR690"/>
  <c r="AT690"/>
  <c r="AU690"/>
  <c r="AV690"/>
  <c r="AR703"/>
  <c r="AS703"/>
  <c r="AR711"/>
  <c r="AS711"/>
  <c r="AR716"/>
  <c r="AS716"/>
  <c r="AR738"/>
  <c r="AS738"/>
  <c r="AR739"/>
  <c r="AT739"/>
  <c r="AU739"/>
  <c r="AV739"/>
  <c r="AR744"/>
  <c r="AT744"/>
  <c r="AU744"/>
  <c r="AV744"/>
  <c r="AR747"/>
  <c r="AS747"/>
  <c r="AR752"/>
  <c r="AT752"/>
  <c r="AU752"/>
  <c r="AV752"/>
  <c r="AR761"/>
  <c r="AT761"/>
  <c r="AU761"/>
  <c r="AV761"/>
  <c r="AR776"/>
  <c r="AS776"/>
  <c r="AR778"/>
  <c r="AS778"/>
  <c r="AR783"/>
  <c r="AS783"/>
  <c r="AR786"/>
  <c r="AT786"/>
  <c r="AU786"/>
  <c r="AV786"/>
  <c r="AR787"/>
  <c r="AS787"/>
  <c r="AR796"/>
  <c r="AT796"/>
  <c r="AU796"/>
  <c r="AV796"/>
  <c r="AR811"/>
  <c r="AS811"/>
  <c r="AR813"/>
  <c r="AT813"/>
  <c r="AU813"/>
  <c r="AV813"/>
  <c r="AR827"/>
  <c r="AT827"/>
  <c r="AU827"/>
  <c r="AV827"/>
  <c r="AR838"/>
  <c r="AT838"/>
  <c r="AU838"/>
  <c r="AV838"/>
  <c r="AR848"/>
  <c r="AT848"/>
  <c r="AU848"/>
  <c r="AV848"/>
  <c r="AR850"/>
  <c r="AS850"/>
  <c r="AR854"/>
  <c r="AS854"/>
  <c r="AR884"/>
  <c r="AS884"/>
  <c r="AR897"/>
  <c r="AT897"/>
  <c r="AU897"/>
  <c r="AV897"/>
  <c r="AR914"/>
  <c r="AS914"/>
  <c r="AR917"/>
  <c r="AT917"/>
  <c r="AU917"/>
  <c r="AV917"/>
  <c r="AR919"/>
  <c r="AS919"/>
  <c r="AR922"/>
  <c r="AT922"/>
  <c r="AU922"/>
  <c r="AV922"/>
  <c r="AR925"/>
  <c r="AS925"/>
  <c r="AR926"/>
  <c r="AT926"/>
  <c r="AU926"/>
  <c r="AV926"/>
  <c r="AR928"/>
  <c r="AT928"/>
  <c r="AU928"/>
  <c r="AV928"/>
  <c r="AR930"/>
  <c r="AS930"/>
  <c r="AR931"/>
  <c r="AT931"/>
  <c r="AU931"/>
  <c r="AV931"/>
  <c r="AR932"/>
  <c r="AT932"/>
  <c r="AU932"/>
  <c r="AV932"/>
  <c r="AR937"/>
  <c r="AS937"/>
  <c r="AR940"/>
  <c r="AS940"/>
  <c r="AR945"/>
  <c r="AS945"/>
  <c r="AR956"/>
  <c r="AT956"/>
  <c r="AU956"/>
  <c r="AV956"/>
  <c i="16" r="AR26"/>
  <c r="AT26"/>
  <c r="AU26"/>
  <c r="AV26"/>
  <c r="AR27"/>
  <c r="AT27"/>
  <c r="AU27"/>
  <c r="AV27"/>
  <c r="AR104"/>
  <c r="AS104"/>
  <c r="AR106"/>
  <c r="AS106"/>
  <c r="AR108"/>
  <c r="AS108"/>
  <c r="AR120"/>
  <c r="AT120"/>
  <c r="AU120"/>
  <c r="AV120"/>
  <c r="AR131"/>
  <c r="AT131"/>
  <c r="AU131"/>
  <c r="AV131"/>
  <c r="AR135"/>
  <c r="AS135"/>
  <c r="AR136"/>
  <c r="AS136"/>
  <c r="AR146"/>
  <c r="AT146"/>
  <c r="AU146"/>
  <c r="AV146"/>
  <c r="AR156"/>
  <c r="AT156"/>
  <c r="AU156"/>
  <c r="AV156"/>
  <c r="AR160"/>
  <c r="AT160"/>
  <c r="AU160"/>
  <c r="AV160"/>
  <c r="AR166"/>
  <c r="AT166"/>
  <c r="AU166"/>
  <c r="AV166"/>
  <c r="AR173"/>
  <c r="AT173"/>
  <c r="AU173"/>
  <c r="AV173"/>
  <c r="AR177"/>
  <c r="AT177"/>
  <c r="AU177"/>
  <c r="AV177"/>
  <c r="AR182"/>
  <c r="AS182"/>
  <c r="AR188"/>
  <c r="AT188"/>
  <c r="AU188"/>
  <c r="AV188"/>
  <c r="AR191"/>
  <c r="AT191"/>
  <c r="AU191"/>
  <c r="AV191"/>
  <c r="AR194"/>
  <c r="AS194"/>
  <c r="AR198"/>
  <c r="AT198"/>
  <c r="AU198"/>
  <c r="AV198"/>
  <c r="AR208"/>
  <c r="AT208"/>
  <c r="AU208"/>
  <c r="AV208"/>
  <c r="AR214"/>
  <c r="AT214"/>
  <c r="AU214"/>
  <c r="AV214"/>
  <c r="AR215"/>
  <c r="AS215"/>
  <c r="AR229"/>
  <c r="AT229"/>
  <c r="AU229"/>
  <c r="AV229"/>
  <c r="AR232"/>
  <c r="AS232"/>
  <c r="AR233"/>
  <c r="AS233"/>
  <c r="AR247"/>
  <c r="AS247"/>
  <c r="AR253"/>
  <c r="AS253"/>
  <c r="AR264"/>
  <c r="AS264"/>
  <c r="AR268"/>
  <c r="AT268"/>
  <c r="AU268"/>
  <c r="AV268"/>
  <c r="AR272"/>
  <c r="AS272"/>
  <c r="AR277"/>
  <c r="AT277"/>
  <c r="AU277"/>
  <c r="AV277"/>
  <c r="AR283"/>
  <c r="AT283"/>
  <c r="AU283"/>
  <c r="AV283"/>
  <c r="AR297"/>
  <c r="AT297"/>
  <c r="AU297"/>
  <c r="AV297"/>
  <c r="AR306"/>
  <c r="AS306"/>
  <c r="AR308"/>
  <c r="AT308"/>
  <c r="AU308"/>
  <c r="AV308"/>
  <c r="AR310"/>
  <c r="AT310"/>
  <c r="AU310"/>
  <c r="AV310"/>
  <c r="AR317"/>
  <c r="AT317"/>
  <c r="AU317"/>
  <c r="AV317"/>
  <c r="AR318"/>
  <c r="AT318"/>
  <c r="AU318"/>
  <c r="AV318"/>
  <c r="AR324"/>
  <c r="AS324"/>
  <c r="AR341"/>
  <c r="AT341"/>
  <c r="AU341"/>
  <c r="AV341"/>
  <c r="AR343"/>
  <c r="AT343"/>
  <c r="AU343"/>
  <c r="AV343"/>
  <c r="AR366"/>
  <c r="AS366"/>
  <c r="AR370"/>
  <c r="AT370"/>
  <c r="AU370"/>
  <c r="AV370"/>
  <c r="AR371"/>
  <c r="AT371"/>
  <c r="AU371"/>
  <c r="AV371"/>
  <c r="AR382"/>
  <c r="AT382"/>
  <c r="AU382"/>
  <c r="AV382"/>
  <c r="AR386"/>
  <c r="AT386"/>
  <c r="AU386"/>
  <c r="AV386"/>
  <c r="AR397"/>
  <c r="AT397"/>
  <c r="AU397"/>
  <c r="AV397"/>
  <c r="AR400"/>
  <c r="AS400"/>
  <c r="AR408"/>
  <c r="AS408"/>
  <c r="AR417"/>
  <c r="AS417"/>
  <c r="AR427"/>
  <c r="AT427"/>
  <c r="AU427"/>
  <c r="AV427"/>
  <c i="15" r="AR6"/>
  <c r="AS6"/>
  <c r="AR17"/>
  <c r="AT17"/>
  <c r="AU17"/>
  <c r="AV17"/>
  <c r="AR24"/>
  <c r="AS24"/>
  <c r="AR34"/>
  <c r="AT34"/>
  <c r="AU34"/>
  <c r="AV34"/>
  <c r="AR58"/>
  <c r="AT58"/>
  <c r="AU58"/>
  <c r="AV58"/>
  <c r="AR61"/>
  <c r="AT61"/>
  <c r="AU61"/>
  <c r="AV61"/>
  <c r="AR62"/>
  <c r="AS62"/>
  <c r="AR63"/>
  <c r="AT63"/>
  <c r="AU63"/>
  <c r="AV63"/>
  <c r="AR65"/>
  <c r="AT65"/>
  <c r="AU65"/>
  <c r="AV65"/>
  <c r="AR73"/>
  <c r="AS73"/>
  <c r="AR78"/>
  <c r="AS78"/>
  <c r="AR80"/>
  <c r="AS80"/>
  <c r="AR91"/>
  <c r="AT91"/>
  <c r="AU91"/>
  <c r="AV91"/>
  <c r="AR98"/>
  <c r="AT98"/>
  <c r="AU98"/>
  <c r="AV98"/>
  <c r="AR104"/>
  <c r="AT104"/>
  <c r="AU104"/>
  <c r="AV104"/>
  <c r="AR106"/>
  <c r="AT106"/>
  <c r="AU106"/>
  <c r="AV106"/>
  <c r="AR112"/>
  <c r="AS112"/>
  <c r="AR159"/>
  <c r="AS159"/>
  <c r="AR161"/>
  <c r="AT161"/>
  <c r="AU161"/>
  <c r="AV161"/>
  <c r="AR172"/>
  <c r="AT172"/>
  <c r="AU172"/>
  <c r="AV172"/>
  <c r="AR176"/>
  <c r="AS176"/>
  <c r="AR183"/>
  <c r="AT183"/>
  <c r="AU183"/>
  <c r="AV183"/>
  <c r="AR186"/>
  <c r="AS186"/>
  <c r="AR191"/>
  <c r="AS191"/>
  <c r="AR193"/>
  <c r="AS193"/>
  <c r="AR206"/>
  <c r="AT206"/>
  <c r="AU206"/>
  <c r="AV206"/>
  <c r="AR211"/>
  <c r="AS211"/>
  <c r="AR214"/>
  <c r="AS214"/>
  <c r="AR218"/>
  <c r="AT218"/>
  <c r="AU218"/>
  <c r="AV218"/>
  <c r="AR220"/>
  <c r="AS220"/>
  <c r="AR250"/>
  <c r="AS250"/>
  <c r="AR263"/>
  <c r="AT263"/>
  <c r="AU263"/>
  <c r="AV263"/>
  <c r="AR264"/>
  <c r="AS264"/>
  <c r="AR265"/>
  <c r="AT265"/>
  <c r="AU265"/>
  <c r="AV265"/>
  <c r="AR266"/>
  <c r="AS266"/>
  <c r="AR273"/>
  <c r="AT273"/>
  <c r="AU273"/>
  <c r="AV273"/>
  <c r="AR280"/>
  <c r="AT280"/>
  <c r="AU280"/>
  <c r="AV280"/>
  <c r="AR283"/>
  <c r="AT283"/>
  <c r="AU283"/>
  <c r="AV283"/>
  <c r="AR285"/>
  <c r="AT285"/>
  <c r="AU285"/>
  <c r="AV285"/>
  <c r="AR286"/>
  <c r="AS286"/>
  <c r="AR291"/>
  <c r="AS291"/>
  <c r="AR292"/>
  <c r="AS292"/>
  <c r="AR298"/>
  <c r="AT298"/>
  <c r="AU298"/>
  <c r="AV298"/>
  <c r="AR321"/>
  <c r="AS321"/>
  <c r="AR332"/>
  <c r="AT332"/>
  <c r="AU332"/>
  <c r="AV332"/>
  <c r="AR335"/>
  <c r="AT335"/>
  <c r="AU335"/>
  <c r="AV335"/>
  <c r="AR337"/>
  <c r="AT337"/>
  <c r="AU337"/>
  <c r="AV337"/>
  <c r="AR348"/>
  <c r="AS348"/>
  <c r="AR366"/>
  <c r="AT366"/>
  <c r="AU366"/>
  <c r="AV366"/>
  <c r="AR383"/>
  <c r="AS383"/>
  <c r="AR387"/>
  <c r="AS387"/>
  <c r="AR393"/>
  <c r="AT393"/>
  <c r="AU393"/>
  <c r="AV393"/>
  <c r="AR395"/>
  <c r="AT395"/>
  <c r="AU395"/>
  <c r="AV395"/>
  <c r="AR399"/>
  <c r="AT399"/>
  <c r="AU399"/>
  <c r="AV399"/>
  <c r="AR408"/>
  <c r="AT408"/>
  <c r="AU408"/>
  <c r="AV408"/>
  <c r="AR433"/>
  <c r="AS433"/>
  <c r="AR438"/>
  <c r="AS438"/>
  <c r="AR450"/>
  <c r="AT450"/>
  <c r="AU450"/>
  <c r="AV450"/>
  <c r="AR454"/>
  <c r="AT454"/>
  <c r="AU454"/>
  <c r="AV454"/>
  <c r="AR458"/>
  <c r="AS458"/>
  <c r="AR474"/>
  <c r="AS474"/>
  <c r="AR480"/>
  <c r="AS480"/>
  <c r="AR483"/>
  <c r="AS483"/>
  <c r="AR485"/>
  <c r="AS485"/>
  <c r="AR527"/>
  <c r="AT527"/>
  <c r="AU527"/>
  <c r="AV527"/>
  <c r="AR532"/>
  <c r="AT532"/>
  <c r="AU532"/>
  <c r="AV532"/>
  <c r="AR543"/>
  <c r="AT543"/>
  <c r="AU543"/>
  <c r="AV543"/>
  <c r="AR544"/>
  <c r="AT544"/>
  <c r="AU544"/>
  <c r="AV544"/>
  <c r="AR545"/>
  <c r="AT545"/>
  <c r="AU545"/>
  <c r="AV545"/>
  <c r="AR550"/>
  <c r="AS550"/>
  <c r="AR555"/>
  <c r="AS555"/>
  <c r="AR559"/>
  <c r="AT559"/>
  <c r="AU559"/>
  <c r="AV559"/>
  <c r="AR566"/>
  <c r="AT566"/>
  <c r="AU566"/>
  <c r="AV566"/>
  <c r="AR600"/>
  <c r="AS600"/>
  <c r="AR640"/>
  <c r="AT640"/>
  <c r="AU640"/>
  <c r="AV640"/>
  <c r="AR643"/>
  <c r="AS643"/>
  <c r="AR650"/>
  <c r="AS650"/>
  <c r="AR652"/>
  <c r="AT652"/>
  <c r="AU652"/>
  <c r="AV652"/>
  <c r="AR666"/>
  <c r="AT666"/>
  <c r="AU666"/>
  <c r="AV666"/>
  <c r="AR677"/>
  <c r="AT677"/>
  <c r="AU677"/>
  <c r="AV677"/>
  <c r="AR680"/>
  <c r="AS680"/>
  <c r="AR686"/>
  <c r="AT686"/>
  <c r="AU686"/>
  <c r="AV686"/>
  <c r="AR692"/>
  <c r="AS692"/>
  <c r="AR699"/>
  <c r="AT699"/>
  <c r="AU699"/>
  <c r="AV699"/>
  <c r="AR709"/>
  <c r="AT709"/>
  <c r="AU709"/>
  <c r="AV709"/>
  <c r="AR735"/>
  <c r="AT735"/>
  <c r="AU735"/>
  <c r="AV735"/>
  <c r="AR766"/>
  <c r="AT766"/>
  <c r="AU766"/>
  <c r="AV766"/>
  <c r="AR770"/>
  <c r="AS770"/>
  <c r="AR784"/>
  <c r="AS784"/>
  <c r="AR790"/>
  <c r="AT790"/>
  <c r="AU790"/>
  <c r="AV790"/>
  <c r="AR795"/>
  <c r="AT795"/>
  <c r="AU795"/>
  <c r="AV795"/>
  <c r="AR798"/>
  <c r="AT798"/>
  <c r="AU798"/>
  <c r="AV798"/>
  <c r="AR800"/>
  <c r="AT800"/>
  <c r="AU800"/>
  <c r="AV800"/>
  <c r="AR817"/>
  <c r="AS817"/>
  <c r="AR834"/>
  <c r="AT834"/>
  <c r="AU834"/>
  <c r="AV834"/>
  <c r="AR845"/>
  <c r="AT845"/>
  <c r="AU845"/>
  <c r="AV845"/>
  <c r="AR865"/>
  <c r="AS865"/>
  <c r="AR871"/>
  <c r="AT871"/>
  <c r="AU871"/>
  <c r="AV871"/>
  <c r="AR874"/>
  <c r="AT874"/>
  <c r="AU874"/>
  <c r="AV874"/>
  <c r="AR880"/>
  <c r="AS880"/>
  <c r="AR883"/>
  <c r="AS883"/>
  <c r="AR885"/>
  <c r="AS885"/>
  <c r="AR923"/>
  <c r="AT923"/>
  <c r="AU923"/>
  <c r="AV923"/>
  <c r="AR935"/>
  <c r="AS935"/>
  <c r="AR948"/>
  <c r="AT948"/>
  <c r="AU948"/>
  <c r="AV948"/>
  <c r="AR957"/>
  <c r="AT957"/>
  <c r="AU957"/>
  <c r="AV957"/>
  <c i="16" r="AR9"/>
  <c r="AS9"/>
  <c r="AR28"/>
  <c r="AS28"/>
  <c r="AR31"/>
  <c r="AS31"/>
  <c r="AR42"/>
  <c r="AS42"/>
  <c r="AR45"/>
  <c r="AS45"/>
  <c r="AR47"/>
  <c r="AT47"/>
  <c r="AU47"/>
  <c r="AV47"/>
  <c r="AR59"/>
  <c r="AT59"/>
  <c r="AU59"/>
  <c r="AV59"/>
  <c r="AR75"/>
  <c r="AT75"/>
  <c r="AU75"/>
  <c r="AV75"/>
  <c r="AR76"/>
  <c r="AS76"/>
  <c r="AR80"/>
  <c r="AS80"/>
  <c r="AR81"/>
  <c r="AS81"/>
  <c r="AR84"/>
  <c r="AT84"/>
  <c r="AU84"/>
  <c r="AV84"/>
  <c r="AR88"/>
  <c r="AT88"/>
  <c r="AU88"/>
  <c r="AV88"/>
  <c r="AR103"/>
  <c r="AS103"/>
  <c r="AR110"/>
  <c r="AS110"/>
  <c r="AR123"/>
  <c r="AS123"/>
  <c r="AR126"/>
  <c r="AT126"/>
  <c r="AU126"/>
  <c r="AV126"/>
  <c r="AR132"/>
  <c r="AS132"/>
  <c r="AR145"/>
  <c r="AT145"/>
  <c r="AU145"/>
  <c r="AV145"/>
  <c r="AR149"/>
  <c r="AS149"/>
  <c r="AR152"/>
  <c r="AT152"/>
  <c r="AU152"/>
  <c r="AV152"/>
  <c r="AR172"/>
  <c r="AS172"/>
  <c r="AR183"/>
  <c r="AS183"/>
  <c r="AR193"/>
  <c r="AT193"/>
  <c r="AU193"/>
  <c r="AV193"/>
  <c r="AR203"/>
  <c r="AT203"/>
  <c r="AU203"/>
  <c r="AV203"/>
  <c r="AR206"/>
  <c r="AT206"/>
  <c r="AU206"/>
  <c r="AV206"/>
  <c r="AR207"/>
  <c r="AS207"/>
  <c r="AR226"/>
  <c r="AT226"/>
  <c r="AU226"/>
  <c r="AV226"/>
  <c r="AR227"/>
  <c r="AT227"/>
  <c r="AU227"/>
  <c r="AV227"/>
  <c r="AR234"/>
  <c r="AS234"/>
  <c r="AR236"/>
  <c r="AT236"/>
  <c r="AU236"/>
  <c r="AV236"/>
  <c r="AR256"/>
  <c r="AS256"/>
  <c r="AR258"/>
  <c r="AT258"/>
  <c r="AU258"/>
  <c r="AV258"/>
  <c r="AR273"/>
  <c r="AS273"/>
  <c r="AR275"/>
  <c r="AS275"/>
  <c r="AR278"/>
  <c r="AS278"/>
  <c r="AR284"/>
  <c r="AS284"/>
  <c r="AR298"/>
  <c r="AT298"/>
  <c r="AU298"/>
  <c r="AV298"/>
  <c r="AR307"/>
  <c r="AT307"/>
  <c r="AU307"/>
  <c r="AV307"/>
  <c r="AR323"/>
  <c r="AS323"/>
  <c r="AR331"/>
  <c r="AS331"/>
  <c r="AR338"/>
  <c r="AT338"/>
  <c r="AU338"/>
  <c r="AV338"/>
  <c r="AR344"/>
  <c r="AT344"/>
  <c r="AU344"/>
  <c r="AV344"/>
  <c r="AR356"/>
  <c r="AT356"/>
  <c r="AU356"/>
  <c r="AV356"/>
  <c r="AR364"/>
  <c r="AS364"/>
  <c r="AR368"/>
  <c r="AT368"/>
  <c r="AU368"/>
  <c r="AV368"/>
  <c r="AR376"/>
  <c r="AS376"/>
  <c r="AR378"/>
  <c r="AS378"/>
  <c r="AR385"/>
  <c r="AT385"/>
  <c r="AU385"/>
  <c r="AV385"/>
  <c r="AR401"/>
  <c r="AS401"/>
  <c r="AR414"/>
  <c r="AS414"/>
  <c r="AR415"/>
  <c r="AS415"/>
  <c r="AR423"/>
  <c r="AT423"/>
  <c r="AU423"/>
  <c r="AV423"/>
  <c r="AR424"/>
  <c r="AS424"/>
  <c r="AR425"/>
  <c r="AT425"/>
  <c r="AU425"/>
  <c r="AV425"/>
  <c r="AR428"/>
  <c r="AT428"/>
  <c r="AU428"/>
  <c r="AV428"/>
  <c r="AR431"/>
  <c r="AS431"/>
  <c r="AR434"/>
  <c r="AS434"/>
  <c r="AR436"/>
  <c r="AS436"/>
  <c i="15" r="AR8"/>
  <c r="AT8"/>
  <c r="AU8"/>
  <c r="AV8"/>
  <c r="AR32"/>
  <c r="AT32"/>
  <c r="AU32"/>
  <c r="AV32"/>
  <c r="AR36"/>
  <c r="AT36"/>
  <c r="AU36"/>
  <c r="AV36"/>
  <c r="AR37"/>
  <c r="AS37"/>
  <c r="AR46"/>
  <c r="AT46"/>
  <c r="AU46"/>
  <c r="AV46"/>
  <c r="AR53"/>
  <c r="AS53"/>
  <c r="AR56"/>
  <c r="AT56"/>
  <c r="AU56"/>
  <c r="AV56"/>
  <c r="AR57"/>
  <c r="AT57"/>
  <c r="AU57"/>
  <c r="AV57"/>
  <c r="AR64"/>
  <c r="AS64"/>
  <c r="AR70"/>
  <c r="AT70"/>
  <c r="AU70"/>
  <c r="AV70"/>
  <c r="AR86"/>
  <c r="AS86"/>
  <c r="AR93"/>
  <c r="AS93"/>
  <c r="AR94"/>
  <c r="AS94"/>
  <c r="AR102"/>
  <c r="AT102"/>
  <c r="AU102"/>
  <c r="AV102"/>
  <c r="AR134"/>
  <c r="AS134"/>
  <c r="AR141"/>
  <c r="AS141"/>
  <c r="AR145"/>
  <c r="AS145"/>
  <c r="AR170"/>
  <c r="AT170"/>
  <c r="AU170"/>
  <c r="AV170"/>
  <c r="AR175"/>
  <c r="AS175"/>
  <c r="AR180"/>
  <c r="AT180"/>
  <c r="AU180"/>
  <c r="AV180"/>
  <c r="AR190"/>
  <c r="AS190"/>
  <c r="AR192"/>
  <c r="AS192"/>
  <c r="AR199"/>
  <c r="AT199"/>
  <c r="AU199"/>
  <c r="AV199"/>
  <c r="AR202"/>
  <c r="AT202"/>
  <c r="AU202"/>
  <c r="AV202"/>
  <c r="AR207"/>
  <c r="AT207"/>
  <c r="AU207"/>
  <c r="AV207"/>
  <c r="AR208"/>
  <c r="AT208"/>
  <c r="AU208"/>
  <c r="AV208"/>
  <c r="AR215"/>
  <c r="AT215"/>
  <c r="AU215"/>
  <c r="AV215"/>
  <c r="AR219"/>
  <c r="AT219"/>
  <c r="AU219"/>
  <c r="AV219"/>
  <c r="AR225"/>
  <c r="AS225"/>
  <c r="AR239"/>
  <c r="AT239"/>
  <c r="AU239"/>
  <c r="AV239"/>
  <c r="AR243"/>
  <c r="AT243"/>
  <c r="AU243"/>
  <c r="AV243"/>
  <c r="AR248"/>
  <c r="AS248"/>
  <c r="AR249"/>
  <c r="AT249"/>
  <c r="AU249"/>
  <c r="AV249"/>
  <c r="AR251"/>
  <c r="AS251"/>
  <c r="AR255"/>
  <c r="AT255"/>
  <c r="AU255"/>
  <c r="AV255"/>
  <c r="AR277"/>
  <c r="AS277"/>
  <c r="AR290"/>
  <c r="AS290"/>
  <c r="AR293"/>
  <c r="AS293"/>
  <c r="AR295"/>
  <c r="AT295"/>
  <c r="AU295"/>
  <c r="AV295"/>
  <c r="AR300"/>
  <c r="AS300"/>
  <c r="AR303"/>
  <c r="AS303"/>
  <c r="AR312"/>
  <c r="AT312"/>
  <c r="AU312"/>
  <c r="AV312"/>
  <c r="AR323"/>
  <c r="AS323"/>
  <c r="AR333"/>
  <c r="AT333"/>
  <c r="AU333"/>
  <c r="AV333"/>
  <c r="AR339"/>
  <c r="AS339"/>
  <c r="AR359"/>
  <c r="AT359"/>
  <c r="AU359"/>
  <c r="AV359"/>
  <c r="AR363"/>
  <c r="AT363"/>
  <c r="AU363"/>
  <c r="AV363"/>
  <c r="AR385"/>
  <c r="AT385"/>
  <c r="AU385"/>
  <c r="AV385"/>
  <c r="AR389"/>
  <c r="AT389"/>
  <c r="AU389"/>
  <c r="AV389"/>
  <c r="AR398"/>
  <c r="AS398"/>
  <c r="AR403"/>
  <c r="AT403"/>
  <c r="AU403"/>
  <c r="AV403"/>
  <c r="AR411"/>
  <c r="AT411"/>
  <c r="AU411"/>
  <c r="AV411"/>
  <c r="AR416"/>
  <c r="AT416"/>
  <c r="AU416"/>
  <c r="AV416"/>
  <c r="AR422"/>
  <c r="AS422"/>
  <c r="AR436"/>
  <c r="AS436"/>
  <c r="AR445"/>
  <c r="AT445"/>
  <c r="AU445"/>
  <c r="AV445"/>
  <c r="AR463"/>
  <c r="AT463"/>
  <c r="AU463"/>
  <c r="AV463"/>
  <c r="AR475"/>
  <c r="AS475"/>
  <c r="AR482"/>
  <c r="AT482"/>
  <c r="AU482"/>
  <c r="AV482"/>
  <c r="AR496"/>
  <c r="AS496"/>
  <c r="AR500"/>
  <c r="AS500"/>
  <c r="AR504"/>
  <c r="AS504"/>
  <c r="AR529"/>
  <c r="AS529"/>
  <c r="AR534"/>
  <c r="AS534"/>
  <c r="AR535"/>
  <c r="AT535"/>
  <c r="AU535"/>
  <c r="AV535"/>
  <c r="AR554"/>
  <c r="AT554"/>
  <c r="AU554"/>
  <c r="AV554"/>
  <c r="AR564"/>
  <c r="AT564"/>
  <c r="AU564"/>
  <c r="AV564"/>
  <c r="AR576"/>
  <c r="AS576"/>
  <c r="AR592"/>
  <c r="AS592"/>
  <c r="AR596"/>
  <c r="AT596"/>
  <c r="AU596"/>
  <c r="AV596"/>
  <c r="AR602"/>
  <c r="AT602"/>
  <c r="AU602"/>
  <c r="AV602"/>
  <c r="AR606"/>
  <c r="AT606"/>
  <c r="AU606"/>
  <c r="AV606"/>
  <c r="AR618"/>
  <c r="AT618"/>
  <c r="AU618"/>
  <c r="AV618"/>
  <c r="AR630"/>
  <c r="AS630"/>
  <c r="AR634"/>
  <c r="AS634"/>
  <c r="AR637"/>
  <c r="AT637"/>
  <c r="AU637"/>
  <c r="AV637"/>
  <c r="AR641"/>
  <c r="AS641"/>
  <c r="AR644"/>
  <c r="AT644"/>
  <c r="AU644"/>
  <c r="AV644"/>
  <c r="AR654"/>
  <c r="AS654"/>
  <c r="AR659"/>
  <c r="AT659"/>
  <c r="AU659"/>
  <c r="AV659"/>
  <c r="AR665"/>
  <c r="AT665"/>
  <c r="AU665"/>
  <c r="AV665"/>
  <c r="AR674"/>
  <c r="AT674"/>
  <c r="AU674"/>
  <c r="AV674"/>
  <c r="AR676"/>
  <c r="AT676"/>
  <c r="AU676"/>
  <c r="AV676"/>
  <c r="AR681"/>
  <c r="AT681"/>
  <c r="AU681"/>
  <c r="AV681"/>
  <c r="AR693"/>
  <c r="AT693"/>
  <c r="AU693"/>
  <c r="AV693"/>
  <c r="AR704"/>
  <c r="AS704"/>
  <c r="AR708"/>
  <c r="AS708"/>
  <c r="AR713"/>
  <c r="AS713"/>
  <c r="AR715"/>
  <c r="AS715"/>
  <c r="AR721"/>
  <c r="AT721"/>
  <c r="AU721"/>
  <c r="AV721"/>
  <c r="AR736"/>
  <c r="AS736"/>
  <c r="AR741"/>
  <c r="AT741"/>
  <c r="AU741"/>
  <c r="AV741"/>
  <c r="AR745"/>
  <c r="AS745"/>
  <c r="AR750"/>
  <c r="AT750"/>
  <c r="AU750"/>
  <c r="AV750"/>
  <c r="AR773"/>
  <c r="AT773"/>
  <c r="AU773"/>
  <c r="AV773"/>
  <c r="AR780"/>
  <c r="AS780"/>
  <c r="AR785"/>
  <c r="AS785"/>
  <c r="AR791"/>
  <c r="AT791"/>
  <c r="AU791"/>
  <c r="AV791"/>
  <c r="AR794"/>
  <c r="AS794"/>
  <c r="AR802"/>
  <c r="AT802"/>
  <c r="AU802"/>
  <c r="AV802"/>
  <c r="AR803"/>
  <c r="AS803"/>
  <c r="AR810"/>
  <c r="AT810"/>
  <c r="AU810"/>
  <c r="AV810"/>
  <c r="AR830"/>
  <c r="AS830"/>
  <c r="AR832"/>
  <c r="AT832"/>
  <c r="AU832"/>
  <c r="AV832"/>
  <c r="AR857"/>
  <c r="AT857"/>
  <c r="AU857"/>
  <c r="AV857"/>
  <c r="AR861"/>
  <c r="AS861"/>
  <c r="AR867"/>
  <c r="AS867"/>
  <c r="AR870"/>
  <c r="AT870"/>
  <c r="AU870"/>
  <c r="AV870"/>
  <c r="AR891"/>
  <c r="AS891"/>
  <c r="AR901"/>
  <c r="AT901"/>
  <c r="AU901"/>
  <c r="AV901"/>
  <c r="AR939"/>
  <c r="AS939"/>
  <c r="AR941"/>
  <c r="AS941"/>
  <c r="AR942"/>
  <c r="AS942"/>
  <c r="AR946"/>
  <c r="AS946"/>
  <c r="AR952"/>
  <c r="AT952"/>
  <c r="AU952"/>
  <c r="AV952"/>
  <c r="AR954"/>
  <c r="AT954"/>
  <c r="AU954"/>
  <c r="AV954"/>
  <c r="AR962"/>
  <c r="AT962"/>
  <c r="AU962"/>
  <c r="AV962"/>
  <c i="16" r="AR6"/>
  <c r="AT6"/>
  <c r="AU6"/>
  <c r="AV6"/>
  <c r="AR14"/>
  <c r="AT14"/>
  <c r="AU14"/>
  <c r="AV14"/>
  <c r="AR20"/>
  <c r="AS20"/>
  <c r="AR39"/>
  <c r="AS39"/>
  <c r="AR46"/>
  <c r="AS46"/>
  <c r="AR48"/>
  <c r="AS48"/>
  <c r="AR54"/>
  <c r="AS54"/>
  <c r="AR61"/>
  <c r="AT61"/>
  <c r="AU61"/>
  <c r="AV61"/>
  <c r="AR79"/>
  <c r="AT79"/>
  <c r="AU79"/>
  <c r="AV79"/>
  <c r="AR83"/>
  <c r="AT83"/>
  <c r="AU83"/>
  <c r="AV83"/>
  <c r="AR91"/>
  <c r="AS91"/>
  <c r="AR100"/>
  <c r="AS100"/>
  <c r="AR139"/>
  <c r="AT139"/>
  <c r="AU139"/>
  <c r="AV139"/>
  <c r="AR144"/>
  <c r="AT144"/>
  <c r="AU144"/>
  <c r="AV144"/>
  <c r="AR157"/>
  <c r="AS157"/>
  <c r="AR164"/>
  <c r="AT164"/>
  <c r="AU164"/>
  <c r="AV164"/>
  <c r="AR167"/>
  <c r="AS167"/>
  <c r="AR180"/>
  <c r="AS180"/>
  <c r="AR195"/>
  <c r="AS195"/>
  <c r="AR205"/>
  <c r="AT205"/>
  <c r="AU205"/>
  <c r="AV205"/>
  <c r="AR219"/>
  <c r="AS219"/>
  <c r="AR224"/>
  <c r="AT224"/>
  <c r="AU224"/>
  <c r="AV224"/>
  <c r="AR225"/>
  <c r="AS225"/>
  <c r="AR237"/>
  <c r="AT237"/>
  <c r="AU237"/>
  <c r="AV237"/>
  <c r="AR251"/>
  <c r="AS251"/>
  <c r="AR252"/>
  <c r="AT252"/>
  <c r="AU252"/>
  <c r="AV252"/>
  <c r="AR269"/>
  <c r="AT269"/>
  <c r="AU269"/>
  <c r="AV269"/>
  <c r="AR271"/>
  <c r="AS271"/>
  <c r="AR289"/>
  <c r="AS289"/>
  <c r="AR293"/>
  <c r="AS293"/>
  <c r="AR305"/>
  <c r="AS305"/>
  <c r="AR314"/>
  <c r="AS314"/>
  <c r="AR322"/>
  <c r="AT322"/>
  <c r="AU322"/>
  <c r="AV322"/>
  <c r="AR326"/>
  <c r="AT326"/>
  <c r="AU326"/>
  <c r="AV326"/>
  <c r="AR330"/>
  <c r="AT330"/>
  <c r="AU330"/>
  <c r="AV330"/>
  <c r="AR332"/>
  <c r="AT332"/>
  <c r="AU332"/>
  <c r="AV332"/>
  <c r="AR334"/>
  <c r="AT334"/>
  <c r="AU334"/>
  <c r="AV334"/>
  <c r="AR336"/>
  <c r="AS336"/>
  <c r="AR350"/>
  <c r="AT350"/>
  <c r="AU350"/>
  <c r="AV350"/>
  <c r="AR354"/>
  <c r="AT354"/>
  <c r="AU354"/>
  <c r="AV354"/>
  <c r="AR357"/>
  <c r="AS357"/>
  <c r="AR363"/>
  <c r="AS363"/>
  <c r="AR381"/>
  <c r="AS381"/>
  <c r="AR387"/>
  <c r="AS387"/>
  <c r="AR388"/>
  <c r="AS388"/>
  <c r="AR392"/>
  <c r="AS392"/>
  <c r="AR396"/>
  <c r="AT396"/>
  <c r="AU396"/>
  <c r="AV396"/>
  <c r="AR413"/>
  <c r="AS413"/>
  <c r="AR418"/>
  <c r="AT418"/>
  <c r="AU418"/>
  <c r="AV418"/>
  <c r="AR419"/>
  <c r="AT419"/>
  <c r="AU419"/>
  <c r="AV419"/>
  <c r="AR421"/>
  <c r="AT421"/>
  <c r="AU421"/>
  <c r="AV421"/>
  <c r="AR426"/>
  <c r="AT426"/>
  <c r="AU426"/>
  <c r="AV426"/>
  <c r="AR432"/>
  <c r="AS432"/>
  <c r="AR437"/>
  <c r="AS437"/>
  <c r="AR440"/>
  <c r="AT440"/>
  <c r="AU440"/>
  <c r="AV440"/>
  <c i="15" r="AR7"/>
  <c r="AS7"/>
  <c r="AR9"/>
  <c r="AS9"/>
  <c r="AR18"/>
  <c r="AS18"/>
  <c r="AR29"/>
  <c r="AS29"/>
  <c r="AR42"/>
  <c r="AT42"/>
  <c r="AU42"/>
  <c r="AV42"/>
  <c r="AR45"/>
  <c r="AT45"/>
  <c r="AU45"/>
  <c r="AV45"/>
  <c r="AR52"/>
  <c r="AT52"/>
  <c r="AU52"/>
  <c r="AV52"/>
  <c r="AR55"/>
  <c r="AT55"/>
  <c r="AU55"/>
  <c r="AV55"/>
  <c r="AR79"/>
  <c r="AT79"/>
  <c r="AU79"/>
  <c r="AV79"/>
  <c r="AR90"/>
  <c r="AT90"/>
  <c r="AU90"/>
  <c r="AV90"/>
  <c r="AR99"/>
  <c r="AS99"/>
  <c r="AR117"/>
  <c r="AT117"/>
  <c r="AU117"/>
  <c r="AV117"/>
  <c r="AR119"/>
  <c r="AT119"/>
  <c r="AU119"/>
  <c r="AV119"/>
  <c r="AR120"/>
  <c r="AT120"/>
  <c r="AU120"/>
  <c r="AV120"/>
  <c r="AR122"/>
  <c r="AT122"/>
  <c r="AU122"/>
  <c r="AV122"/>
  <c r="AR123"/>
  <c r="AT123"/>
  <c r="AU123"/>
  <c r="AV123"/>
  <c r="AR124"/>
  <c r="AT124"/>
  <c r="AU124"/>
  <c r="AV124"/>
  <c r="AR128"/>
  <c r="AT128"/>
  <c r="AU128"/>
  <c r="AV128"/>
  <c r="AR140"/>
  <c r="AS140"/>
  <c r="AR151"/>
  <c r="AS151"/>
  <c r="AR164"/>
  <c r="AS164"/>
  <c r="AR173"/>
  <c r="AT173"/>
  <c r="AU173"/>
  <c r="AV173"/>
  <c r="AR258"/>
  <c r="AT258"/>
  <c r="AU258"/>
  <c r="AV258"/>
  <c r="AR288"/>
  <c r="AT288"/>
  <c r="AU288"/>
  <c r="AV288"/>
  <c r="AR294"/>
  <c r="AT294"/>
  <c r="AU294"/>
  <c r="AV294"/>
  <c r="AR297"/>
  <c r="AT297"/>
  <c r="AU297"/>
  <c r="AV297"/>
  <c r="AR327"/>
  <c r="AS327"/>
  <c r="AR336"/>
  <c r="AS336"/>
  <c r="AR350"/>
  <c r="AS350"/>
  <c r="AR356"/>
  <c r="AS356"/>
  <c r="AR364"/>
  <c r="AS364"/>
  <c r="AR372"/>
  <c r="AT372"/>
  <c r="AU372"/>
  <c r="AV372"/>
  <c r="AR388"/>
  <c r="AT388"/>
  <c r="AU388"/>
  <c r="AV388"/>
  <c r="AR418"/>
  <c r="AT418"/>
  <c r="AU418"/>
  <c r="AV418"/>
  <c r="AR419"/>
  <c r="AT419"/>
  <c r="AU419"/>
  <c r="AV419"/>
  <c r="AR427"/>
  <c r="AS427"/>
  <c r="AR430"/>
  <c r="AT430"/>
  <c r="AU430"/>
  <c r="AV430"/>
  <c r="AR442"/>
  <c r="AS442"/>
  <c r="AR444"/>
  <c r="AS444"/>
  <c r="AR447"/>
  <c r="AS447"/>
  <c r="AR449"/>
  <c r="AT449"/>
  <c r="AU449"/>
  <c r="AV449"/>
  <c r="AR451"/>
  <c r="AT451"/>
  <c r="AU451"/>
  <c r="AV451"/>
  <c r="AR473"/>
  <c r="AS473"/>
  <c r="AR479"/>
  <c r="AS479"/>
  <c r="AR486"/>
  <c r="AS486"/>
  <c r="AR488"/>
  <c r="AT488"/>
  <c r="AU488"/>
  <c r="AV488"/>
  <c r="AR489"/>
  <c r="AT489"/>
  <c r="AU489"/>
  <c r="AV489"/>
  <c r="AR490"/>
  <c r="AT490"/>
  <c r="AU490"/>
  <c r="AV490"/>
  <c r="AR501"/>
  <c r="AT501"/>
  <c r="AU501"/>
  <c r="AV501"/>
  <c r="AR518"/>
  <c r="AS518"/>
  <c r="AR520"/>
  <c r="AS520"/>
  <c r="AR521"/>
  <c r="AT521"/>
  <c r="AU521"/>
  <c r="AV521"/>
  <c r="AR528"/>
  <c r="AS528"/>
  <c r="AR540"/>
  <c r="AS540"/>
  <c r="AR558"/>
  <c r="AT558"/>
  <c r="AU558"/>
  <c r="AV558"/>
  <c r="AR560"/>
  <c r="AT560"/>
  <c r="AU560"/>
  <c r="AV560"/>
  <c r="AR563"/>
  <c r="AS563"/>
  <c r="AR568"/>
  <c r="AS568"/>
  <c r="AR575"/>
  <c r="AS575"/>
  <c r="AR599"/>
  <c r="AS599"/>
  <c r="AR601"/>
  <c r="AS601"/>
  <c r="AR605"/>
  <c r="AT605"/>
  <c r="AU605"/>
  <c r="AV605"/>
  <c r="AR613"/>
  <c r="AS613"/>
  <c r="AR614"/>
  <c r="AS614"/>
  <c r="AR615"/>
  <c r="AT615"/>
  <c r="AU615"/>
  <c r="AV615"/>
  <c r="AR617"/>
  <c r="AT617"/>
  <c r="AU617"/>
  <c r="AV617"/>
  <c r="AR621"/>
  <c r="AT621"/>
  <c r="AU621"/>
  <c r="AV621"/>
  <c r="AR622"/>
  <c r="AS622"/>
  <c r="AR623"/>
  <c r="AT623"/>
  <c r="AU623"/>
  <c r="AV623"/>
  <c r="AR627"/>
  <c r="AT627"/>
  <c r="AU627"/>
  <c r="AV627"/>
  <c r="AR629"/>
  <c r="AT629"/>
  <c r="AU629"/>
  <c r="AV629"/>
  <c r="AR638"/>
  <c r="AT638"/>
  <c r="AU638"/>
  <c r="AV638"/>
  <c r="AR639"/>
  <c r="AT639"/>
  <c r="AU639"/>
  <c r="AV639"/>
  <c r="AR642"/>
  <c r="AT642"/>
  <c r="AU642"/>
  <c r="AV642"/>
  <c r="AR658"/>
  <c r="AS658"/>
  <c r="AR668"/>
  <c r="AS668"/>
  <c r="AR672"/>
  <c r="AS672"/>
  <c r="AR683"/>
  <c r="AT683"/>
  <c r="AU683"/>
  <c r="AV683"/>
  <c r="AR695"/>
  <c r="AT695"/>
  <c r="AU695"/>
  <c r="AV695"/>
  <c r="AR700"/>
  <c r="AS700"/>
  <c r="AR702"/>
  <c r="AT702"/>
  <c r="AU702"/>
  <c r="AV702"/>
  <c r="AR705"/>
  <c r="AS705"/>
  <c r="AR714"/>
  <c r="AT714"/>
  <c r="AU714"/>
  <c r="AV714"/>
  <c r="AR717"/>
  <c r="AS717"/>
  <c r="AR722"/>
  <c r="AT722"/>
  <c r="AU722"/>
  <c r="AV722"/>
  <c r="AR726"/>
  <c r="AS726"/>
  <c r="AR732"/>
  <c r="AS732"/>
  <c r="AR746"/>
  <c r="AT746"/>
  <c r="AU746"/>
  <c r="AV746"/>
  <c r="AR749"/>
  <c r="AS749"/>
  <c r="AR757"/>
  <c r="AT757"/>
  <c r="AU757"/>
  <c r="AV757"/>
  <c r="AR767"/>
  <c r="AT767"/>
  <c r="AU767"/>
  <c r="AV767"/>
  <c r="AR772"/>
  <c r="AS772"/>
  <c r="AR777"/>
  <c r="AT777"/>
  <c r="AU777"/>
  <c r="AV777"/>
  <c r="AR781"/>
  <c r="AT781"/>
  <c r="AU781"/>
  <c r="AV781"/>
  <c r="AR788"/>
  <c r="AT788"/>
  <c r="AU788"/>
  <c r="AV788"/>
  <c r="AR801"/>
  <c r="AS801"/>
  <c r="AR805"/>
  <c r="AS805"/>
  <c r="AR807"/>
  <c r="AS807"/>
  <c r="AR809"/>
  <c r="AS809"/>
  <c r="AR818"/>
  <c r="AT818"/>
  <c r="AU818"/>
  <c r="AV818"/>
  <c r="AR826"/>
  <c r="AS826"/>
  <c r="AR839"/>
  <c r="AS839"/>
  <c r="AR840"/>
  <c r="AT840"/>
  <c r="AU840"/>
  <c r="AV840"/>
  <c r="AR843"/>
  <c r="AS843"/>
  <c r="AR847"/>
  <c r="AS847"/>
  <c r="AR860"/>
  <c r="AS860"/>
  <c r="AR864"/>
  <c r="AT864"/>
  <c r="AU864"/>
  <c r="AV864"/>
  <c r="AR879"/>
  <c r="AT879"/>
  <c r="AU879"/>
  <c r="AV879"/>
  <c r="AR890"/>
  <c r="AS890"/>
  <c r="AR906"/>
  <c r="AS906"/>
  <c r="AR908"/>
  <c r="AT908"/>
  <c r="AU908"/>
  <c r="AV908"/>
  <c r="AR911"/>
  <c r="AT911"/>
  <c r="AU911"/>
  <c r="AV911"/>
  <c r="AR918"/>
  <c r="AS918"/>
  <c r="AR944"/>
  <c r="AT944"/>
  <c r="AU944"/>
  <c r="AV944"/>
  <c r="AR950"/>
  <c r="AS950"/>
  <c r="AR958"/>
  <c r="AS958"/>
  <c r="AR964"/>
  <c r="AS964"/>
  <c i="16" r="AR10"/>
  <c r="AT10"/>
  <c r="AU10"/>
  <c r="AV10"/>
  <c r="AR17"/>
  <c r="AT17"/>
  <c r="AU17"/>
  <c r="AV17"/>
  <c r="AR18"/>
  <c r="AT18"/>
  <c r="AU18"/>
  <c r="AV18"/>
  <c r="AR35"/>
  <c r="AT35"/>
  <c r="AU35"/>
  <c r="AV35"/>
  <c r="AR40"/>
  <c r="AS40"/>
  <c r="AR56"/>
  <c r="AS56"/>
  <c r="AR69"/>
  <c r="AS69"/>
  <c r="AR70"/>
  <c r="AT70"/>
  <c r="AU70"/>
  <c r="AV70"/>
  <c r="AR73"/>
  <c r="AS73"/>
  <c r="AR82"/>
  <c r="AS82"/>
  <c r="AR89"/>
  <c r="AS89"/>
  <c r="AR101"/>
  <c r="AT101"/>
  <c r="AU101"/>
  <c r="AV101"/>
  <c r="AR109"/>
  <c r="AS109"/>
  <c r="AR112"/>
  <c r="AT112"/>
  <c r="AU112"/>
  <c r="AV112"/>
  <c r="AR116"/>
  <c r="AS116"/>
  <c r="AR121"/>
  <c r="AT121"/>
  <c r="AU121"/>
  <c r="AV121"/>
  <c r="AR125"/>
  <c r="AS125"/>
  <c r="AR129"/>
  <c r="AT129"/>
  <c r="AU129"/>
  <c r="AV129"/>
  <c r="AR155"/>
  <c r="AS155"/>
  <c r="AR161"/>
  <c r="AT161"/>
  <c r="AU161"/>
  <c r="AV161"/>
  <c r="AR165"/>
  <c r="AT165"/>
  <c r="AU165"/>
  <c r="AV165"/>
  <c r="AR178"/>
  <c r="AS178"/>
  <c r="AR186"/>
  <c r="AT186"/>
  <c r="AU186"/>
  <c r="AV186"/>
  <c r="AR187"/>
  <c r="AT187"/>
  <c r="AU187"/>
  <c r="AV187"/>
  <c r="AR189"/>
  <c r="AT189"/>
  <c r="AU189"/>
  <c r="AV189"/>
  <c r="AR192"/>
  <c r="AT192"/>
  <c r="AU192"/>
  <c r="AV192"/>
  <c r="AR201"/>
  <c r="AS201"/>
  <c r="AR221"/>
  <c r="AT221"/>
  <c r="AU221"/>
  <c r="AV221"/>
  <c r="AR230"/>
  <c r="AT230"/>
  <c r="AU230"/>
  <c r="AV230"/>
  <c r="AR238"/>
  <c r="AS238"/>
  <c r="AR239"/>
  <c r="AT239"/>
  <c r="AU239"/>
  <c r="AV239"/>
  <c r="AR242"/>
  <c r="AT242"/>
  <c r="AU242"/>
  <c r="AV242"/>
  <c r="AR245"/>
  <c r="AT245"/>
  <c r="AU245"/>
  <c r="AV245"/>
  <c r="AR248"/>
  <c r="AS248"/>
  <c r="AR250"/>
  <c r="AS250"/>
  <c r="AR259"/>
  <c r="AS259"/>
  <c r="AR286"/>
  <c r="AS286"/>
  <c r="AR290"/>
  <c r="AS290"/>
  <c r="AR292"/>
  <c r="AT292"/>
  <c r="AU292"/>
  <c r="AV292"/>
  <c r="AR296"/>
  <c r="AT296"/>
  <c r="AU296"/>
  <c r="AV296"/>
  <c r="AR299"/>
  <c r="AT299"/>
  <c r="AU299"/>
  <c r="AV299"/>
  <c r="AR302"/>
  <c r="AT302"/>
  <c r="AU302"/>
  <c r="AV302"/>
  <c r="AR303"/>
  <c r="AT303"/>
  <c r="AU303"/>
  <c r="AV303"/>
  <c r="AR312"/>
  <c r="AT312"/>
  <c r="AU312"/>
  <c r="AV312"/>
  <c r="AR351"/>
  <c r="AS351"/>
  <c r="AR365"/>
  <c r="AS365"/>
  <c r="AR367"/>
  <c r="AS367"/>
  <c r="AR369"/>
  <c r="AT369"/>
  <c r="AU369"/>
  <c r="AV369"/>
  <c r="AR374"/>
  <c r="AT374"/>
  <c r="AU374"/>
  <c r="AV374"/>
  <c r="AR377"/>
  <c r="AS377"/>
  <c r="AR390"/>
  <c r="AT390"/>
  <c r="AU390"/>
  <c r="AV390"/>
  <c r="AR393"/>
  <c r="AT393"/>
  <c r="AU393"/>
  <c r="AV393"/>
  <c r="AR395"/>
  <c r="AT395"/>
  <c r="AU395"/>
  <c r="AV395"/>
  <c r="AR402"/>
  <c r="AS402"/>
  <c r="AR405"/>
  <c r="AS405"/>
  <c r="AR409"/>
  <c r="AT409"/>
  <c r="AU409"/>
  <c r="AV409"/>
  <c r="AR410"/>
  <c r="AS410"/>
  <c r="AR411"/>
  <c r="AS411"/>
  <c r="AR412"/>
  <c r="AS412"/>
  <c r="AR429"/>
  <c r="AS429"/>
  <c r="AR430"/>
  <c r="AT430"/>
  <c r="AU430"/>
  <c r="AV430"/>
  <c r="AR439"/>
  <c r="AT439"/>
  <c r="AU439"/>
  <c r="AV439"/>
  <c r="AR441"/>
  <c r="AT441"/>
  <c r="AU441"/>
  <c r="AV441"/>
  <c i="15" r="AR11"/>
  <c r="AS11"/>
  <c r="AR12"/>
  <c r="AS12"/>
  <c r="AR14"/>
  <c r="AS14"/>
  <c r="AR20"/>
  <c r="AT20"/>
  <c r="AU20"/>
  <c r="AV20"/>
  <c r="AR21"/>
  <c r="AS21"/>
  <c r="AR26"/>
  <c r="AS26"/>
  <c r="AR28"/>
  <c r="AS28"/>
  <c r="AR40"/>
  <c r="AT40"/>
  <c r="AU40"/>
  <c r="AV40"/>
  <c r="AR41"/>
  <c r="AT41"/>
  <c r="AU41"/>
  <c r="AV41"/>
  <c r="AR43"/>
  <c r="AT43"/>
  <c r="AU43"/>
  <c r="AV43"/>
  <c r="AR44"/>
  <c r="AT44"/>
  <c r="AU44"/>
  <c r="AV44"/>
  <c r="AR47"/>
  <c r="AT47"/>
  <c r="AU47"/>
  <c r="AV47"/>
  <c r="AR54"/>
  <c r="AS54"/>
  <c r="AR66"/>
  <c r="AT66"/>
  <c r="AU66"/>
  <c r="AV66"/>
  <c r="AR67"/>
  <c r="AT67"/>
  <c r="AU67"/>
  <c r="AV67"/>
  <c r="AR72"/>
  <c r="AS72"/>
  <c r="AR74"/>
  <c r="AT74"/>
  <c r="AU74"/>
  <c r="AV74"/>
  <c r="AR76"/>
  <c r="AT76"/>
  <c r="AU76"/>
  <c r="AV76"/>
  <c r="AR77"/>
  <c r="AS77"/>
  <c r="AR81"/>
  <c r="AT81"/>
  <c r="AU81"/>
  <c r="AV81"/>
  <c r="AR84"/>
  <c r="AT84"/>
  <c r="AU84"/>
  <c r="AV84"/>
  <c r="AR100"/>
  <c r="AT100"/>
  <c r="AU100"/>
  <c r="AV100"/>
  <c r="AR101"/>
  <c r="AT101"/>
  <c r="AU101"/>
  <c r="AV101"/>
  <c r="AR103"/>
  <c r="AS103"/>
  <c r="AR109"/>
  <c r="AT109"/>
  <c r="AU109"/>
  <c r="AV109"/>
  <c r="AR110"/>
  <c r="AT110"/>
  <c r="AU110"/>
  <c r="AV110"/>
  <c r="AR113"/>
  <c r="AS113"/>
  <c r="AR115"/>
  <c r="AS115"/>
  <c r="AR130"/>
  <c r="AT130"/>
  <c r="AU130"/>
  <c r="AV130"/>
  <c r="AR135"/>
  <c r="AS135"/>
  <c r="AR137"/>
  <c r="AS137"/>
  <c r="AR144"/>
  <c r="AT144"/>
  <c r="AU144"/>
  <c r="AV144"/>
  <c r="AR162"/>
  <c r="AT162"/>
  <c r="AU162"/>
  <c r="AV162"/>
  <c r="AR163"/>
  <c r="AT163"/>
  <c r="AU163"/>
  <c r="AV163"/>
  <c r="AR165"/>
  <c r="AS165"/>
  <c r="AR166"/>
  <c r="AS166"/>
  <c r="AR167"/>
  <c r="AT167"/>
  <c r="AU167"/>
  <c r="AV167"/>
  <c r="AR179"/>
  <c r="AT179"/>
  <c r="AU179"/>
  <c r="AV179"/>
  <c r="AR181"/>
  <c r="AT181"/>
  <c r="AU181"/>
  <c r="AV181"/>
  <c r="AR182"/>
  <c r="AT182"/>
  <c r="AU182"/>
  <c r="AV182"/>
  <c r="AR195"/>
  <c r="AS195"/>
  <c r="AR197"/>
  <c r="AT197"/>
  <c r="AU197"/>
  <c r="AV197"/>
  <c r="AR210"/>
  <c r="AS210"/>
  <c r="AR212"/>
  <c r="AS212"/>
  <c r="AR224"/>
  <c r="AS224"/>
  <c r="AR226"/>
  <c r="AS226"/>
  <c r="AR228"/>
  <c r="AS228"/>
  <c r="AR229"/>
  <c r="AT229"/>
  <c r="AU229"/>
  <c r="AV229"/>
  <c r="AR230"/>
  <c r="AT230"/>
  <c r="AU230"/>
  <c r="AV230"/>
  <c r="AR235"/>
  <c r="AS235"/>
  <c r="AR259"/>
  <c r="AS259"/>
  <c r="AR268"/>
  <c r="AS268"/>
  <c r="AR269"/>
  <c r="AS269"/>
  <c r="AR287"/>
  <c r="AS287"/>
  <c r="AR296"/>
  <c r="AS296"/>
  <c r="AR305"/>
  <c r="AS305"/>
  <c r="AR306"/>
  <c r="AT306"/>
  <c r="AU306"/>
  <c r="AV306"/>
  <c r="AR309"/>
  <c r="AT309"/>
  <c r="AU309"/>
  <c r="AV309"/>
  <c r="AR314"/>
  <c r="AT314"/>
  <c r="AU314"/>
  <c r="AV314"/>
  <c r="AR316"/>
  <c r="AS316"/>
  <c r="AR325"/>
  <c r="AS325"/>
  <c r="AR334"/>
  <c r="AS334"/>
  <c r="AR344"/>
  <c r="AS344"/>
  <c r="AR354"/>
  <c r="AS354"/>
  <c r="AR362"/>
  <c r="AT362"/>
  <c r="AU362"/>
  <c r="AV362"/>
  <c r="AR374"/>
  <c r="AT374"/>
  <c r="AU374"/>
  <c r="AV374"/>
  <c r="AR377"/>
  <c r="AS377"/>
  <c r="AR391"/>
  <c r="AT391"/>
  <c r="AU391"/>
  <c r="AV391"/>
  <c r="AR405"/>
  <c r="AT405"/>
  <c r="AU405"/>
  <c r="AV405"/>
  <c r="AR414"/>
  <c r="AS414"/>
  <c r="AR417"/>
  <c r="AT417"/>
  <c r="AU417"/>
  <c r="AV417"/>
  <c r="AR425"/>
  <c r="AT425"/>
  <c r="AU425"/>
  <c r="AV425"/>
  <c r="AR429"/>
  <c r="AS429"/>
  <c r="AR432"/>
  <c r="AS432"/>
  <c r="AR441"/>
  <c r="AT441"/>
  <c r="AU441"/>
  <c r="AV441"/>
  <c r="AR472"/>
  <c r="AS472"/>
  <c r="AR476"/>
  <c r="AT476"/>
  <c r="AU476"/>
  <c r="AV476"/>
  <c r="AR477"/>
  <c r="AT477"/>
  <c r="AU477"/>
  <c r="AV477"/>
  <c r="AR491"/>
  <c r="AT491"/>
  <c r="AU491"/>
  <c r="AV491"/>
  <c r="AR498"/>
  <c r="AT498"/>
  <c r="AU498"/>
  <c r="AV498"/>
  <c r="AR503"/>
  <c r="AS503"/>
  <c r="AR508"/>
  <c r="AS508"/>
  <c r="AR514"/>
  <c r="AS514"/>
  <c r="AR522"/>
  <c r="AT522"/>
  <c r="AU522"/>
  <c r="AV522"/>
  <c r="AR536"/>
  <c r="AT536"/>
  <c r="AU536"/>
  <c r="AV536"/>
  <c r="AR541"/>
  <c r="AT541"/>
  <c r="AU541"/>
  <c r="AV541"/>
  <c r="AR547"/>
  <c r="AT547"/>
  <c r="AU547"/>
  <c r="AV547"/>
  <c r="AR552"/>
  <c r="AS552"/>
  <c r="AR562"/>
  <c r="AS562"/>
  <c r="AR573"/>
  <c r="AT573"/>
  <c r="AU573"/>
  <c r="AV573"/>
  <c r="AR579"/>
  <c r="AT579"/>
  <c r="AU579"/>
  <c r="AV579"/>
  <c r="AR594"/>
  <c r="AT594"/>
  <c r="AU594"/>
  <c r="AV594"/>
  <c r="AR616"/>
  <c r="AS616"/>
  <c r="AR625"/>
  <c r="AT625"/>
  <c r="AU625"/>
  <c r="AV625"/>
  <c r="AR628"/>
  <c r="AS628"/>
  <c r="AR633"/>
  <c r="AS633"/>
  <c r="AR635"/>
  <c r="AT635"/>
  <c r="AU635"/>
  <c r="AV635"/>
  <c r="AR646"/>
  <c r="AS646"/>
  <c r="AR648"/>
  <c r="AT648"/>
  <c r="AU648"/>
  <c r="AV648"/>
  <c r="AR651"/>
  <c r="AS651"/>
  <c r="AR655"/>
  <c r="AS655"/>
  <c r="AR661"/>
  <c r="AT661"/>
  <c r="AU661"/>
  <c r="AV661"/>
  <c r="AR663"/>
  <c r="AT663"/>
  <c r="AU663"/>
  <c r="AV663"/>
  <c r="AR664"/>
  <c r="AT664"/>
  <c r="AU664"/>
  <c r="AV664"/>
  <c r="AR687"/>
  <c r="AS687"/>
  <c r="AR691"/>
  <c r="AT691"/>
  <c r="AU691"/>
  <c r="AV691"/>
  <c r="AR696"/>
  <c r="AS696"/>
  <c r="AR712"/>
  <c r="AT712"/>
  <c r="AU712"/>
  <c r="AV712"/>
  <c r="AR734"/>
  <c r="AT734"/>
  <c r="AU734"/>
  <c r="AV734"/>
  <c r="AR742"/>
  <c r="AT742"/>
  <c r="AU742"/>
  <c r="AV742"/>
  <c r="AR743"/>
  <c r="AT743"/>
  <c r="AU743"/>
  <c r="AV743"/>
  <c r="AR753"/>
  <c r="AT753"/>
  <c r="AU753"/>
  <c r="AV753"/>
  <c r="AR758"/>
  <c r="AS758"/>
  <c r="AR779"/>
  <c r="AT779"/>
  <c r="AU779"/>
  <c r="AV779"/>
  <c r="AR792"/>
  <c r="AS792"/>
  <c r="AR793"/>
  <c r="AT793"/>
  <c r="AU793"/>
  <c r="AV793"/>
  <c r="AR814"/>
  <c r="AT814"/>
  <c r="AU814"/>
  <c r="AV814"/>
  <c r="AR819"/>
  <c r="AT819"/>
  <c r="AU819"/>
  <c r="AV819"/>
  <c r="AR822"/>
  <c r="AT822"/>
  <c r="AU822"/>
  <c r="AV822"/>
  <c r="AR831"/>
  <c r="AT831"/>
  <c r="AU831"/>
  <c r="AV831"/>
  <c r="AR836"/>
  <c r="AT836"/>
  <c r="AU836"/>
  <c r="AV836"/>
  <c r="AR837"/>
  <c r="AS837"/>
  <c r="AR841"/>
  <c r="AS841"/>
  <c r="AR842"/>
  <c r="AT842"/>
  <c r="AU842"/>
  <c r="AV842"/>
  <c r="AR844"/>
  <c r="AT844"/>
  <c r="AU844"/>
  <c r="AV844"/>
  <c r="AR849"/>
  <c r="AT849"/>
  <c r="AU849"/>
  <c r="AV849"/>
  <c r="AR859"/>
  <c r="AS859"/>
  <c r="AR881"/>
  <c r="AT881"/>
  <c r="AU881"/>
  <c r="AV881"/>
  <c r="AR886"/>
  <c r="AT886"/>
  <c r="AU886"/>
  <c r="AV886"/>
  <c r="AR895"/>
  <c r="AS895"/>
  <c r="AR898"/>
  <c r="AS898"/>
  <c r="AR903"/>
  <c r="AS903"/>
  <c r="AR905"/>
  <c r="AS905"/>
  <c r="AR912"/>
  <c r="AS912"/>
  <c r="AR913"/>
  <c r="AS913"/>
  <c r="AR921"/>
  <c r="AT921"/>
  <c r="AU921"/>
  <c r="AV921"/>
  <c r="AR936"/>
  <c r="AS936"/>
  <c r="AR938"/>
  <c r="AT938"/>
  <c r="AU938"/>
  <c r="AV938"/>
  <c r="AR965"/>
  <c r="AT965"/>
  <c r="AU965"/>
  <c r="AV965"/>
  <c i="16" r="AR8"/>
  <c r="AS8"/>
  <c r="AR21"/>
  <c r="AS21"/>
  <c r="AR23"/>
  <c r="AS23"/>
  <c r="AR24"/>
  <c r="AS24"/>
  <c r="AR25"/>
  <c r="AT25"/>
  <c r="AU25"/>
  <c r="AV25"/>
  <c r="AR38"/>
  <c r="AT38"/>
  <c r="AU38"/>
  <c r="AV38"/>
  <c r="AR43"/>
  <c r="AS43"/>
  <c r="AR49"/>
  <c r="AT49"/>
  <c r="AU49"/>
  <c r="AV49"/>
  <c r="AR52"/>
  <c r="AT52"/>
  <c r="AU52"/>
  <c r="AV52"/>
  <c r="AR53"/>
  <c r="AS53"/>
  <c r="AR55"/>
  <c r="AT55"/>
  <c r="AU55"/>
  <c r="AV55"/>
  <c r="AR57"/>
  <c r="AT57"/>
  <c r="AU57"/>
  <c r="AV57"/>
  <c r="AR58"/>
  <c r="AT58"/>
  <c r="AU58"/>
  <c r="AV58"/>
  <c r="AR67"/>
  <c r="AS67"/>
  <c r="AR68"/>
  <c r="AT68"/>
  <c r="AU68"/>
  <c r="AV68"/>
  <c r="AR71"/>
  <c r="AT71"/>
  <c r="AU71"/>
  <c r="AV71"/>
  <c r="AR78"/>
  <c r="AS78"/>
  <c r="AR86"/>
  <c r="AS86"/>
  <c r="AR90"/>
  <c r="AT90"/>
  <c r="AU90"/>
  <c r="AV90"/>
  <c r="AR92"/>
  <c r="AT92"/>
  <c r="AU92"/>
  <c r="AV92"/>
  <c r="AR93"/>
  <c r="AT93"/>
  <c r="AU93"/>
  <c r="AV93"/>
  <c r="AR99"/>
  <c r="AS99"/>
  <c r="AR118"/>
  <c r="AS118"/>
  <c r="AR130"/>
  <c r="AT130"/>
  <c r="AU130"/>
  <c r="AV130"/>
  <c r="AR140"/>
  <c r="AS140"/>
  <c r="AR148"/>
  <c r="AS148"/>
  <c r="AR158"/>
  <c r="AS158"/>
  <c r="AR181"/>
  <c r="AT181"/>
  <c r="AU181"/>
  <c r="AV181"/>
  <c r="AR197"/>
  <c r="AS197"/>
  <c r="AR202"/>
  <c r="AT202"/>
  <c r="AU202"/>
  <c r="AV202"/>
  <c r="AR204"/>
  <c r="AS204"/>
  <c r="AR209"/>
  <c r="AS209"/>
  <c r="AR231"/>
  <c r="AS231"/>
  <c r="AR265"/>
  <c r="AT265"/>
  <c r="AU265"/>
  <c r="AV265"/>
  <c r="AR266"/>
  <c r="AS266"/>
  <c r="AR274"/>
  <c r="AT274"/>
  <c r="AU274"/>
  <c r="AV274"/>
  <c r="AR280"/>
  <c r="AS280"/>
  <c r="AR288"/>
  <c r="AS288"/>
  <c r="AR300"/>
  <c r="AT300"/>
  <c r="AU300"/>
  <c r="AV300"/>
  <c r="AR313"/>
  <c r="AS313"/>
  <c r="AR315"/>
  <c r="AS315"/>
  <c r="AR325"/>
  <c r="AS325"/>
  <c r="AR327"/>
  <c r="AS327"/>
  <c r="AR333"/>
  <c r="AT333"/>
  <c r="AU333"/>
  <c r="AV333"/>
  <c r="AR339"/>
  <c r="AS339"/>
  <c r="AR345"/>
  <c r="AT345"/>
  <c r="AU345"/>
  <c r="AV345"/>
  <c r="AR349"/>
  <c r="AT349"/>
  <c r="AU349"/>
  <c r="AV349"/>
  <c r="AR353"/>
  <c r="AT353"/>
  <c r="AU353"/>
  <c r="AV353"/>
  <c r="AR359"/>
  <c r="AT359"/>
  <c r="AU359"/>
  <c r="AV359"/>
  <c r="AR375"/>
  <c r="AT375"/>
  <c r="AU375"/>
  <c r="AV375"/>
  <c r="AR383"/>
  <c r="AT383"/>
  <c r="AU383"/>
  <c r="AV383"/>
  <c r="AR398"/>
  <c r="AT398"/>
  <c r="AU398"/>
  <c r="AV398"/>
  <c r="AR433"/>
  <c r="AT433"/>
  <c r="AU433"/>
  <c r="AV433"/>
  <c r="AR438"/>
  <c r="AS438"/>
  <c i="15" r="AR25"/>
  <c r="AS25"/>
  <c r="AR39"/>
  <c r="AS39"/>
  <c r="AR89"/>
  <c r="AS89"/>
  <c r="AR96"/>
  <c r="AS96"/>
  <c r="AR114"/>
  <c r="AS114"/>
  <c r="AR116"/>
  <c r="AS116"/>
  <c r="AR147"/>
  <c r="AS147"/>
  <c r="AR148"/>
  <c r="AS148"/>
  <c r="AR158"/>
  <c r="AS158"/>
  <c r="AR198"/>
  <c r="AT198"/>
  <c r="AU198"/>
  <c r="AV198"/>
  <c r="AR200"/>
  <c r="AS200"/>
  <c r="AR205"/>
  <c r="AT205"/>
  <c r="AU205"/>
  <c r="AV205"/>
  <c r="AR222"/>
  <c r="AT222"/>
  <c r="AU222"/>
  <c r="AV222"/>
  <c r="AR227"/>
  <c r="AS227"/>
  <c r="AR238"/>
  <c r="AS238"/>
  <c r="AR241"/>
  <c r="AS241"/>
  <c r="AR242"/>
  <c r="AS242"/>
  <c r="AR247"/>
  <c r="AT247"/>
  <c r="AU247"/>
  <c r="AV247"/>
  <c r="AR253"/>
  <c r="AT253"/>
  <c r="AU253"/>
  <c r="AV253"/>
  <c r="AR260"/>
  <c r="AS260"/>
  <c r="AR272"/>
  <c r="AT272"/>
  <c r="AU272"/>
  <c r="AV272"/>
  <c r="AR279"/>
  <c r="AS279"/>
  <c r="AR282"/>
  <c r="AT282"/>
  <c r="AU282"/>
  <c r="AV282"/>
  <c r="AR289"/>
  <c r="AS289"/>
  <c r="AR299"/>
  <c r="AT299"/>
  <c r="AU299"/>
  <c r="AV299"/>
  <c r="AR308"/>
  <c r="AT308"/>
  <c r="AU308"/>
  <c r="AV308"/>
  <c r="AR319"/>
  <c r="AS319"/>
  <c r="AR322"/>
  <c r="AT322"/>
  <c r="AU322"/>
  <c r="AV322"/>
  <c r="AR324"/>
  <c r="AS324"/>
  <c r="AR330"/>
  <c r="AS330"/>
  <c r="AR331"/>
  <c r="AT331"/>
  <c r="AU331"/>
  <c r="AV331"/>
  <c r="AR341"/>
  <c r="AS341"/>
  <c r="AR343"/>
  <c r="AT343"/>
  <c r="AU343"/>
  <c r="AV343"/>
  <c r="AR345"/>
  <c r="AT345"/>
  <c r="AU345"/>
  <c r="AV345"/>
  <c r="AR358"/>
  <c r="AS358"/>
  <c r="AR361"/>
  <c r="AS361"/>
  <c r="AR370"/>
  <c r="AS370"/>
  <c r="AR400"/>
  <c r="AS400"/>
  <c r="AR406"/>
  <c r="AT406"/>
  <c r="AU406"/>
  <c r="AV406"/>
  <c r="AR407"/>
  <c r="AS407"/>
  <c r="AR410"/>
  <c r="AT410"/>
  <c r="AU410"/>
  <c r="AV410"/>
  <c r="AR423"/>
  <c r="AS423"/>
  <c r="AR437"/>
  <c r="AT437"/>
  <c r="AU437"/>
  <c r="AV437"/>
  <c r="AR439"/>
  <c r="AT439"/>
  <c r="AU439"/>
  <c r="AV439"/>
  <c r="AR443"/>
  <c r="AT443"/>
  <c r="AU443"/>
  <c r="AV443"/>
  <c r="AR457"/>
  <c r="AT457"/>
  <c r="AU457"/>
  <c r="AV457"/>
  <c r="AR466"/>
  <c r="AT466"/>
  <c r="AU466"/>
  <c r="AV466"/>
  <c r="AR468"/>
  <c r="AT468"/>
  <c r="AU468"/>
  <c r="AV468"/>
  <c r="AR484"/>
  <c r="AT484"/>
  <c r="AU484"/>
  <c r="AV484"/>
  <c r="AR487"/>
  <c r="AS487"/>
  <c r="AR502"/>
  <c r="AS502"/>
  <c r="AR524"/>
  <c r="AT524"/>
  <c r="AU524"/>
  <c r="AV524"/>
  <c r="AR530"/>
  <c r="AT530"/>
  <c r="AU530"/>
  <c r="AV530"/>
  <c r="AR533"/>
  <c r="AS533"/>
  <c r="AR546"/>
  <c r="AS546"/>
  <c r="AR548"/>
  <c r="AS548"/>
  <c r="AR551"/>
  <c r="AT551"/>
  <c r="AU551"/>
  <c r="AV551"/>
  <c r="AR553"/>
  <c r="AS553"/>
  <c r="AR561"/>
  <c r="AT561"/>
  <c r="AU561"/>
  <c r="AV561"/>
  <c r="AR567"/>
  <c r="AT567"/>
  <c r="AU567"/>
  <c r="AV567"/>
  <c r="AR581"/>
  <c r="AS581"/>
  <c r="AR582"/>
  <c r="AT582"/>
  <c r="AU582"/>
  <c r="AV582"/>
  <c r="AR593"/>
  <c r="AT593"/>
  <c r="AU593"/>
  <c r="AV593"/>
  <c r="AR595"/>
  <c r="AT595"/>
  <c r="AU595"/>
  <c r="AV595"/>
  <c r="AR608"/>
  <c r="AS608"/>
  <c r="AR610"/>
  <c r="AS610"/>
  <c r="AR624"/>
  <c r="AT624"/>
  <c r="AU624"/>
  <c r="AV624"/>
  <c r="AR657"/>
  <c r="AS657"/>
  <c r="AR660"/>
  <c r="AT660"/>
  <c r="AU660"/>
  <c r="AV660"/>
  <c r="AR678"/>
  <c r="AS678"/>
  <c r="AR684"/>
  <c r="AS684"/>
  <c r="AR694"/>
  <c r="AT694"/>
  <c r="AU694"/>
  <c r="AV694"/>
  <c r="AR720"/>
  <c r="AT720"/>
  <c r="AU720"/>
  <c r="AV720"/>
  <c r="AR723"/>
  <c r="AS723"/>
  <c r="AR725"/>
  <c r="AT725"/>
  <c r="AU725"/>
  <c r="AV725"/>
  <c r="AR727"/>
  <c r="AT727"/>
  <c r="AU727"/>
  <c r="AV727"/>
  <c r="AR728"/>
  <c r="AT728"/>
  <c r="AU728"/>
  <c r="AV728"/>
  <c r="AR730"/>
  <c r="AS730"/>
  <c r="AR733"/>
  <c r="AT733"/>
  <c r="AU733"/>
  <c r="AV733"/>
  <c r="AR740"/>
  <c r="AT740"/>
  <c r="AU740"/>
  <c r="AV740"/>
  <c r="AR754"/>
  <c r="AT754"/>
  <c r="AU754"/>
  <c r="AV754"/>
  <c r="AR765"/>
  <c r="AS765"/>
  <c r="AR768"/>
  <c r="AT768"/>
  <c r="AU768"/>
  <c r="AV768"/>
  <c r="AR774"/>
  <c r="AS774"/>
  <c r="AR775"/>
  <c r="AT775"/>
  <c r="AU775"/>
  <c r="AV775"/>
  <c r="AR789"/>
  <c r="AS789"/>
  <c r="AR799"/>
  <c r="AT799"/>
  <c r="AU799"/>
  <c r="AV799"/>
  <c r="AR821"/>
  <c r="AT821"/>
  <c r="AU821"/>
  <c r="AV821"/>
  <c r="AR823"/>
  <c r="AS823"/>
  <c r="AR824"/>
  <c r="AS824"/>
  <c r="AR852"/>
  <c r="AT852"/>
  <c r="AU852"/>
  <c r="AV852"/>
  <c r="AR866"/>
  <c r="AS866"/>
  <c r="AR868"/>
  <c r="AT868"/>
  <c r="AU868"/>
  <c r="AV868"/>
  <c r="AR876"/>
  <c r="AS876"/>
  <c r="AR877"/>
  <c r="AT877"/>
  <c r="AU877"/>
  <c r="AV877"/>
  <c r="AR894"/>
  <c r="AS894"/>
  <c r="AR896"/>
  <c r="AS896"/>
  <c r="AR907"/>
  <c r="AS907"/>
  <c r="AR910"/>
  <c r="AS910"/>
  <c r="AR924"/>
  <c r="AT924"/>
  <c r="AU924"/>
  <c r="AV924"/>
  <c r="AR933"/>
  <c r="AT933"/>
  <c r="AU933"/>
  <c r="AV933"/>
  <c r="AR943"/>
  <c r="AT943"/>
  <c r="AU943"/>
  <c r="AV943"/>
  <c r="AR947"/>
  <c r="AT947"/>
  <c r="AU947"/>
  <c r="AV947"/>
  <c r="AR951"/>
  <c r="AT951"/>
  <c r="AU951"/>
  <c r="AV951"/>
  <c r="AR960"/>
  <c r="AS960"/>
  <c i="16" r="AR30"/>
  <c r="AT30"/>
  <c r="AU30"/>
  <c r="AV30"/>
  <c r="AR33"/>
  <c r="AT33"/>
  <c r="AU33"/>
  <c r="AV33"/>
  <c r="AR34"/>
  <c r="AT34"/>
  <c r="AU34"/>
  <c r="AV34"/>
  <c r="AR41"/>
  <c r="AT41"/>
  <c r="AU41"/>
  <c r="AV41"/>
  <c r="AR44"/>
  <c r="AT44"/>
  <c r="AU44"/>
  <c r="AV44"/>
  <c r="AR50"/>
  <c r="AT50"/>
  <c r="AU50"/>
  <c r="AV50"/>
  <c r="AR62"/>
  <c r="AS62"/>
  <c r="AR64"/>
  <c r="AS64"/>
  <c r="AR66"/>
  <c r="AS66"/>
  <c r="AR95"/>
  <c r="AT95"/>
  <c r="AU95"/>
  <c r="AV95"/>
  <c r="AR105"/>
  <c r="AT105"/>
  <c r="AU105"/>
  <c r="AV105"/>
  <c r="AR113"/>
  <c r="AT113"/>
  <c r="AU113"/>
  <c r="AV113"/>
  <c r="AR114"/>
  <c r="AT114"/>
  <c r="AU114"/>
  <c r="AV114"/>
  <c r="AR122"/>
  <c r="AT122"/>
  <c r="AU122"/>
  <c r="AV122"/>
  <c r="AR133"/>
  <c r="AS133"/>
  <c r="AR137"/>
  <c r="AS137"/>
  <c r="AR150"/>
  <c r="AS150"/>
  <c r="AR154"/>
  <c r="AS154"/>
  <c r="AR163"/>
  <c r="AS163"/>
  <c r="AR169"/>
  <c r="AT169"/>
  <c r="AU169"/>
  <c r="AV169"/>
  <c r="AR171"/>
  <c r="AS171"/>
  <c r="AR174"/>
  <c r="AS174"/>
  <c r="AR179"/>
  <c r="AS179"/>
  <c r="AR184"/>
  <c r="AS184"/>
  <c r="AR200"/>
  <c r="AS200"/>
  <c r="AR212"/>
  <c r="AS212"/>
  <c r="AR217"/>
  <c r="AT217"/>
  <c r="AU217"/>
  <c r="AV217"/>
  <c r="AR220"/>
  <c r="AT220"/>
  <c r="AU220"/>
  <c r="AV220"/>
  <c r="AR235"/>
  <c r="AS235"/>
  <c r="AR243"/>
  <c r="AT243"/>
  <c r="AU243"/>
  <c r="AV243"/>
  <c r="AR244"/>
  <c r="AT244"/>
  <c r="AU244"/>
  <c r="AV244"/>
  <c r="AR257"/>
  <c r="AS257"/>
  <c r="AR261"/>
  <c r="AT261"/>
  <c r="AU261"/>
  <c r="AV261"/>
  <c r="AR279"/>
  <c r="AS279"/>
  <c r="AR282"/>
  <c r="AS282"/>
  <c r="AR291"/>
  <c r="AS291"/>
  <c r="AR294"/>
  <c r="AS294"/>
  <c r="AR295"/>
  <c r="AS295"/>
  <c r="AR301"/>
  <c r="AS301"/>
  <c r="AR309"/>
  <c r="AT309"/>
  <c r="AU309"/>
  <c r="AV309"/>
  <c r="AR311"/>
  <c r="AS311"/>
  <c r="AR319"/>
  <c r="AS319"/>
  <c r="AR328"/>
  <c r="AT328"/>
  <c r="AU328"/>
  <c r="AV328"/>
  <c r="AR329"/>
  <c r="AT329"/>
  <c r="AU329"/>
  <c r="AV329"/>
  <c r="AR335"/>
  <c r="AT335"/>
  <c r="AU335"/>
  <c r="AV335"/>
  <c r="AR337"/>
  <c r="AS337"/>
  <c r="AR340"/>
  <c r="AS340"/>
  <c r="AR360"/>
  <c r="AS360"/>
  <c r="AR373"/>
  <c r="AT373"/>
  <c r="AU373"/>
  <c r="AV373"/>
  <c r="AR380"/>
  <c r="AT380"/>
  <c r="AU380"/>
  <c r="AV380"/>
  <c r="AR389"/>
  <c r="AS389"/>
  <c r="AR394"/>
  <c r="AT394"/>
  <c r="AU394"/>
  <c r="AV394"/>
  <c r="AR403"/>
  <c r="AS403"/>
  <c r="AR404"/>
  <c r="AT404"/>
  <c r="AU404"/>
  <c r="AV404"/>
  <c r="AR406"/>
  <c r="AS406"/>
  <c i="15" r="AR19"/>
  <c r="AT19"/>
  <c r="AU19"/>
  <c r="AV19"/>
  <c r="AR22"/>
  <c r="AS22"/>
  <c r="AR23"/>
  <c r="AS23"/>
  <c r="AR30"/>
  <c r="AT30"/>
  <c r="AU30"/>
  <c r="AV30"/>
  <c r="AR82"/>
  <c r="AT82"/>
  <c r="AU82"/>
  <c r="AV82"/>
  <c r="AR87"/>
  <c r="AS87"/>
  <c r="AR88"/>
  <c r="AT88"/>
  <c r="AU88"/>
  <c r="AV88"/>
  <c r="AR92"/>
  <c r="AS92"/>
  <c r="AR97"/>
  <c r="AT97"/>
  <c r="AU97"/>
  <c r="AV97"/>
  <c r="AR105"/>
  <c r="AS105"/>
  <c r="AR111"/>
  <c r="AT111"/>
  <c r="AU111"/>
  <c r="AV111"/>
  <c r="AR131"/>
  <c r="AS131"/>
  <c r="AR133"/>
  <c r="AT133"/>
  <c r="AU133"/>
  <c r="AV133"/>
  <c r="AR139"/>
  <c r="AS139"/>
  <c r="AR143"/>
  <c r="AS143"/>
  <c r="AR150"/>
  <c r="AS150"/>
  <c r="AR152"/>
  <c r="AT152"/>
  <c r="AU152"/>
  <c r="AV152"/>
  <c r="AR155"/>
  <c r="AT155"/>
  <c r="AU155"/>
  <c r="AV155"/>
  <c r="AR156"/>
  <c r="AT156"/>
  <c r="AU156"/>
  <c r="AV156"/>
  <c r="AR168"/>
  <c r="AT168"/>
  <c r="AU168"/>
  <c r="AV168"/>
  <c r="AR171"/>
  <c r="AS171"/>
  <c r="AR178"/>
  <c r="AT178"/>
  <c r="AU178"/>
  <c r="AV178"/>
  <c r="AR184"/>
  <c r="AS184"/>
  <c r="AR201"/>
  <c r="AS201"/>
  <c r="AR204"/>
  <c r="AS204"/>
  <c r="AR217"/>
  <c r="AS217"/>
  <c r="AR223"/>
  <c r="AS223"/>
  <c r="AR236"/>
  <c r="AT236"/>
  <c r="AU236"/>
  <c r="AV236"/>
  <c r="AR237"/>
  <c r="AT237"/>
  <c r="AU237"/>
  <c r="AV237"/>
  <c r="AR245"/>
  <c r="AS245"/>
  <c r="AR252"/>
  <c r="AS252"/>
  <c r="AR274"/>
  <c r="AS274"/>
  <c r="AR275"/>
  <c r="AT275"/>
  <c r="AU275"/>
  <c r="AV275"/>
  <c r="AR276"/>
  <c r="AS276"/>
  <c r="AR301"/>
  <c r="AS301"/>
  <c r="AR302"/>
  <c r="AT302"/>
  <c r="AU302"/>
  <c r="AV302"/>
  <c r="AR304"/>
  <c r="AT304"/>
  <c r="AU304"/>
  <c r="AV304"/>
  <c r="AR307"/>
  <c r="AS307"/>
  <c r="AR311"/>
  <c r="AS311"/>
  <c r="AR315"/>
  <c r="AS315"/>
  <c r="AR318"/>
  <c r="AS318"/>
  <c r="AR329"/>
  <c r="AS329"/>
  <c r="AR338"/>
  <c r="AS338"/>
  <c r="AR347"/>
  <c r="AT347"/>
  <c r="AU347"/>
  <c r="AV347"/>
  <c r="AR349"/>
  <c r="AT349"/>
  <c r="AU349"/>
  <c r="AV349"/>
  <c r="AR378"/>
  <c r="AS378"/>
  <c r="AR380"/>
  <c r="AS380"/>
  <c r="AR381"/>
  <c r="AT381"/>
  <c r="AU381"/>
  <c r="AV381"/>
  <c r="AR384"/>
  <c r="AS384"/>
  <c r="AR386"/>
  <c r="AT386"/>
  <c r="AU386"/>
  <c r="AV386"/>
  <c r="AR392"/>
  <c r="AT392"/>
  <c r="AU392"/>
  <c r="AV392"/>
  <c r="AR401"/>
  <c r="AT401"/>
  <c r="AU401"/>
  <c r="AV401"/>
  <c r="AR412"/>
  <c r="AS412"/>
  <c r="AR415"/>
  <c r="AS415"/>
  <c r="AR424"/>
  <c r="AT424"/>
  <c r="AU424"/>
  <c r="AV424"/>
  <c r="AR440"/>
  <c r="AS440"/>
  <c r="AR455"/>
  <c r="AS455"/>
  <c r="AR456"/>
  <c r="AT456"/>
  <c r="AU456"/>
  <c r="AV456"/>
  <c r="AR461"/>
  <c r="AS461"/>
  <c r="AR470"/>
  <c r="AT470"/>
  <c r="AU470"/>
  <c r="AV470"/>
  <c r="AR492"/>
  <c r="AT492"/>
  <c r="AU492"/>
  <c r="AV492"/>
  <c r="AR499"/>
  <c r="AT499"/>
  <c r="AU499"/>
  <c r="AV499"/>
  <c r="AR505"/>
  <c r="AT505"/>
  <c r="AU505"/>
  <c r="AV505"/>
  <c r="AR506"/>
  <c r="AT506"/>
  <c r="AU506"/>
  <c r="AV506"/>
  <c r="AR512"/>
  <c r="AS512"/>
  <c r="AR525"/>
  <c r="AS525"/>
  <c r="AR531"/>
  <c r="AS531"/>
  <c r="AR556"/>
  <c r="AT556"/>
  <c r="AU556"/>
  <c r="AV556"/>
  <c r="AR557"/>
  <c r="AT557"/>
  <c r="AU557"/>
  <c r="AV557"/>
  <c r="AR565"/>
  <c r="AT565"/>
  <c r="AU565"/>
  <c r="AV565"/>
  <c r="AR572"/>
  <c r="AS572"/>
  <c r="AR574"/>
  <c r="AT574"/>
  <c r="AU574"/>
  <c r="AV574"/>
  <c r="AR578"/>
  <c r="AT578"/>
  <c r="AU578"/>
  <c r="AV578"/>
  <c r="AR583"/>
  <c r="AT583"/>
  <c r="AU583"/>
  <c r="AV583"/>
  <c r="AR585"/>
  <c r="AT585"/>
  <c r="AU585"/>
  <c r="AV585"/>
  <c r="AR588"/>
  <c r="AS588"/>
  <c r="AR589"/>
  <c r="AS589"/>
  <c r="AR597"/>
  <c r="AT597"/>
  <c r="AU597"/>
  <c r="AV597"/>
  <c r="AR598"/>
  <c r="AS598"/>
  <c r="AR611"/>
  <c r="AS611"/>
  <c r="AR631"/>
  <c r="AS631"/>
  <c r="AR632"/>
  <c r="AT632"/>
  <c r="AU632"/>
  <c r="AV632"/>
  <c r="AR645"/>
  <c r="AT645"/>
  <c r="AU645"/>
  <c r="AV645"/>
  <c r="AR649"/>
  <c r="AT649"/>
  <c r="AU649"/>
  <c r="AV649"/>
  <c r="AR679"/>
  <c r="AS679"/>
  <c r="AR688"/>
  <c r="AS688"/>
  <c r="AR697"/>
  <c r="AS697"/>
  <c r="AR698"/>
  <c r="AS698"/>
  <c r="AR707"/>
  <c r="AT707"/>
  <c r="AU707"/>
  <c r="AV707"/>
  <c r="AR710"/>
  <c r="AS710"/>
  <c r="AR718"/>
  <c r="AS718"/>
  <c r="AR724"/>
  <c r="AS724"/>
  <c r="AR729"/>
  <c r="AS729"/>
  <c r="AR748"/>
  <c r="AT748"/>
  <c r="AU748"/>
  <c r="AV748"/>
  <c r="AR755"/>
  <c r="AS755"/>
  <c r="AR764"/>
  <c r="AS764"/>
  <c r="AR771"/>
  <c r="AS771"/>
  <c r="AR782"/>
  <c r="AT782"/>
  <c r="AU782"/>
  <c r="AV782"/>
  <c r="AR797"/>
  <c r="AT797"/>
  <c r="AU797"/>
  <c r="AV797"/>
  <c r="AR804"/>
  <c r="AS804"/>
  <c r="AR806"/>
  <c r="AT806"/>
  <c r="AU806"/>
  <c r="AV806"/>
  <c r="AR812"/>
  <c r="AT812"/>
  <c r="AU812"/>
  <c r="AV812"/>
  <c r="AR816"/>
  <c r="AT816"/>
  <c r="AU816"/>
  <c r="AV816"/>
  <c r="AR825"/>
  <c r="AT825"/>
  <c r="AU825"/>
  <c r="AV825"/>
  <c r="AR856"/>
  <c r="AS856"/>
  <c r="AR863"/>
  <c r="AT863"/>
  <c r="AU863"/>
  <c r="AV863"/>
  <c r="AR875"/>
  <c r="AS875"/>
  <c r="AR882"/>
  <c r="AS882"/>
  <c r="AR889"/>
  <c r="AS889"/>
  <c r="AR892"/>
  <c r="AT892"/>
  <c r="AU892"/>
  <c r="AV892"/>
  <c r="AR900"/>
  <c r="AT900"/>
  <c r="AU900"/>
  <c r="AV900"/>
  <c r="AR902"/>
  <c r="AT902"/>
  <c r="AU902"/>
  <c r="AV902"/>
  <c r="AR909"/>
  <c r="AS909"/>
  <c r="AR915"/>
  <c r="AS915"/>
  <c r="AR927"/>
  <c r="AS927"/>
  <c r="AR929"/>
  <c r="AS929"/>
  <c r="AR934"/>
  <c r="AT934"/>
  <c r="AU934"/>
  <c r="AV934"/>
  <c r="AR959"/>
  <c r="AS959"/>
  <c r="AR963"/>
  <c r="AS963"/>
  <c i="16" r="AR7"/>
  <c r="AS7"/>
  <c r="AR12"/>
  <c r="AS12"/>
  <c r="AR15"/>
  <c r="AT15"/>
  <c r="AU15"/>
  <c r="AV15"/>
  <c r="AR22"/>
  <c r="AS22"/>
  <c r="AR32"/>
  <c r="AT32"/>
  <c r="AU32"/>
  <c r="AV32"/>
  <c r="AR63"/>
  <c r="AT63"/>
  <c r="AU63"/>
  <c r="AV63"/>
  <c r="AR72"/>
  <c r="AT72"/>
  <c r="AU72"/>
  <c r="AV72"/>
  <c r="AR74"/>
  <c r="AT74"/>
  <c r="AU74"/>
  <c r="AV74"/>
  <c r="AR87"/>
  <c r="AS87"/>
  <c r="AR94"/>
  <c r="AT94"/>
  <c r="AU94"/>
  <c r="AV94"/>
  <c r="AR97"/>
  <c r="AS97"/>
  <c r="AR98"/>
  <c r="AS98"/>
  <c r="AR115"/>
  <c r="AS115"/>
  <c r="AR124"/>
  <c r="AS124"/>
  <c r="AR127"/>
  <c r="AT127"/>
  <c r="AU127"/>
  <c r="AV127"/>
  <c r="AR128"/>
  <c r="AT128"/>
  <c r="AU128"/>
  <c r="AV128"/>
  <c r="AR138"/>
  <c r="AS138"/>
  <c r="AR143"/>
  <c r="AS143"/>
  <c r="AR147"/>
  <c r="AS147"/>
  <c r="AR153"/>
  <c r="AT153"/>
  <c r="AU153"/>
  <c r="AV153"/>
  <c r="AR162"/>
  <c r="AS162"/>
  <c r="AR168"/>
  <c r="AS168"/>
  <c r="AR175"/>
  <c r="AT175"/>
  <c r="AU175"/>
  <c r="AV175"/>
  <c r="AR176"/>
  <c r="AT176"/>
  <c r="AU176"/>
  <c r="AV176"/>
  <c r="AR196"/>
  <c r="AT196"/>
  <c r="AU196"/>
  <c r="AV196"/>
  <c r="AR199"/>
  <c r="AS199"/>
  <c r="AR211"/>
  <c r="AT211"/>
  <c r="AU211"/>
  <c r="AV211"/>
  <c r="AR213"/>
  <c r="AS213"/>
  <c r="AR216"/>
  <c r="AS216"/>
  <c r="AR218"/>
  <c r="AT218"/>
  <c r="AU218"/>
  <c r="AV218"/>
  <c r="AR222"/>
  <c r="AS222"/>
  <c r="AR240"/>
  <c r="AS240"/>
  <c r="AR241"/>
  <c r="AS241"/>
  <c r="AR246"/>
  <c r="AS246"/>
  <c r="AR249"/>
  <c r="AT249"/>
  <c r="AU249"/>
  <c r="AV249"/>
  <c r="AR255"/>
  <c r="AT255"/>
  <c r="AU255"/>
  <c r="AV255"/>
  <c r="AR263"/>
  <c r="AS263"/>
  <c r="AR267"/>
  <c r="AT267"/>
  <c r="AU267"/>
  <c r="AV267"/>
  <c r="AR270"/>
  <c r="AT270"/>
  <c r="AU270"/>
  <c r="AV270"/>
  <c r="AR276"/>
  <c r="AS276"/>
  <c r="AR287"/>
  <c r="AS287"/>
  <c i="5" r="D73"/>
  <c i="7" r="E18"/>
  <c i="5" r="J73"/>
  <c i="7" r="I18"/>
  <c i="5" r="P73"/>
  <c r="G74"/>
  <c r="M74"/>
  <c r="D75"/>
  <c r="J75"/>
  <c r="P75"/>
  <c i="7" r="M18"/>
  <c i="5" r="G76"/>
  <c r="M76"/>
  <c r="D77"/>
  <c i="7" r="E17"/>
  <c i="5" r="D86"/>
  <c i="7" r="O18"/>
  <c i="5" r="J86"/>
  <c i="7" r="S18"/>
  <c i="5" r="D87"/>
  <c r="J87"/>
  <c r="D88"/>
  <c i="7" r="O16"/>
  <c i="5" r="M88"/>
  <c i="7" r="U16"/>
  <c i="5" r="J89"/>
  <c i="7" r="S16"/>
  <c i="5" r="M89"/>
  <c i="7" r="U17"/>
  <c i="5" r="D96"/>
  <c i="7" r="W18"/>
  <c i="5" r="G96"/>
  <c i="7" r="Y18"/>
  <c i="5" r="J96"/>
  <c r="D97"/>
  <c r="G97"/>
  <c i="7" r="Y16"/>
  <c i="5" r="J97"/>
  <c i="7" r="AA17"/>
  <c i="5" r="D98"/>
  <c i="7" r="W16"/>
  <c i="5" r="G98"/>
  <c r="J98"/>
  <c i="7" r="AA16"/>
  <c i="5" r="D106"/>
  <c r="G106"/>
  <c r="D107"/>
  <c i="7" r="AC17"/>
  <c i="5" r="G107"/>
  <c i="7" r="AE17"/>
  <c i="5" r="D108"/>
  <c r="G108"/>
  <c i="10" r="O10"/>
  <c r="N11"/>
  <c r="N13"/>
  <c r="N16"/>
  <c r="N17"/>
  <c r="P17"/>
  <c i="5" r="G73"/>
  <c i="7" r="G18"/>
  <c i="5" r="M73"/>
  <c i="7" r="K18"/>
  <c i="5" r="D74"/>
  <c r="J74"/>
  <c r="P74"/>
  <c r="G75"/>
  <c r="M75"/>
  <c i="7" r="K16"/>
  <c i="8" r="D7"/>
  <c r="E7"/>
  <c i="4" r="I10"/>
  <c i="5" r="D76"/>
  <c r="J76"/>
  <c r="D78"/>
  <c r="G86"/>
  <c r="M86"/>
  <c i="7" r="U18"/>
  <c i="5" r="G87"/>
  <c i="7" r="Q18"/>
  <c i="5" r="G88"/>
  <c r="J88"/>
  <c r="G89"/>
  <c i="10" r="P9"/>
  <c r="O14"/>
  <c r="P15"/>
  <c i="7" r="AE18"/>
  <c i="8" r="E11"/>
  <c i="4" r="I14"/>
  <c i="10" r="N10"/>
  <c r="P11"/>
  <c r="O12"/>
  <c r="N14"/>
  <c r="N15"/>
  <c r="O16"/>
  <c r="O8"/>
  <c r="N9"/>
  <c r="N12"/>
  <c r="O13"/>
  <c i="7" r="AC18"/>
  <c i="8" r="E10"/>
  <c i="4" r="I13"/>
  <c i="8" l="1" r="D8"/>
  <c r="E8"/>
  <c i="4" r="I11"/>
  <c r="H10"/>
  <c i="10" r="N8"/>
  <c i="15" r="AS17"/>
  <c r="AS19"/>
  <c r="AS31"/>
  <c r="AS32"/>
  <c r="AS34"/>
  <c r="AT39"/>
  <c r="AU39"/>
  <c r="AV39"/>
  <c r="AS40"/>
  <c r="AS41"/>
  <c r="AT53"/>
  <c r="AU53"/>
  <c r="AV53"/>
  <c r="AT54"/>
  <c r="AU54"/>
  <c r="AV54"/>
  <c r="AS55"/>
  <c r="AS56"/>
  <c r="AS57"/>
  <c r="AS61"/>
  <c r="AS63"/>
  <c r="AS66"/>
  <c r="AS69"/>
  <c r="AS76"/>
  <c r="AT77"/>
  <c r="AU77"/>
  <c r="AV77"/>
  <c r="AT78"/>
  <c r="AU78"/>
  <c r="AV78"/>
  <c r="AT80"/>
  <c r="AU80"/>
  <c r="AV80"/>
  <c r="AS81"/>
  <c r="AT86"/>
  <c r="AU86"/>
  <c r="AV86"/>
  <c r="AT89"/>
  <c r="AU89"/>
  <c r="AV89"/>
  <c r="AT94"/>
  <c r="AU94"/>
  <c r="AV94"/>
  <c r="AT96"/>
  <c r="AU96"/>
  <c r="AV96"/>
  <c r="AT108"/>
  <c r="AU108"/>
  <c r="AV108"/>
  <c r="AS109"/>
  <c r="AT114"/>
  <c r="AU114"/>
  <c r="AV114"/>
  <c r="AT131"/>
  <c r="AU131"/>
  <c r="AV131"/>
  <c r="AS136"/>
  <c r="AT137"/>
  <c r="AU137"/>
  <c r="AV137"/>
  <c r="AT139"/>
  <c r="AU139"/>
  <c r="AV139"/>
  <c r="AT146"/>
  <c r="AU146"/>
  <c r="AV146"/>
  <c r="AS152"/>
  <c r="AS169"/>
  <c r="AS179"/>
  <c r="AS183"/>
  <c r="AT190"/>
  <c r="AU190"/>
  <c r="AV190"/>
  <c r="AT195"/>
  <c r="AU195"/>
  <c r="AV195"/>
  <c r="AS198"/>
  <c r="AS206"/>
  <c r="AS208"/>
  <c r="AT210"/>
  <c r="AU210"/>
  <c r="AV210"/>
  <c r="AS222"/>
  <c r="AT224"/>
  <c r="AU224"/>
  <c r="AV224"/>
  <c r="AS229"/>
  <c r="AS230"/>
  <c r="AT231"/>
  <c r="AU231"/>
  <c r="AV231"/>
  <c r="AS239"/>
  <c r="AT242"/>
  <c r="AU242"/>
  <c r="AV242"/>
  <c r="AT250"/>
  <c r="AU250"/>
  <c r="AV250"/>
  <c r="AT252"/>
  <c r="AU252"/>
  <c r="AV252"/>
  <c r="AT257"/>
  <c r="AU257"/>
  <c r="AV257"/>
  <c r="AT259"/>
  <c r="AU259"/>
  <c r="AV259"/>
  <c r="AT260"/>
  <c r="AU260"/>
  <c r="AV260"/>
  <c r="AS273"/>
  <c r="AT276"/>
  <c r="AU276"/>
  <c r="AV276"/>
  <c r="AT277"/>
  <c r="AU277"/>
  <c r="AV277"/>
  <c r="AS283"/>
  <c r="AS288"/>
  <c r="AT289"/>
  <c r="AU289"/>
  <c r="AV289"/>
  <c r="AT290"/>
  <c r="AU290"/>
  <c r="AV290"/>
  <c r="AT292"/>
  <c r="AU292"/>
  <c r="AV292"/>
  <c r="AT293"/>
  <c r="AU293"/>
  <c r="AV293"/>
  <c r="AS295"/>
  <c r="AT301"/>
  <c r="AU301"/>
  <c r="AV301"/>
  <c r="AS308"/>
  <c r="AS309"/>
  <c r="AT316"/>
  <c r="AU316"/>
  <c r="AV316"/>
  <c r="AT317"/>
  <c r="AU317"/>
  <c r="AV317"/>
  <c r="AT325"/>
  <c r="AU325"/>
  <c r="AV325"/>
  <c r="AT327"/>
  <c r="AU327"/>
  <c r="AV327"/>
  <c r="AT330"/>
  <c r="AU330"/>
  <c r="AV330"/>
  <c r="AS331"/>
  <c r="AT334"/>
  <c r="AU334"/>
  <c r="AV334"/>
  <c r="AT336"/>
  <c r="AU336"/>
  <c r="AV336"/>
  <c r="AS337"/>
  <c r="AT338"/>
  <c r="AU338"/>
  <c r="AV338"/>
  <c r="AT341"/>
  <c r="AU341"/>
  <c r="AV341"/>
  <c r="AT344"/>
  <c r="AU344"/>
  <c r="AV344"/>
  <c r="AS347"/>
  <c r="AT350"/>
  <c r="AU350"/>
  <c r="AV350"/>
  <c r="AT357"/>
  <c r="AU357"/>
  <c r="AV357"/>
  <c r="AS362"/>
  <c r="AS363"/>
  <c r="AS366"/>
  <c r="AT367"/>
  <c r="AU367"/>
  <c r="AV367"/>
  <c r="AS368"/>
  <c r="AS374"/>
  <c r="AT378"/>
  <c r="AU378"/>
  <c r="AV378"/>
  <c r="AS385"/>
  <c r="AS386"/>
  <c r="AT387"/>
  <c r="AU387"/>
  <c r="AV387"/>
  <c r="AS388"/>
  <c r="AS391"/>
  <c r="AS394"/>
  <c r="AT398"/>
  <c r="AU398"/>
  <c r="AV398"/>
  <c r="AS399"/>
  <c r="AT400"/>
  <c r="AU400"/>
  <c r="AV400"/>
  <c r="AS401"/>
  <c r="AS405"/>
  <c r="AT407"/>
  <c r="AU407"/>
  <c r="AV407"/>
  <c r="AT414"/>
  <c r="AU414"/>
  <c r="AV414"/>
  <c r="AS417"/>
  <c r="AS418"/>
  <c r="AT423"/>
  <c r="AU423"/>
  <c r="AV423"/>
  <c r="AS425"/>
  <c r="AT432"/>
  <c r="AU432"/>
  <c r="AV432"/>
  <c r="AS434"/>
  <c r="AT444"/>
  <c r="AU444"/>
  <c r="AV444"/>
  <c r="AT447"/>
  <c r="AU447"/>
  <c r="AV447"/>
  <c r="AS451"/>
  <c r="AS454"/>
  <c r="AT455"/>
  <c r="AU455"/>
  <c r="AV455"/>
  <c r="AS457"/>
  <c r="AT458"/>
  <c r="AU458"/>
  <c r="AV458"/>
  <c r="AT462"/>
  <c r="AU462"/>
  <c r="AV462"/>
  <c r="AS470"/>
  <c r="AT473"/>
  <c r="AU473"/>
  <c r="AV473"/>
  <c r="AT475"/>
  <c r="AU475"/>
  <c r="AV475"/>
  <c r="AS476"/>
  <c r="AT480"/>
  <c r="AU480"/>
  <c r="AV480"/>
  <c r="AS484"/>
  <c r="AT487"/>
  <c r="AU487"/>
  <c r="AV487"/>
  <c r="AS491"/>
  <c r="AS493"/>
  <c r="AS505"/>
  <c r="AS509"/>
  <c r="AT514"/>
  <c r="AU514"/>
  <c r="AV514"/>
  <c r="AS522"/>
  <c r="AT529"/>
  <c r="AU529"/>
  <c r="AV529"/>
  <c r="AS530"/>
  <c r="AT533"/>
  <c r="AU533"/>
  <c r="AV533"/>
  <c r="AS536"/>
  <c r="AS545"/>
  <c r="AT548"/>
  <c r="AU548"/>
  <c r="AV548"/>
  <c r="AS551"/>
  <c r="AT555"/>
  <c r="AU555"/>
  <c r="AV555"/>
  <c r="AS559"/>
  <c r="AS560"/>
  <c r="AS564"/>
  <c r="AS567"/>
  <c r="AS569"/>
  <c r="AS578"/>
  <c r="AT581"/>
  <c r="AU581"/>
  <c r="AV581"/>
  <c r="AT587"/>
  <c r="AU587"/>
  <c r="AV587"/>
  <c r="AT588"/>
  <c r="AU588"/>
  <c r="AV588"/>
  <c r="AS591"/>
  <c r="AS593"/>
  <c r="AS596"/>
  <c r="AT599"/>
  <c r="AU599"/>
  <c r="AV599"/>
  <c r="AS604"/>
  <c r="AS606"/>
  <c r="AT608"/>
  <c r="AU608"/>
  <c r="AV608"/>
  <c r="AT614"/>
  <c r="AU614"/>
  <c r="AV614"/>
  <c r="AS619"/>
  <c r="AS624"/>
  <c r="AS625"/>
  <c r="AS629"/>
  <c r="AS644"/>
  <c r="AT654"/>
  <c r="AU654"/>
  <c r="AV654"/>
  <c r="AT657"/>
  <c r="AU657"/>
  <c r="AV657"/>
  <c r="AS665"/>
  <c r="AS666"/>
  <c r="AS677"/>
  <c r="AS686"/>
  <c r="AS690"/>
  <c r="AS691"/>
  <c r="AT692"/>
  <c r="AU692"/>
  <c r="AV692"/>
  <c r="AT700"/>
  <c r="AU700"/>
  <c r="AV700"/>
  <c r="AS707"/>
  <c r="AT710"/>
  <c r="AU710"/>
  <c r="AV710"/>
  <c r="AT715"/>
  <c r="AU715"/>
  <c r="AV715"/>
  <c r="AT724"/>
  <c r="AU724"/>
  <c r="AV724"/>
  <c r="AS725"/>
  <c r="AT726"/>
  <c r="AU726"/>
  <c r="AV726"/>
  <c r="AT736"/>
  <c r="AU736"/>
  <c r="AV736"/>
  <c r="AS750"/>
  <c r="AT758"/>
  <c r="AU758"/>
  <c r="AV758"/>
  <c r="AS761"/>
  <c r="AS777"/>
  <c r="AT787"/>
  <c r="AU787"/>
  <c r="AV787"/>
  <c r="AS790"/>
  <c r="AS795"/>
  <c r="AS800"/>
  <c r="AT801"/>
  <c r="AU801"/>
  <c r="AV801"/>
  <c r="AS802"/>
  <c r="AT804"/>
  <c r="AU804"/>
  <c r="AV804"/>
  <c r="AT807"/>
  <c r="AU807"/>
  <c r="AV807"/>
  <c r="AS814"/>
  <c r="AS832"/>
  <c r="AS834"/>
  <c r="AS838"/>
  <c r="AT843"/>
  <c r="AU843"/>
  <c r="AV843"/>
  <c r="AT847"/>
  <c r="AU847"/>
  <c r="AV847"/>
  <c r="AS849"/>
  <c r="AS852"/>
  <c r="AT854"/>
  <c r="AU854"/>
  <c r="AV854"/>
  <c r="AT856"/>
  <c r="AU856"/>
  <c r="AV856"/>
  <c r="AT861"/>
  <c r="AU861"/>
  <c r="AV861"/>
  <c r="AT865"/>
  <c r="AU865"/>
  <c r="AV865"/>
  <c r="AS877"/>
  <c r="AS879"/>
  <c r="AT880"/>
  <c r="AU880"/>
  <c r="AV880"/>
  <c r="AT889"/>
  <c r="AU889"/>
  <c r="AV889"/>
  <c r="AS900"/>
  <c r="AS901"/>
  <c r="AT905"/>
  <c r="AU905"/>
  <c r="AV905"/>
  <c r="AT906"/>
  <c r="AU906"/>
  <c r="AV906"/>
  <c r="AS908"/>
  <c r="AT912"/>
  <c r="AU912"/>
  <c r="AV912"/>
  <c r="AS917"/>
  <c r="AS928"/>
  <c r="AT929"/>
  <c r="AU929"/>
  <c r="AV929"/>
  <c r="AT936"/>
  <c r="AU936"/>
  <c r="AV936"/>
  <c r="AS938"/>
  <c r="AT940"/>
  <c r="AU940"/>
  <c r="AV940"/>
  <c r="AS943"/>
  <c r="AT945"/>
  <c r="AU945"/>
  <c r="AV945"/>
  <c r="AT950"/>
  <c r="AU950"/>
  <c r="AV950"/>
  <c r="AS951"/>
  <c r="AT958"/>
  <c r="AU958"/>
  <c r="AV958"/>
  <c r="AT960"/>
  <c r="AU960"/>
  <c r="AV960"/>
  <c i="16" r="AS6"/>
  <c r="AS14"/>
  <c r="AS18"/>
  <c r="AT22"/>
  <c r="AU22"/>
  <c r="AV22"/>
  <c r="AS30"/>
  <c r="AT31"/>
  <c r="AU31"/>
  <c r="AV31"/>
  <c r="AS32"/>
  <c r="AS34"/>
  <c r="AS35"/>
  <c r="AT39"/>
  <c r="AU39"/>
  <c r="AV39"/>
  <c r="AT42"/>
  <c r="AU42"/>
  <c r="AV42"/>
  <c r="AT46"/>
  <c r="AU46"/>
  <c r="AV46"/>
  <c r="AS59"/>
  <c r="AS71"/>
  <c r="AS72"/>
  <c r="AT73"/>
  <c r="AU73"/>
  <c r="AV73"/>
  <c r="AS75"/>
  <c r="AS79"/>
  <c r="AT80"/>
  <c r="AU80"/>
  <c r="AV80"/>
  <c r="AT81"/>
  <c r="AU81"/>
  <c r="AV81"/>
  <c r="AT82"/>
  <c r="AU82"/>
  <c r="AV82"/>
  <c r="AT87"/>
  <c r="AU87"/>
  <c r="AV87"/>
  <c r="AS88"/>
  <c r="AT97"/>
  <c r="AU97"/>
  <c r="AV97"/>
  <c r="AT98"/>
  <c r="AU98"/>
  <c r="AV98"/>
  <c r="AT108"/>
  <c r="AU108"/>
  <c r="AV108"/>
  <c r="AT110"/>
  <c r="AU110"/>
  <c r="AV110"/>
  <c r="AT118"/>
  <c r="AU118"/>
  <c r="AV118"/>
  <c r="AT123"/>
  <c r="AU123"/>
  <c r="AV123"/>
  <c r="AT124"/>
  <c r="AU124"/>
  <c r="AV124"/>
  <c r="AT125"/>
  <c r="AU125"/>
  <c r="AV125"/>
  <c r="AT136"/>
  <c r="AU136"/>
  <c r="AV136"/>
  <c r="AS145"/>
  <c r="AT148"/>
  <c r="AU148"/>
  <c r="AV148"/>
  <c r="AS156"/>
  <c r="AS166"/>
  <c r="AS176"/>
  <c r="AS177"/>
  <c r="AT184"/>
  <c r="AU184"/>
  <c r="AV184"/>
  <c r="AS192"/>
  <c r="AS203"/>
  <c r="AS220"/>
  <c r="AS226"/>
  <c r="AS229"/>
  <c r="AT234"/>
  <c r="AU234"/>
  <c r="AV234"/>
  <c r="AS244"/>
  <c r="AS245"/>
  <c r="AT253"/>
  <c r="AU253"/>
  <c r="AV253"/>
  <c r="AT256"/>
  <c r="AU256"/>
  <c r="AV256"/>
  <c r="AS258"/>
  <c r="AS261"/>
  <c r="AS270"/>
  <c r="AT279"/>
  <c r="AU279"/>
  <c r="AV279"/>
  <c r="AT293"/>
  <c r="AU293"/>
  <c r="AV293"/>
  <c r="AS296"/>
  <c r="AS300"/>
  <c r="AT305"/>
  <c r="AU305"/>
  <c r="AV305"/>
  <c r="AT306"/>
  <c r="AU306"/>
  <c r="AV306"/>
  <c r="AS308"/>
  <c r="AS310"/>
  <c r="AT313"/>
  <c r="AU313"/>
  <c r="AV313"/>
  <c r="AS318"/>
  <c r="AS326"/>
  <c r="AS330"/>
  <c r="AS334"/>
  <c r="AT336"/>
  <c r="AU336"/>
  <c r="AV336"/>
  <c r="AS341"/>
  <c r="AS371"/>
  <c r="AT378"/>
  <c r="AU378"/>
  <c r="AV378"/>
  <c r="AS380"/>
  <c r="AT387"/>
  <c r="AU387"/>
  <c r="AV387"/>
  <c r="AT388"/>
  <c r="AU388"/>
  <c r="AV388"/>
  <c r="AS395"/>
  <c r="AT402"/>
  <c r="AU402"/>
  <c r="AV402"/>
  <c r="AS404"/>
  <c r="AT408"/>
  <c r="AU408"/>
  <c r="AV408"/>
  <c r="AS409"/>
  <c r="AT410"/>
  <c r="AU410"/>
  <c r="AV410"/>
  <c r="AT412"/>
  <c r="AU412"/>
  <c r="AV412"/>
  <c r="AT415"/>
  <c r="AU415"/>
  <c r="AV415"/>
  <c r="AT417"/>
  <c r="AU417"/>
  <c r="AV417"/>
  <c r="AS418"/>
  <c r="AS419"/>
  <c r="AS421"/>
  <c r="AS428"/>
  <c r="AT429"/>
  <c r="AU429"/>
  <c r="AV429"/>
  <c r="AS430"/>
  <c r="AT432"/>
  <c r="AU432"/>
  <c r="AV432"/>
  <c r="AT434"/>
  <c r="AU434"/>
  <c r="AV434"/>
  <c r="AT436"/>
  <c r="AU436"/>
  <c r="AV436"/>
  <c i="15" r="AS8"/>
  <c r="AT11"/>
  <c r="AU11"/>
  <c r="AV11"/>
  <c r="AS15"/>
  <c r="AS20"/>
  <c r="AT24"/>
  <c r="AU24"/>
  <c r="AV24"/>
  <c r="AT29"/>
  <c r="AU29"/>
  <c r="AV29"/>
  <c r="AS38"/>
  <c r="AS42"/>
  <c r="AS46"/>
  <c r="AS47"/>
  <c r="AS50"/>
  <c r="AT51"/>
  <c r="AU51"/>
  <c r="AV51"/>
  <c r="AT71"/>
  <c r="AU71"/>
  <c r="AV71"/>
  <c r="AT72"/>
  <c r="AU72"/>
  <c r="AV72"/>
  <c r="AT73"/>
  <c r="AU73"/>
  <c r="AV73"/>
  <c r="AT75"/>
  <c r="AU75"/>
  <c r="AV75"/>
  <c r="AS79"/>
  <c r="AS82"/>
  <c r="AT87"/>
  <c r="AU87"/>
  <c r="AV87"/>
  <c r="AS88"/>
  <c r="AS91"/>
  <c r="AS104"/>
  <c r="AT105"/>
  <c r="AU105"/>
  <c r="AV105"/>
  <c r="AT112"/>
  <c r="AU112"/>
  <c r="AV112"/>
  <c r="AT116"/>
  <c r="AU116"/>
  <c r="AV116"/>
  <c r="AS117"/>
  <c r="AT118"/>
  <c r="AU118"/>
  <c r="AV118"/>
  <c r="AS119"/>
  <c r="AS120"/>
  <c r="AT121"/>
  <c r="AU121"/>
  <c r="AV121"/>
  <c r="AS122"/>
  <c r="AS123"/>
  <c r="AS124"/>
  <c r="AT132"/>
  <c r="AU132"/>
  <c r="AV132"/>
  <c r="AS133"/>
  <c r="AT135"/>
  <c r="AU135"/>
  <c r="AV135"/>
  <c r="AS138"/>
  <c r="AT140"/>
  <c r="AU140"/>
  <c r="AV140"/>
  <c r="AT141"/>
  <c r="AU141"/>
  <c r="AV141"/>
  <c r="AT143"/>
  <c r="AU143"/>
  <c r="AV143"/>
  <c r="AT145"/>
  <c r="AU145"/>
  <c r="AV145"/>
  <c r="AT148"/>
  <c r="AU148"/>
  <c r="AV148"/>
  <c r="AT150"/>
  <c r="AU150"/>
  <c r="AV150"/>
  <c r="AS156"/>
  <c r="AT159"/>
  <c r="AU159"/>
  <c r="AV159"/>
  <c r="AT160"/>
  <c r="AU160"/>
  <c r="AV160"/>
  <c r="AS161"/>
  <c r="AT164"/>
  <c r="AU164"/>
  <c r="AV164"/>
  <c r="AT166"/>
  <c r="AU166"/>
  <c r="AV166"/>
  <c r="AS167"/>
  <c r="AS170"/>
  <c r="AS173"/>
  <c r="AT174"/>
  <c r="AU174"/>
  <c r="AV174"/>
  <c r="AT175"/>
  <c r="AU175"/>
  <c r="AV175"/>
  <c r="AT177"/>
  <c r="AU177"/>
  <c r="AV177"/>
  <c r="AS180"/>
  <c r="AT184"/>
  <c r="AU184"/>
  <c r="AV184"/>
  <c r="AT191"/>
  <c r="AU191"/>
  <c r="AV191"/>
  <c r="AT192"/>
  <c r="AU192"/>
  <c r="AV192"/>
  <c r="AT193"/>
  <c r="AU193"/>
  <c r="AV193"/>
  <c r="AS194"/>
  <c r="AT201"/>
  <c r="AU201"/>
  <c r="AV201"/>
  <c r="AS207"/>
  <c r="AT214"/>
  <c r="AU214"/>
  <c r="AV214"/>
  <c r="AT217"/>
  <c r="AU217"/>
  <c r="AV217"/>
  <c r="AS218"/>
  <c r="AS219"/>
  <c r="AT225"/>
  <c r="AU225"/>
  <c r="AV225"/>
  <c r="AT226"/>
  <c r="AU226"/>
  <c r="AV226"/>
  <c r="AT227"/>
  <c r="AU227"/>
  <c r="AV227"/>
  <c r="AS234"/>
  <c r="AT241"/>
  <c r="AU241"/>
  <c r="AV241"/>
  <c r="AS243"/>
  <c r="AS247"/>
  <c r="AS253"/>
  <c r="AS256"/>
  <c r="AS258"/>
  <c r="AS270"/>
  <c r="AS272"/>
  <c r="AT274"/>
  <c r="AU274"/>
  <c r="AV274"/>
  <c r="AS275"/>
  <c r="AS280"/>
  <c r="AS284"/>
  <c r="AT287"/>
  <c r="AU287"/>
  <c r="AV287"/>
  <c r="AT296"/>
  <c r="AU296"/>
  <c r="AV296"/>
  <c r="AS299"/>
  <c r="AT300"/>
  <c r="AU300"/>
  <c r="AV300"/>
  <c r="AT303"/>
  <c r="AU303"/>
  <c r="AV303"/>
  <c r="AS306"/>
  <c r="AS313"/>
  <c r="AS314"/>
  <c r="AT318"/>
  <c r="AU318"/>
  <c r="AV318"/>
  <c r="AS320"/>
  <c r="AS322"/>
  <c r="AT323"/>
  <c r="AU323"/>
  <c r="AV323"/>
  <c r="AS326"/>
  <c r="AT329"/>
  <c r="AU329"/>
  <c r="AV329"/>
  <c r="AS333"/>
  <c r="AS340"/>
  <c r="AT354"/>
  <c r="AU354"/>
  <c r="AV354"/>
  <c r="AS359"/>
  <c r="AS360"/>
  <c r="AT379"/>
  <c r="AU379"/>
  <c r="AV379"/>
  <c r="AS381"/>
  <c r="AT383"/>
  <c r="AU383"/>
  <c r="AV383"/>
  <c r="AT384"/>
  <c r="AU384"/>
  <c r="AV384"/>
  <c r="AS397"/>
  <c r="AS402"/>
  <c r="AS403"/>
  <c r="AS408"/>
  <c r="AS410"/>
  <c r="AT415"/>
  <c r="AU415"/>
  <c r="AV415"/>
  <c r="AS416"/>
  <c r="AT427"/>
  <c r="AU427"/>
  <c r="AV427"/>
  <c r="AT429"/>
  <c r="AU429"/>
  <c r="AV429"/>
  <c r="AS431"/>
  <c r="AT433"/>
  <c r="AU433"/>
  <c r="AV433"/>
  <c r="AS435"/>
  <c r="AT436"/>
  <c r="AU436"/>
  <c r="AV436"/>
  <c r="AS437"/>
  <c r="AS439"/>
  <c r="AT440"/>
  <c r="AU440"/>
  <c r="AV440"/>
  <c r="AS441"/>
  <c r="AS445"/>
  <c r="AS463"/>
  <c r="AS466"/>
  <c r="AS482"/>
  <c r="AT485"/>
  <c r="AU485"/>
  <c r="AV485"/>
  <c r="AT486"/>
  <c r="AU486"/>
  <c r="AV486"/>
  <c r="AS489"/>
  <c r="AS495"/>
  <c r="AT496"/>
  <c r="AU496"/>
  <c r="AV496"/>
  <c r="AS499"/>
  <c r="AT500"/>
  <c r="AU500"/>
  <c r="AV500"/>
  <c r="AS501"/>
  <c r="AS513"/>
  <c r="AT518"/>
  <c r="AU518"/>
  <c r="AV518"/>
  <c r="AS524"/>
  <c r="AT525"/>
  <c r="AU525"/>
  <c r="AV525"/>
  <c r="AS527"/>
  <c r="AT528"/>
  <c r="AU528"/>
  <c r="AV528"/>
  <c r="AT534"/>
  <c r="AU534"/>
  <c r="AV534"/>
  <c r="AS535"/>
  <c r="AT540"/>
  <c r="AU540"/>
  <c r="AV540"/>
  <c r="AS541"/>
  <c r="AT546"/>
  <c r="AU546"/>
  <c r="AV546"/>
  <c r="AT553"/>
  <c r="AU553"/>
  <c r="AV553"/>
  <c r="AS566"/>
  <c r="AT568"/>
  <c r="AU568"/>
  <c r="AV568"/>
  <c r="AT572"/>
  <c r="AU572"/>
  <c r="AV572"/>
  <c r="AS573"/>
  <c r="AS574"/>
  <c r="AS583"/>
  <c r="AS584"/>
  <c r="AS594"/>
  <c r="AS597"/>
  <c r="AT600"/>
  <c r="AU600"/>
  <c r="AV600"/>
  <c r="AT603"/>
  <c r="AU603"/>
  <c r="AV603"/>
  <c r="AT613"/>
  <c r="AU613"/>
  <c r="AV613"/>
  <c r="AS617"/>
  <c r="AT628"/>
  <c r="AU628"/>
  <c r="AV628"/>
  <c r="AT631"/>
  <c r="AU631"/>
  <c r="AV631"/>
  <c r="AS636"/>
  <c r="AT643"/>
  <c r="AU643"/>
  <c r="AV643"/>
  <c r="AT646"/>
  <c r="AU646"/>
  <c r="AV646"/>
  <c r="AS649"/>
  <c r="AT658"/>
  <c r="AU658"/>
  <c r="AV658"/>
  <c r="AS661"/>
  <c r="AS664"/>
  <c r="AT668"/>
  <c r="AU668"/>
  <c r="AV668"/>
  <c r="AT670"/>
  <c r="AU670"/>
  <c r="AV670"/>
  <c r="AT672"/>
  <c r="AU672"/>
  <c r="AV672"/>
  <c r="AT678"/>
  <c r="AU678"/>
  <c r="AV678"/>
  <c r="AT679"/>
  <c r="AU679"/>
  <c r="AV679"/>
  <c r="AS683"/>
  <c r="AT684"/>
  <c r="AU684"/>
  <c r="AV684"/>
  <c r="AS694"/>
  <c r="AS695"/>
  <c r="AS699"/>
  <c r="AT705"/>
  <c r="AU705"/>
  <c r="AV705"/>
  <c r="AS709"/>
  <c r="AS712"/>
  <c r="AT718"/>
  <c r="AU718"/>
  <c r="AV718"/>
  <c r="AS727"/>
  <c r="AT729"/>
  <c r="AU729"/>
  <c r="AV729"/>
  <c r="AS733"/>
  <c r="AS734"/>
  <c r="AS735"/>
  <c r="AT745"/>
  <c r="AU745"/>
  <c r="AV745"/>
  <c r="AS748"/>
  <c r="AT749"/>
  <c r="AU749"/>
  <c r="AV749"/>
  <c r="AS757"/>
  <c r="AS769"/>
  <c r="AT770"/>
  <c r="AU770"/>
  <c r="AV770"/>
  <c r="AS775"/>
  <c r="AS782"/>
  <c r="AS791"/>
  <c r="AS793"/>
  <c r="AT808"/>
  <c r="AU808"/>
  <c r="AV808"/>
  <c r="AS818"/>
  <c r="AS821"/>
  <c r="AT824"/>
  <c r="AU824"/>
  <c r="AV824"/>
  <c r="AS828"/>
  <c r="AT830"/>
  <c r="AU830"/>
  <c r="AV830"/>
  <c r="AS833"/>
  <c r="AS846"/>
  <c r="AT858"/>
  <c r="AU858"/>
  <c r="AV858"/>
  <c r="AT859"/>
  <c r="AU859"/>
  <c r="AV859"/>
  <c r="AT860"/>
  <c r="AU860"/>
  <c r="AV860"/>
  <c r="AS863"/>
  <c r="AS864"/>
  <c r="AT866"/>
  <c r="AU866"/>
  <c r="AV866"/>
  <c r="AS868"/>
  <c r="AS869"/>
  <c r="AS871"/>
  <c r="AT872"/>
  <c r="AU872"/>
  <c r="AV872"/>
  <c r="AS873"/>
  <c r="AS874"/>
  <c r="AT885"/>
  <c r="AU885"/>
  <c r="AV885"/>
  <c r="AS886"/>
  <c r="AS892"/>
  <c r="AS893"/>
  <c r="AT896"/>
  <c r="AU896"/>
  <c r="AV896"/>
  <c r="AS902"/>
  <c r="AT909"/>
  <c r="AU909"/>
  <c r="AV909"/>
  <c r="AS911"/>
  <c r="AT918"/>
  <c r="AU918"/>
  <c r="AV918"/>
  <c r="AS923"/>
  <c r="AS934"/>
  <c r="AT935"/>
  <c r="AU935"/>
  <c r="AV935"/>
  <c r="AS947"/>
  <c r="AS957"/>
  <c r="AT959"/>
  <c r="AU959"/>
  <c r="AV959"/>
  <c r="AS962"/>
  <c r="AT964"/>
  <c r="AU964"/>
  <c r="AV964"/>
  <c i="16" r="AT7"/>
  <c r="AU7"/>
  <c r="AV7"/>
  <c r="AT8"/>
  <c r="AU8"/>
  <c r="AV8"/>
  <c r="AS10"/>
  <c r="AS15"/>
  <c r="AT19"/>
  <c r="AU19"/>
  <c r="AV19"/>
  <c r="AT20"/>
  <c r="AU20"/>
  <c r="AV20"/>
  <c r="AT21"/>
  <c r="AU21"/>
  <c r="AV21"/>
  <c r="AT23"/>
  <c r="AU23"/>
  <c r="AV23"/>
  <c r="AS25"/>
  <c r="AS77"/>
  <c r="AT99"/>
  <c r="AU99"/>
  <c r="AV99"/>
  <c r="AS101"/>
  <c r="AS105"/>
  <c r="AS107"/>
  <c r="AT109"/>
  <c r="AU109"/>
  <c r="AV109"/>
  <c r="AS112"/>
  <c r="AS113"/>
  <c r="AT116"/>
  <c r="AU116"/>
  <c r="AV116"/>
  <c r="AS121"/>
  <c r="AS128"/>
  <c r="AT137"/>
  <c r="AU137"/>
  <c r="AV137"/>
  <c r="AT138"/>
  <c r="AU138"/>
  <c r="AV138"/>
  <c r="AS139"/>
  <c r="AT143"/>
  <c r="AU143"/>
  <c r="AV143"/>
  <c r="AT154"/>
  <c r="AU154"/>
  <c r="AV154"/>
  <c r="AS164"/>
  <c r="AS169"/>
  <c r="AT171"/>
  <c r="AU171"/>
  <c r="AV171"/>
  <c r="AT174"/>
  <c r="AU174"/>
  <c r="AV174"/>
  <c r="AT179"/>
  <c r="AU179"/>
  <c r="AV179"/>
  <c r="AS185"/>
  <c r="AS196"/>
  <c r="AT199"/>
  <c r="AU199"/>
  <c r="AV199"/>
  <c r="AT210"/>
  <c r="AU210"/>
  <c r="AV210"/>
  <c r="AT213"/>
  <c r="AU213"/>
  <c r="AV213"/>
  <c r="AT216"/>
  <c r="AU216"/>
  <c r="AV216"/>
  <c r="AS217"/>
  <c r="AT225"/>
  <c r="AU225"/>
  <c r="AV225"/>
  <c r="AS227"/>
  <c r="AS237"/>
  <c r="AT241"/>
  <c r="AU241"/>
  <c r="AV241"/>
  <c r="AT248"/>
  <c r="AU248"/>
  <c r="AV248"/>
  <c r="AT250"/>
  <c r="AU250"/>
  <c r="AV250"/>
  <c r="AT259"/>
  <c r="AU259"/>
  <c r="AV259"/>
  <c r="AT260"/>
  <c r="AU260"/>
  <c r="AV260"/>
  <c r="AT262"/>
  <c r="AU262"/>
  <c r="AV262"/>
  <c r="AT263"/>
  <c r="AU263"/>
  <c r="AV263"/>
  <c r="AT266"/>
  <c r="AU266"/>
  <c r="AV266"/>
  <c r="AS267"/>
  <c r="AS274"/>
  <c r="AT275"/>
  <c r="AU275"/>
  <c r="AV275"/>
  <c r="AT284"/>
  <c r="AU284"/>
  <c r="AV284"/>
  <c r="AT289"/>
  <c r="AU289"/>
  <c r="AV289"/>
  <c r="AT295"/>
  <c r="AU295"/>
  <c r="AV295"/>
  <c r="AS298"/>
  <c r="AS304"/>
  <c r="AT311"/>
  <c r="AU311"/>
  <c r="AV311"/>
  <c r="AS312"/>
  <c r="AT315"/>
  <c r="AU315"/>
  <c r="AV315"/>
  <c r="AT319"/>
  <c r="AU319"/>
  <c r="AV319"/>
  <c r="AT327"/>
  <c r="AU327"/>
  <c r="AV327"/>
  <c r="AS333"/>
  <c r="AT337"/>
  <c r="AU337"/>
  <c r="AV337"/>
  <c r="AS343"/>
  <c r="AT346"/>
  <c r="AU346"/>
  <c r="AV346"/>
  <c r="AT348"/>
  <c r="AU348"/>
  <c r="AV348"/>
  <c r="AS349"/>
  <c r="AS350"/>
  <c r="AT351"/>
  <c r="AU351"/>
  <c r="AV351"/>
  <c r="AS353"/>
  <c r="AT355"/>
  <c r="AU355"/>
  <c r="AV355"/>
  <c r="AS356"/>
  <c r="AT357"/>
  <c r="AU357"/>
  <c r="AV357"/>
  <c r="AS359"/>
  <c r="AT360"/>
  <c r="AU360"/>
  <c r="AV360"/>
  <c r="AT361"/>
  <c r="AU361"/>
  <c r="AV361"/>
  <c r="AS362"/>
  <c r="AS369"/>
  <c r="AS372"/>
  <c r="AS375"/>
  <c r="AS379"/>
  <c r="AS383"/>
  <c r="AT389"/>
  <c r="AU389"/>
  <c r="AV389"/>
  <c r="AS394"/>
  <c r="AT405"/>
  <c r="AU405"/>
  <c r="AV405"/>
  <c r="AT406"/>
  <c r="AU406"/>
  <c r="AV406"/>
  <c r="AT413"/>
  <c r="AU413"/>
  <c r="AV413"/>
  <c r="AS416"/>
  <c r="AS423"/>
  <c r="AS425"/>
  <c r="AS440"/>
  <c i="15" r="AT7"/>
  <c r="AU7"/>
  <c r="AV7"/>
  <c r="AT18"/>
  <c r="AU18"/>
  <c r="AV18"/>
  <c r="AT23"/>
  <c r="AU23"/>
  <c r="AV23"/>
  <c r="AT26"/>
  <c r="AU26"/>
  <c r="AV26"/>
  <c r="AS33"/>
  <c r="AS36"/>
  <c r="AT48"/>
  <c r="AU48"/>
  <c r="AV48"/>
  <c r="AT49"/>
  <c r="AU49"/>
  <c r="AV49"/>
  <c r="AT59"/>
  <c r="AU59"/>
  <c r="AV59"/>
  <c r="AS67"/>
  <c r="AT68"/>
  <c r="AU68"/>
  <c r="AV68"/>
  <c r="AS70"/>
  <c r="AS74"/>
  <c r="AS83"/>
  <c r="AT93"/>
  <c r="AU93"/>
  <c r="AV93"/>
  <c r="AS95"/>
  <c r="AS101"/>
  <c r="AS102"/>
  <c r="AT103"/>
  <c r="AU103"/>
  <c r="AV103"/>
  <c r="AS110"/>
  <c r="AT113"/>
  <c r="AU113"/>
  <c r="AV113"/>
  <c r="AS126"/>
  <c r="AS130"/>
  <c r="AT134"/>
  <c r="AU134"/>
  <c r="AV134"/>
  <c r="AS144"/>
  <c r="AT151"/>
  <c r="AU151"/>
  <c r="AV151"/>
  <c r="AT154"/>
  <c r="AU154"/>
  <c r="AV154"/>
  <c r="AT158"/>
  <c r="AU158"/>
  <c r="AV158"/>
  <c r="AS163"/>
  <c r="AT171"/>
  <c r="AU171"/>
  <c r="AV171"/>
  <c r="AS182"/>
  <c r="AT187"/>
  <c r="AU187"/>
  <c r="AV187"/>
  <c r="AS188"/>
  <c r="AS197"/>
  <c r="AS199"/>
  <c r="AT200"/>
  <c r="AU200"/>
  <c r="AV200"/>
  <c r="AT203"/>
  <c r="AU203"/>
  <c r="AV203"/>
  <c r="AT204"/>
  <c r="AU204"/>
  <c r="AV204"/>
  <c r="AS205"/>
  <c r="AT212"/>
  <c r="AU212"/>
  <c r="AV212"/>
  <c r="AS215"/>
  <c r="AT216"/>
  <c r="AU216"/>
  <c r="AV216"/>
  <c r="AS221"/>
  <c r="AT223"/>
  <c r="AU223"/>
  <c r="AV223"/>
  <c r="AT228"/>
  <c r="AU228"/>
  <c r="AV228"/>
  <c r="AT233"/>
  <c r="AU233"/>
  <c r="AV233"/>
  <c r="AS237"/>
  <c r="AT238"/>
  <c r="AU238"/>
  <c r="AV238"/>
  <c r="AT240"/>
  <c r="AU240"/>
  <c r="AV240"/>
  <c r="AS244"/>
  <c r="AT245"/>
  <c r="AU245"/>
  <c r="AV245"/>
  <c r="AT248"/>
  <c r="AU248"/>
  <c r="AV248"/>
  <c r="AT254"/>
  <c r="AU254"/>
  <c r="AV254"/>
  <c r="AT271"/>
  <c r="AU271"/>
  <c r="AV271"/>
  <c r="AS278"/>
  <c r="AT279"/>
  <c r="AU279"/>
  <c r="AV279"/>
  <c r="AT281"/>
  <c r="AU281"/>
  <c r="AV281"/>
  <c r="AS297"/>
  <c r="AS304"/>
  <c r="AS310"/>
  <c r="AT311"/>
  <c r="AU311"/>
  <c r="AV311"/>
  <c r="AS312"/>
  <c r="AT315"/>
  <c r="AU315"/>
  <c r="AV315"/>
  <c r="AT339"/>
  <c r="AU339"/>
  <c r="AV339"/>
  <c r="AS345"/>
  <c r="AS351"/>
  <c r="AT352"/>
  <c r="AU352"/>
  <c r="AV352"/>
  <c r="AT353"/>
  <c r="AU353"/>
  <c r="AV353"/>
  <c r="AT364"/>
  <c r="AU364"/>
  <c r="AV364"/>
  <c r="AT370"/>
  <c r="AU370"/>
  <c r="AV370"/>
  <c r="AS372"/>
  <c r="AT373"/>
  <c r="AU373"/>
  <c r="AV373"/>
  <c r="AT376"/>
  <c r="AU376"/>
  <c r="AV376"/>
  <c r="AT377"/>
  <c r="AU377"/>
  <c r="AV377"/>
  <c r="AT380"/>
  <c r="AU380"/>
  <c r="AV380"/>
  <c r="AS389"/>
  <c r="AT396"/>
  <c r="AU396"/>
  <c r="AV396"/>
  <c r="AS404"/>
  <c r="AS409"/>
  <c r="AS411"/>
  <c r="AT412"/>
  <c r="AU412"/>
  <c r="AV412"/>
  <c r="AT426"/>
  <c r="AU426"/>
  <c r="AV426"/>
  <c r="AS456"/>
  <c r="AS459"/>
  <c r="AS460"/>
  <c r="AS464"/>
  <c r="AS488"/>
  <c r="AS492"/>
  <c r="AS494"/>
  <c r="AT502"/>
  <c r="AU502"/>
  <c r="AV502"/>
  <c r="AT504"/>
  <c r="AU504"/>
  <c r="AV504"/>
  <c r="AS507"/>
  <c r="AT512"/>
  <c r="AU512"/>
  <c r="AV512"/>
  <c r="AS516"/>
  <c r="AT520"/>
  <c r="AU520"/>
  <c r="AV520"/>
  <c r="AT523"/>
  <c r="AU523"/>
  <c r="AV523"/>
  <c r="AS538"/>
  <c r="AT542"/>
  <c r="AU542"/>
  <c r="AV542"/>
  <c r="AS556"/>
  <c r="AS557"/>
  <c r="AT563"/>
  <c r="AU563"/>
  <c r="AV563"/>
  <c r="AS565"/>
  <c r="AS570"/>
  <c r="AS571"/>
  <c r="AS579"/>
  <c r="AT589"/>
  <c r="AU589"/>
  <c r="AV589"/>
  <c r="AT592"/>
  <c r="AU592"/>
  <c r="AV592"/>
  <c r="AS605"/>
  <c r="AS615"/>
  <c r="AS620"/>
  <c r="AS621"/>
  <c r="AS627"/>
  <c r="AT630"/>
  <c r="AU630"/>
  <c r="AV630"/>
  <c r="AT634"/>
  <c r="AU634"/>
  <c r="AV634"/>
  <c r="AS637"/>
  <c r="AT641"/>
  <c r="AU641"/>
  <c r="AV641"/>
  <c r="AT647"/>
  <c r="AU647"/>
  <c r="AV647"/>
  <c r="AS653"/>
  <c r="AT673"/>
  <c r="AU673"/>
  <c r="AV673"/>
  <c r="AT685"/>
  <c r="AU685"/>
  <c r="AV685"/>
  <c r="AT687"/>
  <c r="AU687"/>
  <c r="AV687"/>
  <c r="AT689"/>
  <c r="AU689"/>
  <c r="AV689"/>
  <c r="AS693"/>
  <c r="AT696"/>
  <c r="AU696"/>
  <c r="AV696"/>
  <c r="AT697"/>
  <c r="AU697"/>
  <c r="AV697"/>
  <c r="AS702"/>
  <c r="AT706"/>
  <c r="AU706"/>
  <c r="AV706"/>
  <c r="AT708"/>
  <c r="AU708"/>
  <c r="AV708"/>
  <c r="AT711"/>
  <c r="AU711"/>
  <c r="AV711"/>
  <c r="AT713"/>
  <c r="AU713"/>
  <c r="AV713"/>
  <c r="AT717"/>
  <c r="AU717"/>
  <c r="AV717"/>
  <c r="AT719"/>
  <c r="AU719"/>
  <c r="AV719"/>
  <c r="AS720"/>
  <c r="AS721"/>
  <c r="AT731"/>
  <c r="AU731"/>
  <c r="AV731"/>
  <c r="AT747"/>
  <c r="AU747"/>
  <c r="AV747"/>
  <c r="AT751"/>
  <c r="AU751"/>
  <c r="AV751"/>
  <c r="AT760"/>
  <c r="AU760"/>
  <c r="AV760"/>
  <c r="AT762"/>
  <c r="AU762"/>
  <c r="AV762"/>
  <c r="AT765"/>
  <c r="AU765"/>
  <c r="AV765"/>
  <c r="AS767"/>
  <c r="AT778"/>
  <c r="AU778"/>
  <c r="AV778"/>
  <c r="AT783"/>
  <c r="AU783"/>
  <c r="AV783"/>
  <c r="AS786"/>
  <c r="AT789"/>
  <c r="AU789"/>
  <c r="AV789"/>
  <c r="AT794"/>
  <c r="AU794"/>
  <c r="AV794"/>
  <c r="AS799"/>
  <c r="AT803"/>
  <c r="AU803"/>
  <c r="AV803"/>
  <c r="AT809"/>
  <c r="AU809"/>
  <c r="AV809"/>
  <c r="AS813"/>
  <c r="AS822"/>
  <c r="AT823"/>
  <c r="AU823"/>
  <c r="AV823"/>
  <c r="AS825"/>
  <c r="AS827"/>
  <c r="AS835"/>
  <c r="AT837"/>
  <c r="AU837"/>
  <c r="AV837"/>
  <c r="AS840"/>
  <c r="AS842"/>
  <c r="AS851"/>
  <c r="AT855"/>
  <c r="AU855"/>
  <c r="AV855"/>
  <c r="AS857"/>
  <c r="AT862"/>
  <c r="AU862"/>
  <c r="AV862"/>
  <c r="AS881"/>
  <c r="AS887"/>
  <c r="AT890"/>
  <c r="AU890"/>
  <c r="AV890"/>
  <c r="AT895"/>
  <c r="AU895"/>
  <c r="AV895"/>
  <c r="AT898"/>
  <c r="AU898"/>
  <c r="AV898"/>
  <c r="AT919"/>
  <c r="AU919"/>
  <c r="AV919"/>
  <c r="AS921"/>
  <c r="AS924"/>
  <c r="AS926"/>
  <c r="AS933"/>
  <c r="AT937"/>
  <c r="AU937"/>
  <c r="AV937"/>
  <c r="AT942"/>
  <c r="AU942"/>
  <c r="AV942"/>
  <c r="AS944"/>
  <c r="AS954"/>
  <c r="AS956"/>
  <c i="16" r="AS11"/>
  <c r="AS13"/>
  <c r="AT29"/>
  <c r="AU29"/>
  <c r="AV29"/>
  <c r="AS36"/>
  <c r="AS38"/>
  <c r="AT48"/>
  <c r="AU48"/>
  <c r="AV48"/>
  <c r="AS50"/>
  <c r="AT56"/>
  <c r="AU56"/>
  <c r="AV56"/>
  <c r="AS57"/>
  <c r="AS58"/>
  <c r="AT64"/>
  <c r="AU64"/>
  <c r="AV64"/>
  <c r="AT67"/>
  <c r="AU67"/>
  <c r="AV67"/>
  <c r="AS68"/>
  <c r="AT78"/>
  <c r="AU78"/>
  <c r="AV78"/>
  <c r="AT85"/>
  <c r="AU85"/>
  <c r="AV85"/>
  <c r="AT86"/>
  <c r="AU86"/>
  <c r="AV86"/>
  <c r="AS90"/>
  <c r="AT91"/>
  <c r="AU91"/>
  <c r="AV91"/>
  <c r="AS92"/>
  <c r="AS93"/>
  <c r="AS94"/>
  <c r="AT96"/>
  <c r="AU96"/>
  <c r="AV96"/>
  <c r="AT106"/>
  <c r="AU106"/>
  <c r="AV106"/>
  <c r="AT111"/>
  <c r="AU111"/>
  <c r="AV111"/>
  <c r="AS119"/>
  <c r="AS122"/>
  <c r="AS127"/>
  <c r="AT141"/>
  <c r="AU141"/>
  <c r="AV141"/>
  <c r="AS142"/>
  <c r="AS153"/>
  <c r="AS160"/>
  <c r="AT163"/>
  <c r="AU163"/>
  <c r="AV163"/>
  <c r="AS165"/>
  <c r="AS173"/>
  <c r="AT178"/>
  <c r="AU178"/>
  <c r="AV178"/>
  <c r="AT180"/>
  <c r="AU180"/>
  <c r="AV180"/>
  <c r="AS186"/>
  <c r="AS190"/>
  <c r="AS191"/>
  <c r="AT194"/>
  <c r="AU194"/>
  <c r="AV194"/>
  <c r="AT195"/>
  <c r="AU195"/>
  <c r="AV195"/>
  <c r="AT197"/>
  <c r="AU197"/>
  <c r="AV197"/>
  <c r="AT200"/>
  <c r="AU200"/>
  <c r="AV200"/>
  <c r="AS202"/>
  <c r="AT215"/>
  <c r="AU215"/>
  <c r="AV215"/>
  <c r="AS218"/>
  <c r="AS221"/>
  <c r="AT222"/>
  <c r="AU222"/>
  <c r="AV222"/>
  <c r="AT231"/>
  <c r="AU231"/>
  <c r="AV231"/>
  <c r="AS239"/>
  <c r="AT240"/>
  <c r="AU240"/>
  <c r="AV240"/>
  <c r="AS242"/>
  <c r="AS252"/>
  <c r="AS255"/>
  <c r="AT257"/>
  <c r="AU257"/>
  <c r="AV257"/>
  <c r="AT264"/>
  <c r="AU264"/>
  <c r="AV264"/>
  <c r="AS265"/>
  <c r="AS268"/>
  <c r="AT272"/>
  <c r="AU272"/>
  <c r="AV272"/>
  <c r="AT282"/>
  <c r="AU282"/>
  <c r="AV282"/>
  <c r="AT287"/>
  <c r="AU287"/>
  <c r="AV287"/>
  <c r="AS299"/>
  <c r="AT301"/>
  <c r="AU301"/>
  <c r="AV301"/>
  <c r="AS303"/>
  <c r="AS317"/>
  <c r="AT324"/>
  <c r="AU324"/>
  <c r="AV324"/>
  <c r="AT325"/>
  <c r="AU325"/>
  <c r="AV325"/>
  <c r="AS328"/>
  <c r="AS329"/>
  <c r="AT331"/>
  <c r="AU331"/>
  <c r="AV331"/>
  <c r="AS332"/>
  <c r="AT339"/>
  <c r="AU339"/>
  <c r="AV339"/>
  <c r="AT340"/>
  <c r="AU340"/>
  <c r="AV340"/>
  <c r="AS342"/>
  <c r="AS345"/>
  <c r="AT347"/>
  <c r="AU347"/>
  <c r="AV347"/>
  <c r="AT352"/>
  <c r="AU352"/>
  <c r="AV352"/>
  <c r="AS354"/>
  <c r="AT363"/>
  <c r="AU363"/>
  <c r="AV363"/>
  <c r="AT367"/>
  <c r="AU367"/>
  <c r="AV367"/>
  <c r="AS370"/>
  <c r="AT381"/>
  <c r="AU381"/>
  <c r="AV381"/>
  <c r="AS382"/>
  <c r="AT384"/>
  <c r="AU384"/>
  <c r="AV384"/>
  <c r="AS391"/>
  <c r="AT392"/>
  <c r="AU392"/>
  <c r="AV392"/>
  <c r="AS393"/>
  <c r="AT399"/>
  <c r="AU399"/>
  <c r="AV399"/>
  <c r="AT403"/>
  <c r="AU403"/>
  <c r="AV403"/>
  <c r="AS407"/>
  <c r="AT411"/>
  <c r="AU411"/>
  <c r="AV411"/>
  <c r="AS420"/>
  <c r="AS422"/>
  <c r="AS427"/>
  <c r="AS435"/>
  <c r="AT437"/>
  <c r="AU437"/>
  <c r="AV437"/>
  <c r="AT438"/>
  <c r="AU438"/>
  <c r="AV438"/>
  <c i="15" r="AT6"/>
  <c r="AU6"/>
  <c r="AV6"/>
  <c r="AT9"/>
  <c r="AU9"/>
  <c r="AV9"/>
  <c r="AT12"/>
  <c r="AU12"/>
  <c r="AV12"/>
  <c r="AT13"/>
  <c r="AU13"/>
  <c r="AV13"/>
  <c r="AT14"/>
  <c r="AU14"/>
  <c r="AV14"/>
  <c r="AT22"/>
  <c r="AU22"/>
  <c r="AV22"/>
  <c r="AS27"/>
  <c r="AT28"/>
  <c r="AU28"/>
  <c r="AV28"/>
  <c r="AS30"/>
  <c r="AS43"/>
  <c r="AS44"/>
  <c r="AS45"/>
  <c r="AS52"/>
  <c r="AS58"/>
  <c r="AS84"/>
  <c r="AS85"/>
  <c r="AS90"/>
  <c r="AS98"/>
  <c r="AS100"/>
  <c r="AS111"/>
  <c r="AS127"/>
  <c r="AS128"/>
  <c r="AS129"/>
  <c r="AT147"/>
  <c r="AU147"/>
  <c r="AV147"/>
  <c r="AT149"/>
  <c r="AU149"/>
  <c r="AV149"/>
  <c r="AT153"/>
  <c r="AU153"/>
  <c r="AV153"/>
  <c r="AT157"/>
  <c r="AU157"/>
  <c r="AV157"/>
  <c r="AS162"/>
  <c r="AT165"/>
  <c r="AU165"/>
  <c r="AV165"/>
  <c r="AS178"/>
  <c r="AS181"/>
  <c r="AT189"/>
  <c r="AU189"/>
  <c r="AV189"/>
  <c r="AT209"/>
  <c r="AU209"/>
  <c r="AV209"/>
  <c r="AT211"/>
  <c r="AU211"/>
  <c r="AV211"/>
  <c r="AS213"/>
  <c r="AT220"/>
  <c r="AU220"/>
  <c r="AV220"/>
  <c r="AS232"/>
  <c r="AS236"/>
  <c r="AS246"/>
  <c r="AT261"/>
  <c r="AU261"/>
  <c r="AV261"/>
  <c r="AS262"/>
  <c r="AT268"/>
  <c r="AU268"/>
  <c r="AV268"/>
  <c r="AT269"/>
  <c r="AU269"/>
  <c r="AV269"/>
  <c r="AS282"/>
  <c r="AT286"/>
  <c r="AU286"/>
  <c r="AV286"/>
  <c r="AT305"/>
  <c r="AU305"/>
  <c r="AV305"/>
  <c r="AT324"/>
  <c r="AU324"/>
  <c r="AV324"/>
  <c r="AS349"/>
  <c r="AT358"/>
  <c r="AU358"/>
  <c r="AV358"/>
  <c r="AT365"/>
  <c r="AU365"/>
  <c r="AV365"/>
  <c r="AS371"/>
  <c r="AT382"/>
  <c r="AU382"/>
  <c r="AV382"/>
  <c r="AS392"/>
  <c r="AS406"/>
  <c r="AS420"/>
  <c r="AT421"/>
  <c r="AU421"/>
  <c r="AV421"/>
  <c r="AT438"/>
  <c r="AU438"/>
  <c r="AV438"/>
  <c r="AT442"/>
  <c r="AU442"/>
  <c r="AV442"/>
  <c r="AS443"/>
  <c r="AT448"/>
  <c r="AU448"/>
  <c r="AV448"/>
  <c r="AS453"/>
  <c r="AT461"/>
  <c r="AU461"/>
  <c r="AV461"/>
  <c r="AS468"/>
  <c r="AT471"/>
  <c r="AU471"/>
  <c r="AV471"/>
  <c r="AT472"/>
  <c r="AU472"/>
  <c r="AV472"/>
  <c r="AT479"/>
  <c r="AU479"/>
  <c r="AV479"/>
  <c r="AT483"/>
  <c r="AU483"/>
  <c r="AV483"/>
  <c r="AS490"/>
  <c r="AS497"/>
  <c r="AT508"/>
  <c r="AU508"/>
  <c r="AV508"/>
  <c r="AS511"/>
  <c r="AS521"/>
  <c r="AT539"/>
  <c r="AU539"/>
  <c r="AV539"/>
  <c r="AS543"/>
  <c r="AS547"/>
  <c r="AS549"/>
  <c r="AT552"/>
  <c r="AU552"/>
  <c r="AV552"/>
  <c r="AS558"/>
  <c r="AT575"/>
  <c r="AU575"/>
  <c r="AV575"/>
  <c r="AS580"/>
  <c r="AS585"/>
  <c r="AS595"/>
  <c r="AT598"/>
  <c r="AU598"/>
  <c r="AV598"/>
  <c r="AT601"/>
  <c r="AU601"/>
  <c r="AV601"/>
  <c r="AT607"/>
  <c r="AU607"/>
  <c r="AV607"/>
  <c r="AS609"/>
  <c r="AS612"/>
  <c r="AT616"/>
  <c r="AU616"/>
  <c r="AV616"/>
  <c r="AT622"/>
  <c r="AU622"/>
  <c r="AV622"/>
  <c r="AS623"/>
  <c r="AS632"/>
  <c r="AS638"/>
  <c r="AS640"/>
  <c r="AS642"/>
  <c r="AS648"/>
  <c r="AT655"/>
  <c r="AU655"/>
  <c r="AV655"/>
  <c r="AT662"/>
  <c r="AU662"/>
  <c r="AV662"/>
  <c r="AS663"/>
  <c r="AT682"/>
  <c r="AU682"/>
  <c r="AV682"/>
  <c r="AT698"/>
  <c r="AU698"/>
  <c r="AV698"/>
  <c r="AT703"/>
  <c r="AU703"/>
  <c r="AV703"/>
  <c r="AT716"/>
  <c r="AU716"/>
  <c r="AV716"/>
  <c r="AT723"/>
  <c r="AU723"/>
  <c r="AV723"/>
  <c r="AT730"/>
  <c r="AU730"/>
  <c r="AV730"/>
  <c r="AS737"/>
  <c r="AS740"/>
  <c r="AS742"/>
  <c r="AS743"/>
  <c r="AS754"/>
  <c r="AS759"/>
  <c r="AS763"/>
  <c r="AS768"/>
  <c r="AT771"/>
  <c r="AU771"/>
  <c r="AV771"/>
  <c r="AT772"/>
  <c r="AU772"/>
  <c r="AV772"/>
  <c r="AS781"/>
  <c r="AT784"/>
  <c r="AU784"/>
  <c r="AV784"/>
  <c r="AS788"/>
  <c r="AS796"/>
  <c r="AT805"/>
  <c r="AU805"/>
  <c r="AV805"/>
  <c r="AT811"/>
  <c r="AU811"/>
  <c r="AV811"/>
  <c r="AS812"/>
  <c r="AS819"/>
  <c r="AT826"/>
  <c r="AU826"/>
  <c r="AV826"/>
  <c r="AS831"/>
  <c r="AS836"/>
  <c r="AS844"/>
  <c r="AS848"/>
  <c r="AS853"/>
  <c r="AT875"/>
  <c r="AU875"/>
  <c r="AV875"/>
  <c r="AT876"/>
  <c r="AU876"/>
  <c r="AV876"/>
  <c r="AS878"/>
  <c r="AT883"/>
  <c r="AU883"/>
  <c r="AV883"/>
  <c r="AT884"/>
  <c r="AU884"/>
  <c r="AV884"/>
  <c r="AT913"/>
  <c r="AU913"/>
  <c r="AV913"/>
  <c r="AT915"/>
  <c r="AU915"/>
  <c r="AV915"/>
  <c r="AS922"/>
  <c r="AT925"/>
  <c r="AU925"/>
  <c r="AV925"/>
  <c r="AT930"/>
  <c r="AU930"/>
  <c r="AV930"/>
  <c r="AT955"/>
  <c r="AU955"/>
  <c r="AV955"/>
  <c r="AS961"/>
  <c i="16" r="AT12"/>
  <c r="AU12"/>
  <c r="AV12"/>
  <c r="AS33"/>
  <c r="AT40"/>
  <c r="AU40"/>
  <c r="AV40"/>
  <c r="AS44"/>
  <c r="AS47"/>
  <c r="AS51"/>
  <c r="AT53"/>
  <c r="AU53"/>
  <c r="AV53"/>
  <c r="AS55"/>
  <c r="AT69"/>
  <c r="AU69"/>
  <c r="AV69"/>
  <c r="AS70"/>
  <c r="AS74"/>
  <c r="AT76"/>
  <c r="AU76"/>
  <c r="AV76"/>
  <c r="AS84"/>
  <c r="AT89"/>
  <c r="AU89"/>
  <c r="AV89"/>
  <c r="AS95"/>
  <c r="AT104"/>
  <c r="AU104"/>
  <c r="AV104"/>
  <c r="AS114"/>
  <c r="AT117"/>
  <c r="AU117"/>
  <c r="AV117"/>
  <c r="AS126"/>
  <c r="AS129"/>
  <c r="AS130"/>
  <c r="AS131"/>
  <c r="AT133"/>
  <c r="AU133"/>
  <c r="AV133"/>
  <c r="AT135"/>
  <c r="AU135"/>
  <c r="AV135"/>
  <c r="AS146"/>
  <c r="AT150"/>
  <c r="AU150"/>
  <c r="AV150"/>
  <c r="AT158"/>
  <c r="AU158"/>
  <c r="AV158"/>
  <c r="AS161"/>
  <c r="AT168"/>
  <c r="AU168"/>
  <c r="AV168"/>
  <c r="AT172"/>
  <c r="AU172"/>
  <c r="AV172"/>
  <c r="AS175"/>
  <c r="AS181"/>
  <c r="AT182"/>
  <c r="AU182"/>
  <c r="AV182"/>
  <c r="AT183"/>
  <c r="AU183"/>
  <c r="AV183"/>
  <c r="AS189"/>
  <c r="AS198"/>
  <c r="AT201"/>
  <c r="AU201"/>
  <c r="AV201"/>
  <c r="AT204"/>
  <c r="AU204"/>
  <c r="AV204"/>
  <c r="AS206"/>
  <c r="AT207"/>
  <c r="AU207"/>
  <c r="AV207"/>
  <c r="AT209"/>
  <c r="AU209"/>
  <c r="AV209"/>
  <c r="AS211"/>
  <c r="AT212"/>
  <c r="AU212"/>
  <c r="AV212"/>
  <c r="AS228"/>
  <c r="AT232"/>
  <c r="AU232"/>
  <c r="AV232"/>
  <c r="AS243"/>
  <c r="AT247"/>
  <c r="AU247"/>
  <c r="AV247"/>
  <c r="AT254"/>
  <c r="AU254"/>
  <c r="AV254"/>
  <c r="AT276"/>
  <c r="AU276"/>
  <c r="AV276"/>
  <c r="AS277"/>
  <c r="AT280"/>
  <c r="AU280"/>
  <c r="AV280"/>
  <c r="AT281"/>
  <c r="AU281"/>
  <c r="AV281"/>
  <c r="AS283"/>
  <c r="AT288"/>
  <c r="AU288"/>
  <c r="AV288"/>
  <c r="AT290"/>
  <c r="AU290"/>
  <c r="AV290"/>
  <c r="AT291"/>
  <c r="AU291"/>
  <c r="AV291"/>
  <c r="AS292"/>
  <c r="AS302"/>
  <c r="AT314"/>
  <c r="AU314"/>
  <c r="AV314"/>
  <c r="AT321"/>
  <c r="AU321"/>
  <c r="AV321"/>
  <c r="AS335"/>
  <c r="AS338"/>
  <c r="AS373"/>
  <c r="AS374"/>
  <c r="AT376"/>
  <c r="AU376"/>
  <c r="AV376"/>
  <c r="AT377"/>
  <c r="AU377"/>
  <c r="AV377"/>
  <c r="AS385"/>
  <c r="AS386"/>
  <c r="AS390"/>
  <c r="AS397"/>
  <c r="AS398"/>
  <c r="AT400"/>
  <c r="AU400"/>
  <c r="AV400"/>
  <c r="AT414"/>
  <c r="AU414"/>
  <c r="AV414"/>
  <c r="AT424"/>
  <c r="AU424"/>
  <c r="AV424"/>
  <c r="AT431"/>
  <c r="AU431"/>
  <c r="AV431"/>
  <c r="AS433"/>
  <c i="7" r="AA18"/>
  <c i="8" r="D9"/>
  <c i="4" r="H12"/>
  <c i="10" r="P10"/>
  <c i="15" r="AT25"/>
  <c r="AU25"/>
  <c r="AV25"/>
  <c r="AT35"/>
  <c r="AU35"/>
  <c r="AV35"/>
  <c r="AT37"/>
  <c r="AU37"/>
  <c r="AV37"/>
  <c r="AS60"/>
  <c r="AT62"/>
  <c r="AU62"/>
  <c r="AV62"/>
  <c r="AT64"/>
  <c r="AU64"/>
  <c r="AV64"/>
  <c r="AS65"/>
  <c r="AT92"/>
  <c r="AU92"/>
  <c r="AV92"/>
  <c r="AS97"/>
  <c r="AS106"/>
  <c r="AT115"/>
  <c r="AU115"/>
  <c r="AV115"/>
  <c r="AT125"/>
  <c r="AU125"/>
  <c r="AV125"/>
  <c r="AS155"/>
  <c r="AS168"/>
  <c r="AT176"/>
  <c r="AU176"/>
  <c r="AV176"/>
  <c r="AT185"/>
  <c r="AU185"/>
  <c r="AV185"/>
  <c r="AT186"/>
  <c r="AU186"/>
  <c r="AV186"/>
  <c r="AS249"/>
  <c r="AT251"/>
  <c r="AU251"/>
  <c r="AV251"/>
  <c r="AT264"/>
  <c r="AU264"/>
  <c r="AV264"/>
  <c r="AS267"/>
  <c r="AS285"/>
  <c r="AT291"/>
  <c r="AU291"/>
  <c r="AV291"/>
  <c r="AS302"/>
  <c r="AT307"/>
  <c r="AU307"/>
  <c r="AV307"/>
  <c r="AT319"/>
  <c r="AU319"/>
  <c r="AV319"/>
  <c r="AT321"/>
  <c r="AU321"/>
  <c r="AV321"/>
  <c r="AS335"/>
  <c r="AT346"/>
  <c r="AU346"/>
  <c r="AV346"/>
  <c r="AT422"/>
  <c r="AU422"/>
  <c r="AV422"/>
  <c r="AS424"/>
  <c r="AS450"/>
  <c r="AT465"/>
  <c r="AU465"/>
  <c r="AV465"/>
  <c r="AT467"/>
  <c r="AU467"/>
  <c r="AV467"/>
  <c r="AT474"/>
  <c r="AU474"/>
  <c r="AV474"/>
  <c r="AS477"/>
  <c r="AS498"/>
  <c r="AS506"/>
  <c r="AT517"/>
  <c r="AU517"/>
  <c r="AV517"/>
  <c r="AS526"/>
  <c r="AS537"/>
  <c r="AS544"/>
  <c r="AS554"/>
  <c r="AS561"/>
  <c r="AT562"/>
  <c r="AU562"/>
  <c r="AV562"/>
  <c r="AT576"/>
  <c r="AU576"/>
  <c r="AV576"/>
  <c r="AS577"/>
  <c r="AS582"/>
  <c r="AS586"/>
  <c r="AS602"/>
  <c r="AT610"/>
  <c r="AU610"/>
  <c r="AV610"/>
  <c r="AT633"/>
  <c r="AU633"/>
  <c r="AV633"/>
  <c r="AS635"/>
  <c r="AS645"/>
  <c r="AS652"/>
  <c r="AS659"/>
  <c r="AS660"/>
  <c r="AS669"/>
  <c r="AS701"/>
  <c r="AT704"/>
  <c r="AU704"/>
  <c r="AV704"/>
  <c r="AS728"/>
  <c r="AS741"/>
  <c r="AS753"/>
  <c r="AS756"/>
  <c r="AT764"/>
  <c r="AU764"/>
  <c r="AV764"/>
  <c r="AS773"/>
  <c r="AT774"/>
  <c r="AU774"/>
  <c r="AV774"/>
  <c r="AS779"/>
  <c r="AT780"/>
  <c r="AU780"/>
  <c r="AV780"/>
  <c r="AT792"/>
  <c r="AU792"/>
  <c r="AV792"/>
  <c r="AS816"/>
  <c r="AS820"/>
  <c r="AT829"/>
  <c r="AU829"/>
  <c r="AV829"/>
  <c r="AS845"/>
  <c r="AT850"/>
  <c r="AU850"/>
  <c r="AV850"/>
  <c r="AT867"/>
  <c r="AU867"/>
  <c r="AV867"/>
  <c r="AS870"/>
  <c r="AT882"/>
  <c r="AU882"/>
  <c r="AV882"/>
  <c r="AT888"/>
  <c r="AU888"/>
  <c r="AV888"/>
  <c r="AT891"/>
  <c r="AU891"/>
  <c r="AV891"/>
  <c r="AT894"/>
  <c r="AU894"/>
  <c r="AV894"/>
  <c r="AT899"/>
  <c r="AU899"/>
  <c r="AV899"/>
  <c r="AT903"/>
  <c r="AU903"/>
  <c r="AV903"/>
  <c r="AT904"/>
  <c r="AU904"/>
  <c r="AV904"/>
  <c r="AT914"/>
  <c r="AU914"/>
  <c r="AV914"/>
  <c r="AS920"/>
  <c r="AT927"/>
  <c r="AU927"/>
  <c r="AV927"/>
  <c r="AS931"/>
  <c r="AT939"/>
  <c r="AU939"/>
  <c r="AV939"/>
  <c r="AS948"/>
  <c r="AS949"/>
  <c r="AS952"/>
  <c r="AT953"/>
  <c r="AU953"/>
  <c r="AV953"/>
  <c r="AT963"/>
  <c r="AU963"/>
  <c r="AV963"/>
  <c i="16" r="AS27"/>
  <c r="AT37"/>
  <c r="AU37"/>
  <c r="AV37"/>
  <c r="AT43"/>
  <c r="AU43"/>
  <c r="AV43"/>
  <c r="AS49"/>
  <c r="AT62"/>
  <c r="AU62"/>
  <c r="AV62"/>
  <c r="AS63"/>
  <c r="AS83"/>
  <c r="AT100"/>
  <c r="AU100"/>
  <c r="AV100"/>
  <c r="AS102"/>
  <c r="AT115"/>
  <c r="AU115"/>
  <c r="AV115"/>
  <c r="AS120"/>
  <c r="AT132"/>
  <c r="AU132"/>
  <c r="AV132"/>
  <c r="AT149"/>
  <c r="AU149"/>
  <c r="AV149"/>
  <c r="AT157"/>
  <c r="AU157"/>
  <c r="AV157"/>
  <c r="AT162"/>
  <c r="AU162"/>
  <c r="AV162"/>
  <c r="AT167"/>
  <c r="AU167"/>
  <c r="AV167"/>
  <c r="AS170"/>
  <c r="AS208"/>
  <c r="AS214"/>
  <c r="AS224"/>
  <c r="AS236"/>
  <c r="AT246"/>
  <c r="AU246"/>
  <c r="AV246"/>
  <c r="AT251"/>
  <c r="AU251"/>
  <c r="AV251"/>
  <c r="AT278"/>
  <c r="AU278"/>
  <c r="AV278"/>
  <c r="AT294"/>
  <c r="AU294"/>
  <c r="AV294"/>
  <c r="AS297"/>
  <c r="AS309"/>
  <c r="AT320"/>
  <c r="AU320"/>
  <c r="AV320"/>
  <c r="AT323"/>
  <c r="AU323"/>
  <c r="AV323"/>
  <c r="AT358"/>
  <c r="AU358"/>
  <c r="AV358"/>
  <c r="AT364"/>
  <c r="AU364"/>
  <c r="AV364"/>
  <c r="AS396"/>
  <c r="AS426"/>
  <c r="AS439"/>
  <c r="AS441"/>
  <c i="15" r="AT10"/>
  <c r="AU10"/>
  <c r="AV10"/>
  <c r="AT99"/>
  <c r="AU99"/>
  <c r="AV99"/>
  <c r="AS142"/>
  <c r="AS172"/>
  <c r="AT196"/>
  <c r="AU196"/>
  <c r="AV196"/>
  <c r="AS202"/>
  <c r="AS255"/>
  <c r="AS265"/>
  <c r="AS328"/>
  <c r="AS343"/>
  <c r="AT348"/>
  <c r="AU348"/>
  <c r="AV348"/>
  <c r="AT355"/>
  <c r="AU355"/>
  <c r="AV355"/>
  <c r="AT356"/>
  <c r="AU356"/>
  <c r="AV356"/>
  <c r="AT361"/>
  <c r="AU361"/>
  <c r="AV361"/>
  <c r="AT375"/>
  <c r="AU375"/>
  <c r="AV375"/>
  <c r="AS390"/>
  <c r="AS393"/>
  <c r="AS395"/>
  <c r="AT413"/>
  <c r="AU413"/>
  <c r="AV413"/>
  <c r="AS428"/>
  <c r="AS430"/>
  <c r="AS449"/>
  <c r="AS481"/>
  <c r="AT510"/>
  <c r="AU510"/>
  <c r="AV510"/>
  <c r="AS515"/>
  <c r="AT531"/>
  <c r="AU531"/>
  <c r="AV531"/>
  <c r="AS532"/>
  <c r="AT550"/>
  <c r="AU550"/>
  <c r="AV550"/>
  <c r="AT590"/>
  <c r="AU590"/>
  <c r="AV590"/>
  <c r="AT611"/>
  <c r="AU611"/>
  <c r="AV611"/>
  <c r="AS618"/>
  <c r="AS626"/>
  <c r="AT650"/>
  <c r="AU650"/>
  <c r="AV650"/>
  <c r="AT656"/>
  <c r="AU656"/>
  <c r="AV656"/>
  <c r="AT667"/>
  <c r="AU667"/>
  <c r="AV667"/>
  <c r="AS674"/>
  <c r="AS675"/>
  <c r="AS676"/>
  <c r="AT680"/>
  <c r="AU680"/>
  <c r="AV680"/>
  <c r="AT688"/>
  <c r="AU688"/>
  <c r="AV688"/>
  <c r="AS714"/>
  <c r="AS722"/>
  <c r="AT732"/>
  <c r="AU732"/>
  <c r="AV732"/>
  <c r="AS744"/>
  <c r="AS746"/>
  <c r="AT755"/>
  <c r="AU755"/>
  <c r="AV755"/>
  <c r="AT776"/>
  <c r="AU776"/>
  <c r="AV776"/>
  <c r="AT785"/>
  <c r="AU785"/>
  <c r="AV785"/>
  <c r="AS797"/>
  <c r="AS806"/>
  <c r="AT817"/>
  <c r="AU817"/>
  <c r="AV817"/>
  <c r="AS897"/>
  <c r="AT907"/>
  <c r="AU907"/>
  <c r="AV907"/>
  <c r="AT910"/>
  <c r="AU910"/>
  <c r="AV910"/>
  <c r="AT916"/>
  <c r="AU916"/>
  <c r="AV916"/>
  <c r="AS932"/>
  <c r="AT946"/>
  <c r="AU946"/>
  <c r="AV946"/>
  <c i="16" r="AT9"/>
  <c r="AU9"/>
  <c r="AV9"/>
  <c r="AT16"/>
  <c r="AU16"/>
  <c r="AV16"/>
  <c r="AS17"/>
  <c r="AS26"/>
  <c r="AT28"/>
  <c r="AU28"/>
  <c r="AV28"/>
  <c r="AS41"/>
  <c r="AT54"/>
  <c r="AU54"/>
  <c r="AV54"/>
  <c r="AT65"/>
  <c r="AU65"/>
  <c r="AV65"/>
  <c r="AT66"/>
  <c r="AU66"/>
  <c r="AV66"/>
  <c r="AS134"/>
  <c r="AT140"/>
  <c r="AU140"/>
  <c r="AV140"/>
  <c r="AS144"/>
  <c r="AT147"/>
  <c r="AU147"/>
  <c r="AV147"/>
  <c r="AS151"/>
  <c r="AS152"/>
  <c r="AS187"/>
  <c r="AS193"/>
  <c r="AS205"/>
  <c r="AS223"/>
  <c r="AS230"/>
  <c r="AT233"/>
  <c r="AU233"/>
  <c r="AV233"/>
  <c r="AT235"/>
  <c r="AU235"/>
  <c r="AV235"/>
  <c r="AT238"/>
  <c r="AU238"/>
  <c r="AV238"/>
  <c r="AS285"/>
  <c r="AT286"/>
  <c r="AU286"/>
  <c r="AV286"/>
  <c r="AS307"/>
  <c r="AS316"/>
  <c r="AS322"/>
  <c r="AS344"/>
  <c r="AT365"/>
  <c r="AU365"/>
  <c r="AV365"/>
  <c r="AT366"/>
  <c r="AU366"/>
  <c r="AV366"/>
  <c r="AS368"/>
  <c r="AT401"/>
  <c r="AU401"/>
  <c r="AV401"/>
  <c i="15" r="AT16"/>
  <c r="AU16"/>
  <c r="AV16"/>
  <c r="AT21"/>
  <c r="AU21"/>
  <c r="AV21"/>
  <c r="AS107"/>
  <c r="AT235"/>
  <c r="AU235"/>
  <c r="AV235"/>
  <c r="AS263"/>
  <c r="AT266"/>
  <c r="AU266"/>
  <c r="AV266"/>
  <c r="AS294"/>
  <c r="AS298"/>
  <c r="AS332"/>
  <c r="AT342"/>
  <c r="AU342"/>
  <c r="AV342"/>
  <c r="AS369"/>
  <c r="AT446"/>
  <c r="AU446"/>
  <c r="AV446"/>
  <c r="AS452"/>
  <c r="AT469"/>
  <c r="AU469"/>
  <c r="AV469"/>
  <c r="AT478"/>
  <c r="AU478"/>
  <c r="AV478"/>
  <c r="AT503"/>
  <c r="AU503"/>
  <c r="AV503"/>
  <c r="AS519"/>
  <c r="AS639"/>
  <c r="AT651"/>
  <c r="AU651"/>
  <c r="AV651"/>
  <c r="AS671"/>
  <c r="AS681"/>
  <c r="AT738"/>
  <c r="AU738"/>
  <c r="AV738"/>
  <c r="AS739"/>
  <c r="AS752"/>
  <c r="AS766"/>
  <c r="AS798"/>
  <c r="AS810"/>
  <c r="AT815"/>
  <c r="AU815"/>
  <c r="AV815"/>
  <c r="AT839"/>
  <c r="AU839"/>
  <c r="AV839"/>
  <c r="AT841"/>
  <c r="AU841"/>
  <c r="AV841"/>
  <c r="AT941"/>
  <c r="AU941"/>
  <c r="AV941"/>
  <c r="AS965"/>
  <c i="16" r="AT24"/>
  <c r="AU24"/>
  <c r="AV24"/>
  <c r="AT45"/>
  <c r="AU45"/>
  <c r="AV45"/>
  <c r="AS52"/>
  <c r="AT60"/>
  <c r="AU60"/>
  <c r="AV60"/>
  <c r="AS61"/>
  <c r="AT103"/>
  <c r="AU103"/>
  <c r="AV103"/>
  <c r="AT155"/>
  <c r="AU155"/>
  <c r="AV155"/>
  <c r="AT159"/>
  <c r="AU159"/>
  <c r="AV159"/>
  <c r="AS188"/>
  <c r="AT219"/>
  <c r="AU219"/>
  <c r="AV219"/>
  <c r="AS269"/>
  <c r="AT271"/>
  <c r="AU271"/>
  <c r="AV271"/>
  <c r="AT273"/>
  <c r="AU273"/>
  <c r="AV273"/>
  <c i="15" r="AS419"/>
  <c i="16" r="AS249"/>
  <c i="18" l="1" r="B9"/>
  <c r="B11"/>
  <c r="B10"/>
  <c r="B12"/>
  <c r="B14"/>
  <c r="B15"/>
  <c r="B4"/>
  <c r="B13"/>
  <c r="B5"/>
  <c r="B6"/>
  <c r="B8"/>
  <c r="B16"/>
  <c r="B17"/>
  <c r="B7"/>
  <c r="B18"/>
  <c i="4" r="H11"/>
  <c i="10" r="O9"/>
  <c i="8" r="E9"/>
  <c i="4" r="I12"/>
  <c i="11" r="J19"/>
  <c l="1" r="K16"/>
  <c r="J18"/>
  <c r="J14"/>
  <c r="J17"/>
  <c r="J10"/>
  <c r="K10"/>
  <c r="J11"/>
  <c r="K11"/>
  <c r="K12"/>
  <c r="K13"/>
  <c r="J15"/>
  <c r="K17"/>
  <c r="K19"/>
  <c r="K18"/>
  <c r="J12"/>
  <c r="J13"/>
  <c r="K14"/>
  <c r="K15"/>
  <c r="J16"/>
</calcChain>
</file>

<file path=xl/sharedStrings.xml><?xml version="1.0" encoding="utf-8"?>
<sst xmlns="http://schemas.openxmlformats.org/spreadsheetml/2006/main">
  <si>
    <t>Worksheet for standard gender-neutral job evaluation approach</t>
  </si>
  <si>
    <t>Conducting the gender-neutral job evaluation using the factor-point method</t>
  </si>
  <si>
    <t xml:space="preserve">Before you get started: </t>
  </si>
  <si>
    <t>Read the use guidance provided in Tool 5.</t>
  </si>
  <si>
    <t>Get familiar with the Factor and Subfactor plan provided in the toolkit.</t>
  </si>
  <si>
    <t xml:space="preserve">Employer information </t>
  </si>
  <si>
    <t>Name of organisation:</t>
  </si>
  <si>
    <t>ACLASA ISCO-08 full mapping exercise</t>
  </si>
  <si>
    <t xml:space="preserve">Start date: </t>
  </si>
  <si>
    <t>2026-03-31</t>
  </si>
  <si>
    <t xml:space="preserve">Job evaluation committee members: </t>
  </si>
  <si>
    <t>Structured proxy mapping from ISCO-08 + EIGE Tool 5</t>
  </si>
  <si>
    <t>Individual job evaluation period:</t>
  </si>
  <si>
    <t>Full 436 unit-group evaluation</t>
  </si>
  <si>
    <t xml:space="preserve">Job evaluation committee meeting date: </t>
  </si>
  <si>
    <t>Completion date:</t>
  </si>
  <si>
    <t>List of jobs</t>
  </si>
  <si>
    <t xml:space="preserve">Instructions: </t>
  </si>
  <si>
    <t xml:space="preserve"> Gather information about existing jobs in your organisation and fill out the table below. </t>
  </si>
  <si>
    <t>The jobs below are provided for reference only and do not reflect real information. Replace them with the job roles of your organisation.</t>
  </si>
  <si>
    <t xml:space="preserve">This information can come from job descriptions or previous job ads. It may also come from various internal sources such as workers’ files, contracts, payroll records, job advertisements, manager notes, collective agreements and organisational charts. Make sure to go through instructions in TOOL 2 when collecting this information. </t>
  </si>
  <si>
    <t xml:space="preserve">No. </t>
  </si>
  <si>
    <t>Role</t>
  </si>
  <si>
    <t>Job description</t>
  </si>
  <si>
    <t>Employment type</t>
  </si>
  <si>
    <t xml:space="preserve">Department </t>
  </si>
  <si>
    <t>Place of work</t>
  </si>
  <si>
    <t>Reporting line</t>
  </si>
  <si>
    <t>Total pay (annual)</t>
  </si>
  <si>
    <t>Bonuses / allowances</t>
  </si>
  <si>
    <t>Historical pay notes</t>
  </si>
  <si>
    <t>Other observations</t>
  </si>
  <si>
    <t xml:space="preserve">Sous Chef </t>
  </si>
  <si>
    <t>To support the Head Chef in all kitchen operations, manage daily food preparation, ensure quality standards, and supervise junior kitchen staff to deliver exceptional culinary offerings.</t>
  </si>
  <si>
    <t>Full-time</t>
  </si>
  <si>
    <t>Kitchen Operations</t>
  </si>
  <si>
    <t xml:space="preserve">Kitchen,  external locations (event venues)</t>
  </si>
  <si>
    <t>Reports to Head Chef</t>
  </si>
  <si>
    <t>e.g. Pay increased 5% last year</t>
  </si>
  <si>
    <t>Recently updated job description</t>
  </si>
  <si>
    <t>Lead Event Coordinator</t>
  </si>
  <si>
    <t>To lead the planning and delivery of events that meet client objectives, manage logistics and suppliers, coordinate staff, and ensure seamless execution from planning to post-event follow-up.</t>
  </si>
  <si>
    <t>Events and Operations</t>
  </si>
  <si>
    <t>Office, external locations (event venues)</t>
  </si>
  <si>
    <t>Reports to CEO</t>
  </si>
  <si>
    <t>Kitchen Assistant</t>
  </si>
  <si>
    <t>To support the kitchen team in preparing and serving meals, maintaining hygiene standards, and ensuring smooth daily kitchen operations.</t>
  </si>
  <si>
    <t>Reports to Sous Chef</t>
  </si>
  <si>
    <t xml:space="preserve">Add more rows as needed. Double check that all tabs in this Worksheet have enough rows for the number of job roles that you are evaluating. </t>
  </si>
  <si>
    <t>Spread the formulas embedded in cells on all rows that you add. Each tab provides tips on this, where relevant.</t>
  </si>
  <si>
    <t>Gender representation</t>
  </si>
  <si>
    <t xml:space="preserve">1. Enter the number of women and men employed in each job role. </t>
  </si>
  <si>
    <t>2. The number of positions for each job will be calculated automatically.</t>
  </si>
  <si>
    <t>3. Note in the 'Gender predominance' column whether it is men-dominated, women-dominated or balanced. The column is calculated automatically.</t>
  </si>
  <si>
    <t xml:space="preserve">Job title </t>
  </si>
  <si>
    <t>Number of women</t>
  </si>
  <si>
    <t>Number of men</t>
  </si>
  <si>
    <t>Number of positions</t>
  </si>
  <si>
    <t xml:space="preserve">Gender predominance </t>
  </si>
  <si>
    <t>Total score</t>
  </si>
  <si>
    <t>Group</t>
  </si>
  <si>
    <t>Totals (automatic)</t>
  </si>
  <si>
    <t>Group 5</t>
  </si>
  <si>
    <t xml:space="preserve">Total women </t>
  </si>
  <si>
    <t>Group 6</t>
  </si>
  <si>
    <t>Total men</t>
  </si>
  <si>
    <t>Group 4</t>
  </si>
  <si>
    <t>Group 1</t>
  </si>
  <si>
    <t>Add more rows as needed</t>
  </si>
  <si>
    <t>Factor and subfactor plan</t>
  </si>
  <si>
    <t>(with default configuration)</t>
  </si>
  <si>
    <t>All job evaluation committee members need to familiarise themselves with the factors and subfactors. Refer them to the Factor and subfactor plan.</t>
  </si>
  <si>
    <t xml:space="preserve">If, after reviewing, committee members decide additional subfactor(s) are needed , you will have to develop a shared definition for the subfactor and define the levels (Tab 5 - Additional subfactors). </t>
  </si>
  <si>
    <t>Default weighting of factors</t>
  </si>
  <si>
    <t>*Click on the cell of the factor / subfactor to see an explanation / description</t>
  </si>
  <si>
    <t>Factors</t>
  </si>
  <si>
    <t>Subfactors</t>
  </si>
  <si>
    <t>Weight (%)</t>
  </si>
  <si>
    <t>Total points</t>
  </si>
  <si>
    <t>Skills</t>
  </si>
  <si>
    <t>Knowledge</t>
  </si>
  <si>
    <t>Interpersonal and communication skills</t>
  </si>
  <si>
    <t>Problem-solving skills</t>
  </si>
  <si>
    <t xml:space="preserve">Planning and organisational skills </t>
  </si>
  <si>
    <t>Physical skills</t>
  </si>
  <si>
    <t>Responsibility</t>
  </si>
  <si>
    <t>People</t>
  </si>
  <si>
    <t xml:space="preserve">Goods and equipment </t>
  </si>
  <si>
    <t>Information</t>
  </si>
  <si>
    <t>Financial Resources</t>
  </si>
  <si>
    <t>Effort</t>
  </si>
  <si>
    <t>Mental effort</t>
  </si>
  <si>
    <t>Psycho-social and emotional effort</t>
  </si>
  <si>
    <t>Physical effort</t>
  </si>
  <si>
    <t xml:space="preserve">Working conditions </t>
  </si>
  <si>
    <t>Environment (physical, psychological or emotional)</t>
  </si>
  <si>
    <t>Organisational environment</t>
  </si>
  <si>
    <t>Total</t>
  </si>
  <si>
    <t>Default weighting of subfactors</t>
  </si>
  <si>
    <t>Factor/sub-factor</t>
  </si>
  <si>
    <t>Weight(%)</t>
  </si>
  <si>
    <t>Points</t>
  </si>
  <si>
    <t xml:space="preserve">Additional </t>
  </si>
  <si>
    <t>Financial resources</t>
  </si>
  <si>
    <t>Additional</t>
  </si>
  <si>
    <t xml:space="preserve">Levels per subfactor  </t>
  </si>
  <si>
    <t>Click on the number under each subfactor to see an explanation</t>
  </si>
  <si>
    <t>Levels (0 = lowest level, not applicable - 5 = highly advanced or sophisticated requirements)</t>
  </si>
  <si>
    <t>Environment (physical, psychological or emotional) working conditions</t>
  </si>
  <si>
    <t>Organisational environment working conditions</t>
  </si>
  <si>
    <t xml:space="preserve">Points per level </t>
  </si>
  <si>
    <t>Levels/Points</t>
  </si>
  <si>
    <t xml:space="preserve">Level </t>
  </si>
  <si>
    <t>* all points were rounded to avoid decimals</t>
  </si>
  <si>
    <t xml:space="preserve">Grouping ranges  (with a 10% range between each)</t>
  </si>
  <si>
    <t>Tabs 7 and 8 of this Worksheet will automatically organise the job roles in groups based on the score of each role.</t>
  </si>
  <si>
    <t>Lower limit</t>
  </si>
  <si>
    <t xml:space="preserve">Group </t>
  </si>
  <si>
    <t xml:space="preserve">Range </t>
  </si>
  <si>
    <t>0–120</t>
  </si>
  <si>
    <t>Group 2</t>
  </si>
  <si>
    <t>121–240</t>
  </si>
  <si>
    <t>Group 3</t>
  </si>
  <si>
    <t xml:space="preserve"> 241–360</t>
  </si>
  <si>
    <t>361–480</t>
  </si>
  <si>
    <t>481–600</t>
  </si>
  <si>
    <t>601–720</t>
  </si>
  <si>
    <t>Group 7</t>
  </si>
  <si>
    <t>721–840</t>
  </si>
  <si>
    <t>Group 8</t>
  </si>
  <si>
    <t>841–960</t>
  </si>
  <si>
    <t>Group 9</t>
  </si>
  <si>
    <t>961–1080</t>
  </si>
  <si>
    <t>Group 10</t>
  </si>
  <si>
    <t>1081–1200</t>
  </si>
  <si>
    <t>Additional subfactors</t>
  </si>
  <si>
    <t>Instructions:</t>
  </si>
  <si>
    <t xml:space="preserve">1. If you consider you need to add additional subfactors to reflect the needs of your company, use the tables below. </t>
  </si>
  <si>
    <t xml:space="preserve">2. Insert a definition of the additional subfactor(s), as well as the definition of each level. </t>
  </si>
  <si>
    <t xml:space="preserve">3. Then, you will need to adjust the weights in the previous tab.  Adjust the weights per factor and subfactors (to ensure 100%). </t>
  </si>
  <si>
    <t>The points per level of each subfactor below will be automatically calculated for you.</t>
  </si>
  <si>
    <t>Remember: all additional subfactors need to be methodological (that is, follow a consistent and structured approach) and not have any gender bias.</t>
  </si>
  <si>
    <t>Additional subfactor: Skills</t>
  </si>
  <si>
    <t>Levels</t>
  </si>
  <si>
    <t>Definition</t>
  </si>
  <si>
    <t>Definition…</t>
  </si>
  <si>
    <t>Additional subfactor: Responsability</t>
  </si>
  <si>
    <t>Additional subfactor: Effort</t>
  </si>
  <si>
    <t>Additional subfactor: Working conditions</t>
  </si>
  <si>
    <t>Total score of all subfactors</t>
  </si>
  <si>
    <t>(check against the previous tab)</t>
  </si>
  <si>
    <t>Scoring the factors and subfactors of jobs</t>
  </si>
  <si>
    <t>Now, the job evaluation committee must compare the job profiles against all the subfactors to determine which level best matches it.</t>
  </si>
  <si>
    <t>1. Using the Factor and Subfactor plan as a guide, each committee member must assign the overall level (0-5) they believe is most appropriate for each subfactor, making brief notes on their reasoning.</t>
  </si>
  <si>
    <t xml:space="preserve">2. Use the table to insert the level for each role per subfactor. </t>
  </si>
  <si>
    <t>3. After individual reviews, the job evaluation committee should meet.</t>
  </si>
  <si>
    <t xml:space="preserve">4. A designated committee member (e.g. the chair) should collect all the assigned levels from each member without names attached. This member then presents the range of levels assigned for each subfactor </t>
  </si>
  <si>
    <t>5. Discuss as a group the different levels assigned, understand different interpretations and arrive at a final decision on each score for each subfactor</t>
  </si>
  <si>
    <t>IMPORTANT: Don't forget to make notes / record the rationale for all outcomes of the discussions</t>
  </si>
  <si>
    <t>6. Repeat for all jobs.</t>
  </si>
  <si>
    <t>Knowledge score</t>
  </si>
  <si>
    <t>Interpersonal and communication skills score</t>
  </si>
  <si>
    <t>Problem-solving skills score</t>
  </si>
  <si>
    <t>Planning and organisational skills</t>
  </si>
  <si>
    <t>Planning and organisational skills score</t>
  </si>
  <si>
    <t>Physical skills score</t>
  </si>
  <si>
    <t>People score</t>
  </si>
  <si>
    <t>Goods and equipment score</t>
  </si>
  <si>
    <t>Information score</t>
  </si>
  <si>
    <t>Financial resources score</t>
  </si>
  <si>
    <t>Mental effort score</t>
  </si>
  <si>
    <t>Psycho-social and emotional effort score</t>
  </si>
  <si>
    <t>Physical effort score</t>
  </si>
  <si>
    <t>Environment (physical, psychological or emotional) working conditions score</t>
  </si>
  <si>
    <t>Organisational environment working conditions score</t>
  </si>
  <si>
    <t>Additional sub-factor: skills</t>
  </si>
  <si>
    <t>Additional sub-factor: skills score</t>
  </si>
  <si>
    <t>Additional sub-factor: responsibility</t>
  </si>
  <si>
    <t>Additional sub-factor: responsibility score</t>
  </si>
  <si>
    <t>Additional sub-factor: effort</t>
  </si>
  <si>
    <t>Additional sub-factor: effort score</t>
  </si>
  <si>
    <t>Additional sub-factor: working conditions</t>
  </si>
  <si>
    <t>Additional sub-factor: working conditions score</t>
  </si>
  <si>
    <t xml:space="preserve">Enter rational, if needed </t>
  </si>
  <si>
    <t>Add more rows as needed. When doing so, make sure to spread the formula from the cells above.</t>
  </si>
  <si>
    <t xml:space="preserve">When you have entered the levels for each subfactor in this table,  the Worksheet will automatically calculate the score per job (next tab). </t>
  </si>
  <si>
    <t>Total score per role</t>
  </si>
  <si>
    <t>After you have entered all the levels per subfactor, per role, this table will summarise the total score of each role and automatically assign the group.</t>
  </si>
  <si>
    <t>Job groups</t>
  </si>
  <si>
    <t>The table will automatically organise the roles in groups based on the score of each role.</t>
  </si>
  <si>
    <t xml:space="preserve">It includes automatic grouping ranges based on a standard 10 % increase between groups. For example, Group 1 contains jobs that scored 0–120 points, up to Group 10, which includes jobs that scored 1081–1200 points. </t>
  </si>
  <si>
    <t>Check whether the jobs currently grouped together fall within a similar score range. If some jobs score much higher or lower than others in the same group, this may suggest the groupings need to be redefined or refined.</t>
  </si>
  <si>
    <t>You can also organise the job groups yourself, outside of this Worksheet, according to existing job groups in your organisation.</t>
  </si>
  <si>
    <t xml:space="preserve"> </t>
  </si>
  <si>
    <t>Summary of scores and gender-predominance</t>
  </si>
  <si>
    <t>The table and graph will automatically sort out roles based on the gender predominance and score.</t>
  </si>
  <si>
    <t>Use the tables and graphs in this tab and Tab 10 'Gender and group' to review the results of your job evaluation.</t>
  </si>
  <si>
    <t>They will allow you to identify if ‘masculinised’ or ‘feminised’ jobs are concentrated in specific jobs or groups and support the review of your pay structure in the next step.</t>
  </si>
  <si>
    <t>Total Score (women-dominated)</t>
  </si>
  <si>
    <t>Total Score (men-dominated)</t>
  </si>
  <si>
    <t>Total Score (balanced)</t>
  </si>
  <si>
    <t>Summary of levels and gender-predominance</t>
  </si>
  <si>
    <t>The table and graph will automatically sort out the job groups based on the gender predominance.</t>
  </si>
  <si>
    <t>Use the tables and graphs in this Tab and Tab 9 'Gender and score' to review the results of your job evaluation.</t>
  </si>
  <si>
    <t xml:space="preserve">Women </t>
  </si>
  <si>
    <t xml:space="preserve">Men </t>
  </si>
  <si>
    <t xml:space="preserve">Group 10 </t>
  </si>
  <si>
    <t xml:space="preserve">Total </t>
  </si>
  <si>
    <t>Your pay structure</t>
  </si>
  <si>
    <t xml:space="preserve">With job evaluation scores and classification into groups complete, you can now analyse your pay structure for fairness. The goal is to ensure equal pay for equal work or work of equal value in both basic pay and variable pay components. Follow the guidance from the toolkit on how to do this (TOOL 5, Step 7 and Step 8). Below, you can build your basic pay structure. </t>
  </si>
  <si>
    <t xml:space="preserve">Build a basic pay structure: </t>
  </si>
  <si>
    <t>1. Use the table to build or revise your pay structure. Define the maximum and minimum salaries. Determine the progression factor (increase in pay per grade).</t>
  </si>
  <si>
    <t>2. Once the parameters are set, you can establish the midpoint, minimum and maximum salary ranges for each job group. (Refer to toolkit for more guidance)</t>
  </si>
  <si>
    <t>INPUTS</t>
  </si>
  <si>
    <t>Minimum Salary (€)</t>
  </si>
  <si>
    <t>Maximum Salary (€)</t>
  </si>
  <si>
    <t>Number of Grades</t>
  </si>
  <si>
    <t>Progression Factor</t>
  </si>
  <si>
    <t>Grade</t>
  </si>
  <si>
    <t>Min Salary</t>
  </si>
  <si>
    <t>Midpoint</t>
  </si>
  <si>
    <t xml:space="preserve">Max Salary </t>
  </si>
  <si>
    <t>(€)</t>
  </si>
  <si>
    <t>Once your job evaluation is complete, here are three easy steps to help keep things fair, clear and up-to-date:</t>
  </si>
  <si>
    <t>1. Update job titles and descriptions.</t>
  </si>
  <si>
    <t>TOOL 6</t>
  </si>
  <si>
    <t>2. Explain the changes to workers.</t>
  </si>
  <si>
    <t>3. Check your job evaluation every year.</t>
  </si>
  <si>
    <t>TOOL 7</t>
  </si>
  <si>
    <t>ACLASA mapping logic applied to ISCO-08 using EIGE Tool 5 structure</t>
  </si>
  <si>
    <t>Workbook basis: the ILO ISCO-08 structure has 436 unit groups, aggregated into 130 minor groups, 43 sub-major groups and 10 major groups.</t>
  </si>
  <si>
    <t>Evaluation basis: the EIGE / EC Tool 5 standard analytical point-factor approach evaluates jobs using four factors and fourteen default subfactors: skills (5), responsibility (4), effort (3), and working conditions (2).</t>
  </si>
  <si>
    <t>ACLASA band logic used in this workbook: 1 Managers -&gt; B10-B15; 2 Professionals -&gt; B8-B9; 3 Technicians and associate professionals -&gt; B6-B7; 4 Clerical support workers -&gt; B4-B5; 5 Service and sales workers -&gt; B4-B5; 6 Skilled agricultural / forestry / fishery workers -&gt; B4-B5; 7 Craft and related trades workers -&gt; B4-B5; 8 Plant and machine operators / assemblers -&gt; B2-B3; 9 Elementary occupations -&gt; B1.</t>
  </si>
  <si>
    <t>Raw band thresholds used here: B1 0-120; B2 121-240; B3 241-360; B4 361-480; B5 481-600; B6 601-720; B7 721-840; B8 841-960; B9 961-1080; EIGE level/group 10 (1081-1200) is split in ACLASA into B10 1081-1100; B11 1101-1120; B12 1121-1140; B13 1141-1160; B14 1161-1180; B15 1181-1200.</t>
  </si>
  <si>
    <t>Interpretation rule: B1-B9 stay aligned to the standard EIGE point-factor evaluation bands; ACLASA adds more granularity only at the top end by splitting EIGE level/group 10 into B10-B15.</t>
  </si>
  <si>
    <t>Seniority modeling added in this version: every ISCO unit group is expanded into all ACLASA bands available inside its ISCO-major corridor. Majors 2, 3, 4, 5, 6, 7 and 8 therefore have lower- and higher-seniority profiles across the two-band corridor; major 1 has B10-B15 managerial seniority profiles; major 9 remains B1 only.</t>
  </si>
  <si>
    <t>Factor</t>
  </si>
  <si>
    <t>Subfactors used</t>
  </si>
  <si>
    <t>Weight of total score</t>
  </si>
  <si>
    <t>Knowledge; Interpersonal and communication; Problem-solving; Planning and organisational; Physical skills</t>
  </si>
  <si>
    <t>40%</t>
  </si>
  <si>
    <t>People; Goods and equipment; Information; Financial resources</t>
  </si>
  <si>
    <t>35%</t>
  </si>
  <si>
    <t>Mental effort; Psycho-social and emotional effort; Physical effort</t>
  </si>
  <si>
    <t>15%</t>
  </si>
  <si>
    <t>Working conditions</t>
  </si>
  <si>
    <t>Environment; Organisational environment</t>
  </si>
  <si>
    <t>10%</t>
  </si>
  <si>
    <t>ACLASA band map and ISCO-major corridors</t>
  </si>
  <si>
    <t>Lower score</t>
  </si>
  <si>
    <t>Upper score</t>
  </si>
  <si>
    <t>Raw ACLASA band</t>
  </si>
  <si>
    <t>ISCO major</t>
  </si>
  <si>
    <t>ISCO title</t>
  </si>
  <si>
    <t>Target ACLASA band corridor</t>
  </si>
  <si>
    <t>B1</t>
  </si>
  <si>
    <t>1</t>
  </si>
  <si>
    <t>Managers</t>
  </si>
  <si>
    <t>B10-B15</t>
  </si>
  <si>
    <t>B2</t>
  </si>
  <si>
    <t>2</t>
  </si>
  <si>
    <t>Professionals</t>
  </si>
  <si>
    <t>B8-B9</t>
  </si>
  <si>
    <t>B3</t>
  </si>
  <si>
    <t>3</t>
  </si>
  <si>
    <t>Technicians and associate professionals</t>
  </si>
  <si>
    <t>B6-B7</t>
  </si>
  <si>
    <t>B4</t>
  </si>
  <si>
    <t>4</t>
  </si>
  <si>
    <t>Clerical support workers</t>
  </si>
  <si>
    <t>B4-B5</t>
  </si>
  <si>
    <t>B5</t>
  </si>
  <si>
    <t>5</t>
  </si>
  <si>
    <t>Service and sales workers</t>
  </si>
  <si>
    <t>B6</t>
  </si>
  <si>
    <t>6</t>
  </si>
  <si>
    <t>Skilled agricultural / forestry / fishery workers</t>
  </si>
  <si>
    <t>B7</t>
  </si>
  <si>
    <t>7</t>
  </si>
  <si>
    <t>Craft and related trades workers</t>
  </si>
  <si>
    <t>B8</t>
  </si>
  <si>
    <t>8</t>
  </si>
  <si>
    <t>Plant and machine operators / assemblers</t>
  </si>
  <si>
    <t>B2-B3</t>
  </si>
  <si>
    <t>B9</t>
  </si>
  <si>
    <t>9</t>
  </si>
  <si>
    <t>Elementary occupations</t>
  </si>
  <si>
    <t>B10</t>
  </si>
  <si>
    <t>B11</t>
  </si>
  <si>
    <t>B12</t>
  </si>
  <si>
    <t>B13</t>
  </si>
  <si>
    <t>B14</t>
  </si>
  <si>
    <t>B15</t>
  </si>
  <si>
    <t>Major group 0 (armed forces occupations) was not part of the requested 1-9 civilian ACLASA schema. In this workbook it is included through a pragmatic extension so that all 436 ISCO-08 unit groups are still present in the output.</t>
  </si>
  <si>
    <t>ISCO-08 unit-group seniority evaluations with EIGE subfactor levels and ACLASA bands</t>
  </si>
  <si>
    <t>Each row below is one ISCO-08 unit-group seniority profile. Every unit group can occur in all bands available to its ISCO-major corridor based on expected seniority; level columns are hard-coded proxy ratings and point, subtotal, total, EIGE-group and ACLASA-band columns are formulas.</t>
  </si>
  <si>
    <t>Major</t>
  </si>
  <si>
    <t>Major label</t>
  </si>
  <si>
    <t>Sub-major</t>
  </si>
  <si>
    <t>Sub-major label</t>
  </si>
  <si>
    <t>Minor</t>
  </si>
  <si>
    <t>Minor label</t>
  </si>
  <si>
    <t>Unit</t>
  </si>
  <si>
    <t>Unit description</t>
  </si>
  <si>
    <t>Family</t>
  </si>
  <si>
    <t>Target band</t>
  </si>
  <si>
    <t>Rationale</t>
  </si>
  <si>
    <t>Knowledge lvl</t>
  </si>
  <si>
    <t>Knowledge pts</t>
  </si>
  <si>
    <t>Interpersonal lvl</t>
  </si>
  <si>
    <t>Interpersonal pts</t>
  </si>
  <si>
    <t>Problem-solving lvl</t>
  </si>
  <si>
    <t>Problem-solving pts</t>
  </si>
  <si>
    <t>Planning lvl</t>
  </si>
  <si>
    <t>Planning pts</t>
  </si>
  <si>
    <t>Physical skills lvl</t>
  </si>
  <si>
    <t>Physical skills pts</t>
  </si>
  <si>
    <t>People lvl</t>
  </si>
  <si>
    <t>People pts</t>
  </si>
  <si>
    <t>Goods lvl</t>
  </si>
  <si>
    <t>Goods pts</t>
  </si>
  <si>
    <t>Information lvl</t>
  </si>
  <si>
    <t>Information pts</t>
  </si>
  <si>
    <t>Financial lvl</t>
  </si>
  <si>
    <t>Financial pts</t>
  </si>
  <si>
    <t>Mental effort lvl</t>
  </si>
  <si>
    <t>Mental effort pts</t>
  </si>
  <si>
    <t>Psycho-social lvl</t>
  </si>
  <si>
    <t>Psycho-social pts</t>
  </si>
  <si>
    <t>Physical effort lvl</t>
  </si>
  <si>
    <t>Physical effort pts</t>
  </si>
  <si>
    <t>Environment lvl</t>
  </si>
  <si>
    <t>Environment pts</t>
  </si>
  <si>
    <t>Organisational env lvl</t>
  </si>
  <si>
    <t>Organisational env pts</t>
  </si>
  <si>
    <t>Skills subtotal</t>
  </si>
  <si>
    <t>Responsibility subtotal</t>
  </si>
  <si>
    <t>Effort subtotal</t>
  </si>
  <si>
    <t>Working conditions subtotal</t>
  </si>
  <si>
    <t>EIGE group</t>
  </si>
  <si>
    <t>Final ACLASA band</t>
  </si>
  <si>
    <t>Band validation</t>
  </si>
  <si>
    <t>Source</t>
  </si>
  <si>
    <t>Seniority profile</t>
  </si>
  <si>
    <t>Band corridor</t>
  </si>
  <si>
    <t>Base single-profile band</t>
  </si>
  <si>
    <t>Profile note</t>
  </si>
  <si>
    <t>0</t>
  </si>
  <si>
    <t>Armed Forces Occupations</t>
  </si>
  <si>
    <t>1.0</t>
  </si>
  <si>
    <t>Commissioned Armed Forces Officers</t>
  </si>
  <si>
    <t>011</t>
  </si>
  <si>
    <t>0110</t>
  </si>
  <si>
    <t>manager</t>
  </si>
  <si>
    <t>Pragmatic extension outside requested civilian schema: commissioned armed forces officers | single available band in corridor</t>
  </si>
  <si>
    <t>https://www.ilo.org/publications/international-standard-classification-occupations-2008-isco-08-structure ; https://eige.europa.eu/gender-mainstreaming/toolkits/gender-neutral-job-evaluation</t>
  </si>
  <si>
    <t>Director senior</t>
  </si>
  <si>
    <t>Pragmatic extension</t>
  </si>
  <si>
    <t>single available band in corridor</t>
  </si>
  <si>
    <t>2.0</t>
  </si>
  <si>
    <t>Non-commissioned Armed Forces Officers</t>
  </si>
  <si>
    <t>021</t>
  </si>
  <si>
    <t>0210</t>
  </si>
  <si>
    <t>technician</t>
  </si>
  <si>
    <t>Pragmatic extension outside requested civilian schema: non-commissioned armed forces officers | single available band in corridor</t>
  </si>
  <si>
    <t>Higher seniority</t>
  </si>
  <si>
    <t>3.0</t>
  </si>
  <si>
    <t>Armed Forces Occupations, Other Ranks</t>
  </si>
  <si>
    <t>031</t>
  </si>
  <si>
    <t>0310</t>
  </si>
  <si>
    <t>operator</t>
  </si>
  <si>
    <t>Pragmatic extension outside requested civilian schema: other armed forces ranks | single available band in corridor</t>
  </si>
  <si>
    <t>11.0</t>
  </si>
  <si>
    <t>Chief Executives, Senior Officials and Legislators</t>
  </si>
  <si>
    <t>111</t>
  </si>
  <si>
    <t>Legislators and Senior Officials</t>
  </si>
  <si>
    <t>1111</t>
  </si>
  <si>
    <t>Legislators</t>
  </si>
  <si>
    <t>Top institutional / public leadership role | Director entry managerial seniority profile within B10-B15 corridor</t>
  </si>
  <si>
    <t>Director entry</t>
  </si>
  <si>
    <t>Director entry managerial seniority profile within B10-B15 corridor</t>
  </si>
  <si>
    <t>Top institutional / public leadership role | Director advanced managerial seniority profile within B10-B15 corridor</t>
  </si>
  <si>
    <t>Director advanced</t>
  </si>
  <si>
    <t>Director advanced managerial seniority profile within B10-B15 corridor</t>
  </si>
  <si>
    <t>Top institutional / public leadership role | Director senior managerial seniority profile within B10-B15 corridor</t>
  </si>
  <si>
    <t>Director senior managerial seniority profile within B10-B15 corridor</t>
  </si>
  <si>
    <t>Top institutional / public leadership role | Executive director managerial seniority profile within B10-B15 corridor</t>
  </si>
  <si>
    <t>Executive director</t>
  </si>
  <si>
    <t>Executive director managerial seniority profile within B10-B15 corridor</t>
  </si>
  <si>
    <t>Top institutional / public leadership role | Senior executive managerial seniority profile within B10-B15 corridor</t>
  </si>
  <si>
    <t>Senior executive</t>
  </si>
  <si>
    <t>Senior executive managerial seniority profile within B10-B15 corridor</t>
  </si>
  <si>
    <t>Top institutional / public leadership role | Chief / apex managerial seniority profile within B10-B15 corridor</t>
  </si>
  <si>
    <t>Chief / apex</t>
  </si>
  <si>
    <t>Chief / apex managerial seniority profile within B10-B15 corridor</t>
  </si>
  <si>
    <t>1112</t>
  </si>
  <si>
    <t>Senior Government Officials</t>
  </si>
  <si>
    <t>1113</t>
  </si>
  <si>
    <t>Traditional Chiefs and Heads of Villages</t>
  </si>
  <si>
    <t>Traditional chief / village head role | Director entry managerial seniority profile within B10-B15 corridor</t>
  </si>
  <si>
    <t>Traditional chief / village head role | Director advanced managerial seniority profile within B10-B15 corridor</t>
  </si>
  <si>
    <t>Traditional chief / village head role | Director senior managerial seniority profile within B10-B15 corridor</t>
  </si>
  <si>
    <t>Traditional chief / village head role | Executive director managerial seniority profile within B10-B15 corridor</t>
  </si>
  <si>
    <t>Traditional chief / village head role | Senior executive managerial seniority profile within B10-B15 corridor</t>
  </si>
  <si>
    <t>Traditional chief / village head role | Chief / apex managerial seniority profile within B10-B15 corridor</t>
  </si>
  <si>
    <t>1114</t>
  </si>
  <si>
    <t>Senior Officials of Special-interest Organizations</t>
  </si>
  <si>
    <t>112</t>
  </si>
  <si>
    <t>Managing Directors and Chief Executives</t>
  </si>
  <si>
    <t>1120</t>
  </si>
  <si>
    <t>Top executive / chief executive role | Director entry managerial seniority profile within B10-B15 corridor</t>
  </si>
  <si>
    <t>Top executive / chief executive role | Director advanced managerial seniority profile within B10-B15 corridor</t>
  </si>
  <si>
    <t>Top executive / chief executive role | Director senior managerial seniority profile within B10-B15 corridor</t>
  </si>
  <si>
    <t>Top executive / chief executive role | Executive director managerial seniority profile within B10-B15 corridor</t>
  </si>
  <si>
    <t>Top executive / chief executive role | Senior executive managerial seniority profile within B10-B15 corridor</t>
  </si>
  <si>
    <t>Top executive / chief executive role | Chief / apex managerial seniority profile within B10-B15 corridor</t>
  </si>
  <si>
    <t>12.0</t>
  </si>
  <si>
    <t>Administrative and Commercial Managers</t>
  </si>
  <si>
    <t>121</t>
  </si>
  <si>
    <t>Business Services and Administration Managers</t>
  </si>
  <si>
    <t>1211</t>
  </si>
  <si>
    <t>Finance Managers</t>
  </si>
  <si>
    <t>Director-level functional / policy / ICT / finance management | Director entry managerial seniority profile within B10-B15 corridor</t>
  </si>
  <si>
    <t>Director-level functional / policy / ICT / finance management | Director advanced managerial seniority profile within B10-B15 corridor</t>
  </si>
  <si>
    <t>Director-level functional / policy / ICT / finance management | Director senior managerial seniority profile within B10-B15 corridor</t>
  </si>
  <si>
    <t>Director-level functional / policy / ICT / finance management | Executive director managerial seniority profile within B10-B15 corridor</t>
  </si>
  <si>
    <t>Director-level functional / policy / ICT / finance management | Senior executive managerial seniority profile within B10-B15 corridor</t>
  </si>
  <si>
    <t>Director-level functional / policy / ICT / finance management | Chief / apex managerial seniority profile within B10-B15 corridor</t>
  </si>
  <si>
    <t>1212</t>
  </si>
  <si>
    <t>Human Resource Managers</t>
  </si>
  <si>
    <t>1213</t>
  </si>
  <si>
    <t>Policy and Planning Managers</t>
  </si>
  <si>
    <t>1219</t>
  </si>
  <si>
    <t>Business Services and Administration Managers Not Elsewhere Classified</t>
  </si>
  <si>
    <t>High-complexity functional / operational management | Director entry managerial seniority profile within B10-B15 corridor</t>
  </si>
  <si>
    <t>High-complexity functional / operational management | Director advanced managerial seniority profile within B10-B15 corridor</t>
  </si>
  <si>
    <t>High-complexity functional / operational management | Director senior managerial seniority profile within B10-B15 corridor</t>
  </si>
  <si>
    <t>High-complexity functional / operational management | Executive director managerial seniority profile within B10-B15 corridor</t>
  </si>
  <si>
    <t>High-complexity functional / operational management | Senior executive managerial seniority profile within B10-B15 corridor</t>
  </si>
  <si>
    <t>High-complexity functional / operational management | Chief / apex managerial seniority profile within B10-B15 corridor</t>
  </si>
  <si>
    <t>122</t>
  </si>
  <si>
    <t>Sales, Marketing and Development Managers</t>
  </si>
  <si>
    <t>1221</t>
  </si>
  <si>
    <t>Sales and Marketing Managers</t>
  </si>
  <si>
    <t>1222</t>
  </si>
  <si>
    <t>Advertising and Public Relations Managers</t>
  </si>
  <si>
    <t>1223</t>
  </si>
  <si>
    <t>Research and Development Managers</t>
  </si>
  <si>
    <t>13.0</t>
  </si>
  <si>
    <t>Production and Specialized Services Managers</t>
  </si>
  <si>
    <t>131</t>
  </si>
  <si>
    <t>Production Managers in Agriculture, Forestry and Fisheries</t>
  </si>
  <si>
    <t>1311</t>
  </si>
  <si>
    <t>Agricultural and Forestry Production Managers</t>
  </si>
  <si>
    <t>Sector / professional-services management | Director entry managerial seniority profile within B10-B15 corridor</t>
  </si>
  <si>
    <t>Sector / professional-services management | Director advanced managerial seniority profile within B10-B15 corridor</t>
  </si>
  <si>
    <t>Sector / professional-services management | Director senior managerial seniority profile within B10-B15 corridor</t>
  </si>
  <si>
    <t>Sector / professional-services management | Executive director managerial seniority profile within B10-B15 corridor</t>
  </si>
  <si>
    <t>Sector / professional-services management | Senior executive managerial seniority profile within B10-B15 corridor</t>
  </si>
  <si>
    <t>Sector / professional-services management | Chief / apex managerial seniority profile within B10-B15 corridor</t>
  </si>
  <si>
    <t>1312</t>
  </si>
  <si>
    <t>Aquaculture and Fisheries Production Managers</t>
  </si>
  <si>
    <t>132</t>
  </si>
  <si>
    <t>Manufacturing, Mining, Construction and Distribution Managers</t>
  </si>
  <si>
    <t>1321</t>
  </si>
  <si>
    <t>Manufacturing Managers</t>
  </si>
  <si>
    <t>1322</t>
  </si>
  <si>
    <t>Mining Managers</t>
  </si>
  <si>
    <t>1323</t>
  </si>
  <si>
    <t>Construction Managers</t>
  </si>
  <si>
    <t>1324</t>
  </si>
  <si>
    <t>Supply, Distribution and Related Managers</t>
  </si>
  <si>
    <t>133</t>
  </si>
  <si>
    <t>Information and Communications Technology Services Managers</t>
  </si>
  <si>
    <t>1330</t>
  </si>
  <si>
    <t>134</t>
  </si>
  <si>
    <t>Professional Services Managers</t>
  </si>
  <si>
    <t>1341</t>
  </si>
  <si>
    <t>Child Care Services Managers</t>
  </si>
  <si>
    <t>Service / retail / hospitality / local services management | Director entry managerial seniority profile within B10-B15 corridor</t>
  </si>
  <si>
    <t>Service / retail / hospitality / local services management | Director advanced managerial seniority profile within B10-B15 corridor</t>
  </si>
  <si>
    <t>Service / retail / hospitality / local services management | Director senior managerial seniority profile within B10-B15 corridor</t>
  </si>
  <si>
    <t>Service / retail / hospitality / local services management | Executive director managerial seniority profile within B10-B15 corridor</t>
  </si>
  <si>
    <t>Service / retail / hospitality / local services management | Senior executive managerial seniority profile within B10-B15 corridor</t>
  </si>
  <si>
    <t>Service / retail / hospitality / local services management | Chief / apex managerial seniority profile within B10-B15 corridor</t>
  </si>
  <si>
    <t>1342</t>
  </si>
  <si>
    <t>Health Services Managers</t>
  </si>
  <si>
    <t>1343</t>
  </si>
  <si>
    <t>Aged Care Services Managers</t>
  </si>
  <si>
    <t>1344</t>
  </si>
  <si>
    <t>Social Welfare Managers</t>
  </si>
  <si>
    <t>1345</t>
  </si>
  <si>
    <t>Education Managers</t>
  </si>
  <si>
    <t>1346</t>
  </si>
  <si>
    <t>Financial and Insurance Services Branch Managers</t>
  </si>
  <si>
    <t>1349</t>
  </si>
  <si>
    <t>Professional Services Managers Not Elsewhere Classified</t>
  </si>
  <si>
    <t>14.0</t>
  </si>
  <si>
    <t>Hospitality, Retail and Other Services Managers</t>
  </si>
  <si>
    <t>141</t>
  </si>
  <si>
    <t>Hotel and Restaurant Managers</t>
  </si>
  <si>
    <t>1411</t>
  </si>
  <si>
    <t>Hotel Managers</t>
  </si>
  <si>
    <t>1412</t>
  </si>
  <si>
    <t>Restaurant Managers</t>
  </si>
  <si>
    <t>142</t>
  </si>
  <si>
    <t>Retail and Wholesale Trade Managers</t>
  </si>
  <si>
    <t>1420</t>
  </si>
  <si>
    <t>143</t>
  </si>
  <si>
    <t>Other Services Managers</t>
  </si>
  <si>
    <t>1431</t>
  </si>
  <si>
    <t>Sports, Recreation and Cultural Centre Managers</t>
  </si>
  <si>
    <t>1439</t>
  </si>
  <si>
    <t>Services Managers Not Elsewhere Classified</t>
  </si>
  <si>
    <t>21.0</t>
  </si>
  <si>
    <t>Science and Engineering Professionals</t>
  </si>
  <si>
    <t>211</t>
  </si>
  <si>
    <t>Physical and Earth Science Professionals</t>
  </si>
  <si>
    <t>2111</t>
  </si>
  <si>
    <t>Physicists and Astronomers</t>
  </si>
  <si>
    <t>professional</t>
  </si>
  <si>
    <t>Professional role | Lower seniority profile within B8-B9 corridor</t>
  </si>
  <si>
    <t>Lower seniority</t>
  </si>
  <si>
    <t>Lower seniority profile within B8-B9 corridor</t>
  </si>
  <si>
    <t>Professional role | Higher seniority profile within B8-B9 corridor</t>
  </si>
  <si>
    <t>Higher seniority profile within B8-B9 corridor</t>
  </si>
  <si>
    <t>2112</t>
  </si>
  <si>
    <t>Meteorologists</t>
  </si>
  <si>
    <t>2113</t>
  </si>
  <si>
    <t>Chemists</t>
  </si>
  <si>
    <t>2114</t>
  </si>
  <si>
    <t>Geologists and Geophysicists</t>
  </si>
  <si>
    <t>212</t>
  </si>
  <si>
    <t>Mathematicians, Actuaries and Statisticians</t>
  </si>
  <si>
    <t>2120</t>
  </si>
  <si>
    <t>213</t>
  </si>
  <si>
    <t>Life Science Professionals</t>
  </si>
  <si>
    <t>2131</t>
  </si>
  <si>
    <t>Biologists, Botanists, Zoologists and Related Professionals</t>
  </si>
  <si>
    <t>2132</t>
  </si>
  <si>
    <t>Farming, Forestry and Fisheries Advisers</t>
  </si>
  <si>
    <t>2133</t>
  </si>
  <si>
    <t>Environmental Protection Professionals</t>
  </si>
  <si>
    <t>214</t>
  </si>
  <si>
    <t>Engineering Professionals (excluding Electrotechnology)</t>
  </si>
  <si>
    <t>2141</t>
  </si>
  <si>
    <t>Industrial and Production Engineers</t>
  </si>
  <si>
    <t>2142</t>
  </si>
  <si>
    <t>Civil Engineers</t>
  </si>
  <si>
    <t>2143</t>
  </si>
  <si>
    <t>Environmental Engineers</t>
  </si>
  <si>
    <t>2144</t>
  </si>
  <si>
    <t>Mechanical Engineers</t>
  </si>
  <si>
    <t>2145</t>
  </si>
  <si>
    <t>Chemical Engineers</t>
  </si>
  <si>
    <t>2146</t>
  </si>
  <si>
    <t>Mining Engineers, Metallurgists and Related Professionals</t>
  </si>
  <si>
    <t>2149</t>
  </si>
  <si>
    <t>Engineering Professionals Not Elsewhere Classified</t>
  </si>
  <si>
    <t>215</t>
  </si>
  <si>
    <t>Electrotechnology Engineers</t>
  </si>
  <si>
    <t>2151</t>
  </si>
  <si>
    <t>Electrical Engineers</t>
  </si>
  <si>
    <t>2152</t>
  </si>
  <si>
    <t>Electronics Engineers</t>
  </si>
  <si>
    <t>2153</t>
  </si>
  <si>
    <t>Telecommunications Engineers</t>
  </si>
  <si>
    <t>216</t>
  </si>
  <si>
    <t>Architects, Planners, Surveyors and Designers</t>
  </si>
  <si>
    <t>2161</t>
  </si>
  <si>
    <t>Building Architects</t>
  </si>
  <si>
    <t>2162</t>
  </si>
  <si>
    <t>Landscape Architects</t>
  </si>
  <si>
    <t>2163</t>
  </si>
  <si>
    <t>Product and Garment Designers</t>
  </si>
  <si>
    <t>2164</t>
  </si>
  <si>
    <t>Town and Traffic Planners</t>
  </si>
  <si>
    <t>2165</t>
  </si>
  <si>
    <t>Cartographers and Surveyors</t>
  </si>
  <si>
    <t>2166</t>
  </si>
  <si>
    <t>Graphic and Multimedia Designers</t>
  </si>
  <si>
    <t>22.0</t>
  </si>
  <si>
    <t>Health Professionals</t>
  </si>
  <si>
    <t>221</t>
  </si>
  <si>
    <t>Medical Doctors</t>
  </si>
  <si>
    <t>2211</t>
  </si>
  <si>
    <t xml:space="preserve">Generalist Medical Practitioners </t>
  </si>
  <si>
    <t>Higher-autonomy professional role | Lower seniority profile within B8-B9 corridor</t>
  </si>
  <si>
    <t>Higher-autonomy professional role | Higher seniority profile within B8-B9 corridor</t>
  </si>
  <si>
    <t>2212</t>
  </si>
  <si>
    <t xml:space="preserve">Specialist Medical Practitioners </t>
  </si>
  <si>
    <t>222</t>
  </si>
  <si>
    <t>Nursing and Midwifery Professionals</t>
  </si>
  <si>
    <t>2221</t>
  </si>
  <si>
    <t>Nursing Professionals</t>
  </si>
  <si>
    <t>2222</t>
  </si>
  <si>
    <t>Midwifery Professionals</t>
  </si>
  <si>
    <t>223</t>
  </si>
  <si>
    <t>Traditional and Complementary Medicine Professionals</t>
  </si>
  <si>
    <t>2230</t>
  </si>
  <si>
    <t>224</t>
  </si>
  <si>
    <t>Paramedical Practitioners</t>
  </si>
  <si>
    <t>2240</t>
  </si>
  <si>
    <t>225</t>
  </si>
  <si>
    <t>Veterinarians</t>
  </si>
  <si>
    <t>2250</t>
  </si>
  <si>
    <t>226</t>
  </si>
  <si>
    <t>Other Health Professionals</t>
  </si>
  <si>
    <t>2261</t>
  </si>
  <si>
    <t>Dentists</t>
  </si>
  <si>
    <t>2262</t>
  </si>
  <si>
    <t>Pharmacists</t>
  </si>
  <si>
    <t>2263</t>
  </si>
  <si>
    <t>Environmental and Occupational Health and Hygiene Professionals</t>
  </si>
  <si>
    <t>2264</t>
  </si>
  <si>
    <t xml:space="preserve">Physiotherapists </t>
  </si>
  <si>
    <t>2265</t>
  </si>
  <si>
    <t>Dieticians and Nutritionists</t>
  </si>
  <si>
    <t>2266</t>
  </si>
  <si>
    <t>Audiologists and Speech Therapists</t>
  </si>
  <si>
    <t>2267</t>
  </si>
  <si>
    <t>Optometrists and Ophthalmic Opticians</t>
  </si>
  <si>
    <t>2269</t>
  </si>
  <si>
    <t>Health Professionals Not Elsewhere Classified</t>
  </si>
  <si>
    <t>23.0</t>
  </si>
  <si>
    <t>Teaching Professionals</t>
  </si>
  <si>
    <t>231</t>
  </si>
  <si>
    <t>University and Higher Education Teachers</t>
  </si>
  <si>
    <t>2310</t>
  </si>
  <si>
    <t>232</t>
  </si>
  <si>
    <t>Vocational Education Teachers</t>
  </si>
  <si>
    <t>2320</t>
  </si>
  <si>
    <t>233</t>
  </si>
  <si>
    <t>Secondary Education Teachers</t>
  </si>
  <si>
    <t>2330</t>
  </si>
  <si>
    <t>234</t>
  </si>
  <si>
    <t>Primary School and Early Childhood Teachers</t>
  </si>
  <si>
    <t>2341</t>
  </si>
  <si>
    <t>Primary School Teachers</t>
  </si>
  <si>
    <t>2342</t>
  </si>
  <si>
    <t>Early Childhood Educators</t>
  </si>
  <si>
    <t>235</t>
  </si>
  <si>
    <t>Other Teaching Professionals</t>
  </si>
  <si>
    <t>2351</t>
  </si>
  <si>
    <t>Education Methods specialists</t>
  </si>
  <si>
    <t>2352</t>
  </si>
  <si>
    <t>Special Needs Teachers</t>
  </si>
  <si>
    <t>2353</t>
  </si>
  <si>
    <t>Other Language Teachers</t>
  </si>
  <si>
    <t>2354</t>
  </si>
  <si>
    <t>Other Music Teachers</t>
  </si>
  <si>
    <t>2355</t>
  </si>
  <si>
    <t>Other Arts Teachers</t>
  </si>
  <si>
    <t>2356</t>
  </si>
  <si>
    <t>Information Technology Trainers</t>
  </si>
  <si>
    <t>2359</t>
  </si>
  <si>
    <t>Teaching Professionals Not Elsewhere Classified</t>
  </si>
  <si>
    <t>24.0</t>
  </si>
  <si>
    <t>Business and Administration Professionals</t>
  </si>
  <si>
    <t>241</t>
  </si>
  <si>
    <t>Finance Professionals</t>
  </si>
  <si>
    <t>2411</t>
  </si>
  <si>
    <t>Accountants</t>
  </si>
  <si>
    <t>2412</t>
  </si>
  <si>
    <t>Financial and Investment Advisers</t>
  </si>
  <si>
    <t>2413</t>
  </si>
  <si>
    <t>Financial Analysts</t>
  </si>
  <si>
    <t>242</t>
  </si>
  <si>
    <t>Administration Professionals</t>
  </si>
  <si>
    <t>2421</t>
  </si>
  <si>
    <t>Management and Organization Analysts</t>
  </si>
  <si>
    <t>2422</t>
  </si>
  <si>
    <t>Policy Administration Professionals</t>
  </si>
  <si>
    <t>2423</t>
  </si>
  <si>
    <t>Personnel and Careers Professionals</t>
  </si>
  <si>
    <t>2424</t>
  </si>
  <si>
    <t>Training and Staff Development Professionals</t>
  </si>
  <si>
    <t>243</t>
  </si>
  <si>
    <t>Sales, Marketing and Public Relations Professionals</t>
  </si>
  <si>
    <t>2431</t>
  </si>
  <si>
    <t>Advertising and Marketing Professionals</t>
  </si>
  <si>
    <t>2432</t>
  </si>
  <si>
    <t>Public Relations Professionals</t>
  </si>
  <si>
    <t>2433</t>
  </si>
  <si>
    <t>Technical and Medical Sales Professionals (excluding ICT)</t>
  </si>
  <si>
    <t>2434</t>
  </si>
  <si>
    <t>Information and Communications Technology Sales Professionals</t>
  </si>
  <si>
    <t>25.0</t>
  </si>
  <si>
    <t>Information and Communications Technology Professionals</t>
  </si>
  <si>
    <t>251</t>
  </si>
  <si>
    <t>Software and Applications Developers and Analysts</t>
  </si>
  <si>
    <t>2511</t>
  </si>
  <si>
    <t>Systems Analysts</t>
  </si>
  <si>
    <t>2512</t>
  </si>
  <si>
    <t>Software Developers</t>
  </si>
  <si>
    <t>2513</t>
  </si>
  <si>
    <t>Web and Multimedia Developers</t>
  </si>
  <si>
    <t>2514</t>
  </si>
  <si>
    <t>Applications Programmers</t>
  </si>
  <si>
    <t>2519</t>
  </si>
  <si>
    <t>Software and Applications Developers and Analysts Not Elsewhere Classified</t>
  </si>
  <si>
    <t>252</t>
  </si>
  <si>
    <t>Database and Network Professionals</t>
  </si>
  <si>
    <t>2521</t>
  </si>
  <si>
    <t>Database Designers and Administrators</t>
  </si>
  <si>
    <t>2522</t>
  </si>
  <si>
    <t>Systems Administrators</t>
  </si>
  <si>
    <t>2523</t>
  </si>
  <si>
    <t>Computer Network Professionals</t>
  </si>
  <si>
    <t>2529</t>
  </si>
  <si>
    <t>Database and Network Professionals Not Elsewhere Classified</t>
  </si>
  <si>
    <t>26.0</t>
  </si>
  <si>
    <t>Legal, Social and Cultural Professionals</t>
  </si>
  <si>
    <t>261</t>
  </si>
  <si>
    <t>Legal Professionals</t>
  </si>
  <si>
    <t>2611</t>
  </si>
  <si>
    <t>Lawyers</t>
  </si>
  <si>
    <t>2612</t>
  </si>
  <si>
    <t>Judges</t>
  </si>
  <si>
    <t>2619</t>
  </si>
  <si>
    <t>Legal Professionals Not Elsewhere Classified</t>
  </si>
  <si>
    <t>262</t>
  </si>
  <si>
    <t xml:space="preserve">Librarians, Archivists and Curators </t>
  </si>
  <si>
    <t>2621</t>
  </si>
  <si>
    <t>Archivists and Curators</t>
  </si>
  <si>
    <t>2622</t>
  </si>
  <si>
    <t>Librarians and Related Information Professionals</t>
  </si>
  <si>
    <t>263</t>
  </si>
  <si>
    <t>Social and Religious Professionals</t>
  </si>
  <si>
    <t>2631</t>
  </si>
  <si>
    <t>Economists</t>
  </si>
  <si>
    <t>2632</t>
  </si>
  <si>
    <t>Sociologists, Anthropologists and Related Professionals</t>
  </si>
  <si>
    <t>2633</t>
  </si>
  <si>
    <t>Philosophers, Historians and Political Scientists</t>
  </si>
  <si>
    <t>2634</t>
  </si>
  <si>
    <t>Psychologists</t>
  </si>
  <si>
    <t>2635</t>
  </si>
  <si>
    <t>Social Work and Counselling Professionals</t>
  </si>
  <si>
    <t>2636</t>
  </si>
  <si>
    <t>Religious Professionals</t>
  </si>
  <si>
    <t>264</t>
  </si>
  <si>
    <t>Authors, Journalists and Linguists</t>
  </si>
  <si>
    <t>2641</t>
  </si>
  <si>
    <t>Authors and Related Writers</t>
  </si>
  <si>
    <t>2642</t>
  </si>
  <si>
    <t>Journalists</t>
  </si>
  <si>
    <t>2643</t>
  </si>
  <si>
    <t>Translators, Interpreters and Other Linguists</t>
  </si>
  <si>
    <t>265</t>
  </si>
  <si>
    <t>Creative and Performing Artists</t>
  </si>
  <si>
    <t>2651</t>
  </si>
  <si>
    <t>Visual Artists</t>
  </si>
  <si>
    <t>2652</t>
  </si>
  <si>
    <t>Musicians, Singers and Composers</t>
  </si>
  <si>
    <t>2653</t>
  </si>
  <si>
    <t>Dancers and Choreographers</t>
  </si>
  <si>
    <t>2654</t>
  </si>
  <si>
    <t>Film, Stage and Related Directors and Producers</t>
  </si>
  <si>
    <t>2655</t>
  </si>
  <si>
    <t>Actors</t>
  </si>
  <si>
    <t>2656</t>
  </si>
  <si>
    <t>Announcers on Radio, Television and Other Media</t>
  </si>
  <si>
    <t>2659</t>
  </si>
  <si>
    <t>Creative and Performing Artists Not Elsewhere Classified</t>
  </si>
  <si>
    <t>Technicians and Associate Professionals</t>
  </si>
  <si>
    <t>31.0</t>
  </si>
  <si>
    <t>Science and Engineering Associate Professionals</t>
  </si>
  <si>
    <t>311</t>
  </si>
  <si>
    <t>Physical and Engineering Science Technicians</t>
  </si>
  <si>
    <t>3111</t>
  </si>
  <si>
    <t>Chemical and Physical Science Technicians</t>
  </si>
  <si>
    <t>Technical / associate professional role | Lower seniority profile within B6-B7 corridor</t>
  </si>
  <si>
    <t>Lower seniority profile within B6-B7 corridor</t>
  </si>
  <si>
    <t>Technical / associate professional role | Higher seniority profile within B6-B7 corridor</t>
  </si>
  <si>
    <t>Higher seniority profile within B6-B7 corridor</t>
  </si>
  <si>
    <t>3112</t>
  </si>
  <si>
    <t>Civil Engineering Technicians</t>
  </si>
  <si>
    <t>3113</t>
  </si>
  <si>
    <t>Electrical Engineering Technicians</t>
  </si>
  <si>
    <t>3114</t>
  </si>
  <si>
    <t>Electronics Engineering Technicians</t>
  </si>
  <si>
    <t>3115</t>
  </si>
  <si>
    <t>Mechanical Engineering Technicians</t>
  </si>
  <si>
    <t>3116</t>
  </si>
  <si>
    <t>Chemical Engineering Technicians</t>
  </si>
  <si>
    <t>3117</t>
  </si>
  <si>
    <t>Mining and Metallurgical Technicians</t>
  </si>
  <si>
    <t>3118</t>
  </si>
  <si>
    <t>Draughtspersons</t>
  </si>
  <si>
    <t>3119</t>
  </si>
  <si>
    <t>Physical and Engineering Science Technicians Not Elsewhere Classified</t>
  </si>
  <si>
    <t>312</t>
  </si>
  <si>
    <t>Mining, Manufacturing and Construction Supervisors</t>
  </si>
  <si>
    <t>3121</t>
  </si>
  <si>
    <t>Mining Supervisors</t>
  </si>
  <si>
    <t>3122</t>
  </si>
  <si>
    <t>Manufacturing Supervisors</t>
  </si>
  <si>
    <t>3123</t>
  </si>
  <si>
    <t>Construction Supervisors</t>
  </si>
  <si>
    <t>313</t>
  </si>
  <si>
    <t>Process Control Technicians</t>
  </si>
  <si>
    <t>3131</t>
  </si>
  <si>
    <t>Power Production Plant Operators</t>
  </si>
  <si>
    <t>3132</t>
  </si>
  <si>
    <t>Incinerator and Water Treatment Plant Operators</t>
  </si>
  <si>
    <t>3133</t>
  </si>
  <si>
    <t>Chemical Processing Plant Controllers</t>
  </si>
  <si>
    <t>3134</t>
  </si>
  <si>
    <t>Petroleum and Natural Gas Refining Plant Operators</t>
  </si>
  <si>
    <t>3135</t>
  </si>
  <si>
    <t>Metal Production Process Controllers</t>
  </si>
  <si>
    <t>3139</t>
  </si>
  <si>
    <t>Process Control Technicians Not Elsewhere Classified</t>
  </si>
  <si>
    <t>314</t>
  </si>
  <si>
    <t>Life Science Technicians and Related Associate Professionals</t>
  </si>
  <si>
    <t>3141</t>
  </si>
  <si>
    <t>Life Science Technicians (excluding Medical)</t>
  </si>
  <si>
    <t>3142</t>
  </si>
  <si>
    <t>Agricultural Technicians</t>
  </si>
  <si>
    <t>3143</t>
  </si>
  <si>
    <t>Forestry Technicians</t>
  </si>
  <si>
    <t>315</t>
  </si>
  <si>
    <t>Ship and Aircraft Controllers and Technicians</t>
  </si>
  <si>
    <t>3151</t>
  </si>
  <si>
    <t>Ships Engineers</t>
  </si>
  <si>
    <t>3152</t>
  </si>
  <si>
    <t>Ships Deck Officers and Pilots</t>
  </si>
  <si>
    <t>3153</t>
  </si>
  <si>
    <t>Aircraft Pilots and Related Associate Professionals</t>
  </si>
  <si>
    <t>3154</t>
  </si>
  <si>
    <t>Air Traffic Controllers</t>
  </si>
  <si>
    <t>3155</t>
  </si>
  <si>
    <t>Air Traffic Safety Electronics Technicians</t>
  </si>
  <si>
    <t>32.0</t>
  </si>
  <si>
    <t>Health Associate Professionals</t>
  </si>
  <si>
    <t>321</t>
  </si>
  <si>
    <t>Medical and Pharmaceutical Technicians</t>
  </si>
  <si>
    <t>3211</t>
  </si>
  <si>
    <t>Medical Imaging and Therapeutic Equipment Technicians</t>
  </si>
  <si>
    <t>Higher-complexity technical / associate professional role | Lower seniority profile within B6-B7 corridor</t>
  </si>
  <si>
    <t>Higher-complexity technical / associate professional role | Higher seniority profile within B6-B7 corridor</t>
  </si>
  <si>
    <t>3212</t>
  </si>
  <si>
    <t xml:space="preserve">Medical and Pathology Laboratory Technicians </t>
  </si>
  <si>
    <t>3213</t>
  </si>
  <si>
    <t>Pharmaceutical Technicians and Assistants</t>
  </si>
  <si>
    <t>3214</t>
  </si>
  <si>
    <t>Medical and Dental Prosthetic Technicians</t>
  </si>
  <si>
    <t>322</t>
  </si>
  <si>
    <t>Nursing and Midwifery Associate Professionals</t>
  </si>
  <si>
    <t>3221</t>
  </si>
  <si>
    <t>Nursing Associate Professionals</t>
  </si>
  <si>
    <t>3222</t>
  </si>
  <si>
    <t>Midwifery Associate Professionals</t>
  </si>
  <si>
    <t>323</t>
  </si>
  <si>
    <t>Traditional and Complementary Medicine Associate Professionals</t>
  </si>
  <si>
    <t>3230</t>
  </si>
  <si>
    <t>324</t>
  </si>
  <si>
    <t>Veterinary Technicians and Assistants</t>
  </si>
  <si>
    <t>3240</t>
  </si>
  <si>
    <t>325</t>
  </si>
  <si>
    <t>Other Health Associate Professionals</t>
  </si>
  <si>
    <t>3251</t>
  </si>
  <si>
    <t>Dental Assistants and Therapists</t>
  </si>
  <si>
    <t>3252</t>
  </si>
  <si>
    <t>Medical Records and Health Information Technicians</t>
  </si>
  <si>
    <t>3253</t>
  </si>
  <si>
    <t>Community Health Workers</t>
  </si>
  <si>
    <t>3254</t>
  </si>
  <si>
    <t>Dispensing Opticians</t>
  </si>
  <si>
    <t>3255</t>
  </si>
  <si>
    <t>Physiotherapy Technicians and Assistants</t>
  </si>
  <si>
    <t>3256</t>
  </si>
  <si>
    <t>Medical Assistants</t>
  </si>
  <si>
    <t>3257</t>
  </si>
  <si>
    <t>Environmental and Occupational Health Inspectors and Associates</t>
  </si>
  <si>
    <t>3258</t>
  </si>
  <si>
    <t>Ambulance Workers</t>
  </si>
  <si>
    <t>3259</t>
  </si>
  <si>
    <t>Health Associate Professionals Not Elsewhere Classified</t>
  </si>
  <si>
    <t>33.0</t>
  </si>
  <si>
    <t>Business and Administration Associate Professionals</t>
  </si>
  <si>
    <t>331</t>
  </si>
  <si>
    <t>Financial and Mathematical Associate Professionals</t>
  </si>
  <si>
    <t>3311</t>
  </si>
  <si>
    <t>Securities and Finance Dealers and Brokers</t>
  </si>
  <si>
    <t>3312</t>
  </si>
  <si>
    <t>Credit and Loans Officers</t>
  </si>
  <si>
    <t>3313</t>
  </si>
  <si>
    <t>Accounting Associate Professionals</t>
  </si>
  <si>
    <t>3314</t>
  </si>
  <si>
    <t>Statistical, Mathematical and Related Associate Professionals</t>
  </si>
  <si>
    <t>3315</t>
  </si>
  <si>
    <t>Valuers and Loss Assessors</t>
  </si>
  <si>
    <t>332</t>
  </si>
  <si>
    <t>Sales and Purchasing Agents and Brokers</t>
  </si>
  <si>
    <t>3321</t>
  </si>
  <si>
    <t>Insurance Representatives</t>
  </si>
  <si>
    <t>3322</t>
  </si>
  <si>
    <t>Commercial Sales Representatives</t>
  </si>
  <si>
    <t>3323</t>
  </si>
  <si>
    <t>Buyers</t>
  </si>
  <si>
    <t>3324</t>
  </si>
  <si>
    <t>Trade Brokers</t>
  </si>
  <si>
    <t>333</t>
  </si>
  <si>
    <t>Business Services Agents</t>
  </si>
  <si>
    <t>3331</t>
  </si>
  <si>
    <t>Clearing and Forwarding Agents</t>
  </si>
  <si>
    <t>3332</t>
  </si>
  <si>
    <t>Conference and Event Planners</t>
  </si>
  <si>
    <t>3333</t>
  </si>
  <si>
    <t>Employment Agents and Contractors</t>
  </si>
  <si>
    <t>3334</t>
  </si>
  <si>
    <t>Real Estate Agents and Property Managers</t>
  </si>
  <si>
    <t>3339</t>
  </si>
  <si>
    <t>Business Services Agents Not Elsewhere Classified</t>
  </si>
  <si>
    <t>334</t>
  </si>
  <si>
    <t>Administrative and Specialized Secretaries</t>
  </si>
  <si>
    <t>3341</t>
  </si>
  <si>
    <t>Office Supervisors</t>
  </si>
  <si>
    <t>3342</t>
  </si>
  <si>
    <t>Legal Secretaries</t>
  </si>
  <si>
    <t>3343</t>
  </si>
  <si>
    <t>Administrative and Executive Secretaries</t>
  </si>
  <si>
    <t>3344</t>
  </si>
  <si>
    <t>Medical Secretaries</t>
  </si>
  <si>
    <t>335</t>
  </si>
  <si>
    <t>Government Regulatory Associate Professionals</t>
  </si>
  <si>
    <t>3351</t>
  </si>
  <si>
    <t>Customs and Border Inspectors</t>
  </si>
  <si>
    <t>3352</t>
  </si>
  <si>
    <t>Government Tax and Excise Officials</t>
  </si>
  <si>
    <t>3353</t>
  </si>
  <si>
    <t>Government Social Benefits Officials</t>
  </si>
  <si>
    <t>3354</t>
  </si>
  <si>
    <t>Government Licensing Officials</t>
  </si>
  <si>
    <t>3355</t>
  </si>
  <si>
    <t>Police Inspectors and Detectives</t>
  </si>
  <si>
    <t>3359</t>
  </si>
  <si>
    <t>Government Regulatory Associate Professionals Not Elsewhere Classified</t>
  </si>
  <si>
    <t>34.0</t>
  </si>
  <si>
    <t>Legal, Social, Cultural and Related Associate Professionals</t>
  </si>
  <si>
    <t>341</t>
  </si>
  <si>
    <t>Legal, Social and Religious Associate Professionals</t>
  </si>
  <si>
    <t>3411</t>
  </si>
  <si>
    <t>Legal and Related Associate Professionals</t>
  </si>
  <si>
    <t>3412</t>
  </si>
  <si>
    <t>Social Work Associate Professionals</t>
  </si>
  <si>
    <t>3413</t>
  </si>
  <si>
    <t>Religious Associate Professionals</t>
  </si>
  <si>
    <t>342</t>
  </si>
  <si>
    <t>Sports and Fitness Workers</t>
  </si>
  <si>
    <t>3421</t>
  </si>
  <si>
    <t>Athletes and Sports Players</t>
  </si>
  <si>
    <t>3422</t>
  </si>
  <si>
    <t>Sports Coaches, Instructors and Officials</t>
  </si>
  <si>
    <t>3423</t>
  </si>
  <si>
    <t>Fitness and Recreation Instructors and Programme Leaders</t>
  </si>
  <si>
    <t>343</t>
  </si>
  <si>
    <t>Artistic, Cultural and Culinary Associate Professionals</t>
  </si>
  <si>
    <t>3431</t>
  </si>
  <si>
    <t>Photographers</t>
  </si>
  <si>
    <t>3432</t>
  </si>
  <si>
    <t>Interior Designers and Decorators</t>
  </si>
  <si>
    <t>3433</t>
  </si>
  <si>
    <t>Gallery, Museum and Library Technicians</t>
  </si>
  <si>
    <t>3434</t>
  </si>
  <si>
    <t>Chefs</t>
  </si>
  <si>
    <t>3435</t>
  </si>
  <si>
    <t>Other Artistic and Cultural Associate Professionals</t>
  </si>
  <si>
    <t>35.0</t>
  </si>
  <si>
    <t>Information and Communications Technicians</t>
  </si>
  <si>
    <t>351</t>
  </si>
  <si>
    <t>Information and Communications Technology Operations and User Support Technicians</t>
  </si>
  <si>
    <t>3511</t>
  </si>
  <si>
    <t>Information and Communications Technology Operations Technicians</t>
  </si>
  <si>
    <t>3512</t>
  </si>
  <si>
    <t>Information and Communications Technology User Support Technicians</t>
  </si>
  <si>
    <t>3513</t>
  </si>
  <si>
    <t>Computer Network and Systems Technicians</t>
  </si>
  <si>
    <t>3514</t>
  </si>
  <si>
    <t>Web Technicians</t>
  </si>
  <si>
    <t>352</t>
  </si>
  <si>
    <t>Telecommunications and Broadcasting Technicians</t>
  </si>
  <si>
    <t>3521</t>
  </si>
  <si>
    <t>Broadcasting and Audiovisual Technicians</t>
  </si>
  <si>
    <t>3522</t>
  </si>
  <si>
    <t>Telecommunications Engineering Technicians</t>
  </si>
  <si>
    <t>Clerical Support Workers</t>
  </si>
  <si>
    <t>41.0</t>
  </si>
  <si>
    <t>General and Keyboard Clerks</t>
  </si>
  <si>
    <t>411</t>
  </si>
  <si>
    <t>General Office Clerks</t>
  </si>
  <si>
    <t>4110</t>
  </si>
  <si>
    <t>clerical</t>
  </si>
  <si>
    <t>General clerical / customer information role | Lower seniority profile within B4-B5 corridor</t>
  </si>
  <si>
    <t>Lower seniority profile within B4-B5 corridor</t>
  </si>
  <si>
    <t>General clerical / customer information role | Higher seniority profile within B4-B5 corridor</t>
  </si>
  <si>
    <t>Higher seniority profile within B4-B5 corridor</t>
  </si>
  <si>
    <t>412</t>
  </si>
  <si>
    <t>Secretaries (general)</t>
  </si>
  <si>
    <t>4120</t>
  </si>
  <si>
    <t>413</t>
  </si>
  <si>
    <t>Keyboard Operators</t>
  </si>
  <si>
    <t>4131</t>
  </si>
  <si>
    <t>Typists and Word Processing Operators</t>
  </si>
  <si>
    <t>4132</t>
  </si>
  <si>
    <t>Data Entry Clerks</t>
  </si>
  <si>
    <t>42.0</t>
  </si>
  <si>
    <t>Customer Services Clerks</t>
  </si>
  <si>
    <t>421</t>
  </si>
  <si>
    <t>Tellers, Money Collectors and Related Clerks</t>
  </si>
  <si>
    <t>4211</t>
  </si>
  <si>
    <t>Bank Tellers and Related Clerks</t>
  </si>
  <si>
    <t>Specialised finance / records / transport / personnel support role | Lower seniority profile within B4-B5 corridor</t>
  </si>
  <si>
    <t>Specialised finance / records / transport / personnel support role | Higher seniority profile within B4-B5 corridor</t>
  </si>
  <si>
    <t>4212</t>
  </si>
  <si>
    <t>Bookmakers, Croupiers and Related Gaming Workers</t>
  </si>
  <si>
    <t>4213</t>
  </si>
  <si>
    <t>Pawnbrokers and Money-lenders</t>
  </si>
  <si>
    <t>4214</t>
  </si>
  <si>
    <t>Debt Collectors and Related Workers</t>
  </si>
  <si>
    <t>422</t>
  </si>
  <si>
    <t>Client Information Workers</t>
  </si>
  <si>
    <t>4221</t>
  </si>
  <si>
    <t>Travel Consultants and Clerks</t>
  </si>
  <si>
    <t>4222</t>
  </si>
  <si>
    <t>Contact Centre Information Clerks</t>
  </si>
  <si>
    <t>4223</t>
  </si>
  <si>
    <t>Telephone Switchboard Operators</t>
  </si>
  <si>
    <t>4224</t>
  </si>
  <si>
    <t>Hotel Receptionists</t>
  </si>
  <si>
    <t>4225</t>
  </si>
  <si>
    <t>Inquiry Clerks</t>
  </si>
  <si>
    <t>4226</t>
  </si>
  <si>
    <t>Receptionists (general)</t>
  </si>
  <si>
    <t>4227</t>
  </si>
  <si>
    <t>Survey and Market Research Interviewers</t>
  </si>
  <si>
    <t>4229</t>
  </si>
  <si>
    <t>Client Information Workers Not Elsewhere Classified</t>
  </si>
  <si>
    <t>43.0</t>
  </si>
  <si>
    <t>Numerical and Material Recording Clerks</t>
  </si>
  <si>
    <t>431</t>
  </si>
  <si>
    <t>Numerical Clerks</t>
  </si>
  <si>
    <t>4311</t>
  </si>
  <si>
    <t>Accounting and Bookkeeping Clerks</t>
  </si>
  <si>
    <t>4312</t>
  </si>
  <si>
    <t>Statistical, Finance and Insurance Clerks</t>
  </si>
  <si>
    <t>4313</t>
  </si>
  <si>
    <t>Payroll Clerks</t>
  </si>
  <si>
    <t>432</t>
  </si>
  <si>
    <t>Material Recording and Transport Clerks</t>
  </si>
  <si>
    <t>4321</t>
  </si>
  <si>
    <t>Stock Clerks</t>
  </si>
  <si>
    <t>4322</t>
  </si>
  <si>
    <t>Production Clerks</t>
  </si>
  <si>
    <t>4323</t>
  </si>
  <si>
    <t>Transport Clerks</t>
  </si>
  <si>
    <t>44.0</t>
  </si>
  <si>
    <t>Other Clerical Support Workers</t>
  </si>
  <si>
    <t>441</t>
  </si>
  <si>
    <t>4411</t>
  </si>
  <si>
    <t>Library Clerks</t>
  </si>
  <si>
    <t>4412</t>
  </si>
  <si>
    <t>Mail Carriers and Sorting Clerks</t>
  </si>
  <si>
    <t>4413</t>
  </si>
  <si>
    <t>Coding, Proofreading and Related Clerks</t>
  </si>
  <si>
    <t>4414</t>
  </si>
  <si>
    <t>Scribes and Related Workers</t>
  </si>
  <si>
    <t>4415</t>
  </si>
  <si>
    <t>Filing and Copying Clerks</t>
  </si>
  <si>
    <t>4416</t>
  </si>
  <si>
    <t>Personnel Clerks</t>
  </si>
  <si>
    <t>4419</t>
  </si>
  <si>
    <t>Clerical Support Workers Not Elsewhere Classified</t>
  </si>
  <si>
    <t>Services And Sales Workers</t>
  </si>
  <si>
    <t>51.0</t>
  </si>
  <si>
    <t>Personal Services Workers</t>
  </si>
  <si>
    <t>511</t>
  </si>
  <si>
    <t>Travel Attendants, Conductors and Guides</t>
  </si>
  <si>
    <t>5111</t>
  </si>
  <si>
    <t>Travel Attendants and Travel Stewards</t>
  </si>
  <si>
    <t>service</t>
  </si>
  <si>
    <t>General service / sales role | Lower seniority profile within B4-B5 corridor</t>
  </si>
  <si>
    <t>General service / sales role | Higher seniority profile within B4-B5 corridor</t>
  </si>
  <si>
    <t>5112</t>
  </si>
  <si>
    <t>Transport Conductors</t>
  </si>
  <si>
    <t>5113</t>
  </si>
  <si>
    <t>Travel Guides</t>
  </si>
  <si>
    <t>512</t>
  </si>
  <si>
    <t>Cooks</t>
  </si>
  <si>
    <t>5120</t>
  </si>
  <si>
    <t>513</t>
  </si>
  <si>
    <t>Waiters and Bartenders</t>
  </si>
  <si>
    <t>5131</t>
  </si>
  <si>
    <t>Waiters</t>
  </si>
  <si>
    <t>5132</t>
  </si>
  <si>
    <t>Bartenders</t>
  </si>
  <si>
    <t>514</t>
  </si>
  <si>
    <t>Hairdressers, Beauticians and Related Workers</t>
  </si>
  <si>
    <t>5141</t>
  </si>
  <si>
    <t>Hairdressers</t>
  </si>
  <si>
    <t>Supervisory / protective / care / skilled personal service role | Lower seniority profile within B4-B5 corridor</t>
  </si>
  <si>
    <t>Supervisory / protective / care / skilled personal service role | Higher seniority profile within B4-B5 corridor</t>
  </si>
  <si>
    <t>5142</t>
  </si>
  <si>
    <t>Beauticians and Related Workers</t>
  </si>
  <si>
    <t>515</t>
  </si>
  <si>
    <t>Building and Housekeeping Supervisors</t>
  </si>
  <si>
    <t>5151</t>
  </si>
  <si>
    <t>Cleaning and Housekeeping Supervisors in Offices, Hotels and Other Establishments</t>
  </si>
  <si>
    <t>5152</t>
  </si>
  <si>
    <t>Domestic Housekeepers</t>
  </si>
  <si>
    <t>5153</t>
  </si>
  <si>
    <t>Building Caretakers</t>
  </si>
  <si>
    <t>516</t>
  </si>
  <si>
    <t>Other Personal Services Workers</t>
  </si>
  <si>
    <t>5161</t>
  </si>
  <si>
    <t>Astrologers, Fortune-tellers and Related Workers</t>
  </si>
  <si>
    <t>5162</t>
  </si>
  <si>
    <t>Companions and Valets</t>
  </si>
  <si>
    <t>5163</t>
  </si>
  <si>
    <t>Undertakers and Embalmers</t>
  </si>
  <si>
    <t>5164</t>
  </si>
  <si>
    <t>Pet Groomers and Animal Care Workers</t>
  </si>
  <si>
    <t>5165</t>
  </si>
  <si>
    <t>Driving Instructors</t>
  </si>
  <si>
    <t>5169</t>
  </si>
  <si>
    <t>Personal Services Workers Not Elsewhere Classified</t>
  </si>
  <si>
    <t>52.0</t>
  </si>
  <si>
    <t>Sales Workers</t>
  </si>
  <si>
    <t>521</t>
  </si>
  <si>
    <t>Street and Market Salespersons</t>
  </si>
  <si>
    <t>5211</t>
  </si>
  <si>
    <t>Stall and Market Salespersons</t>
  </si>
  <si>
    <t>5212</t>
  </si>
  <si>
    <t>Street Food Salespersons</t>
  </si>
  <si>
    <t>522</t>
  </si>
  <si>
    <t xml:space="preserve">Shop Salespersons </t>
  </si>
  <si>
    <t>5221</t>
  </si>
  <si>
    <t>Shopkeepers</t>
  </si>
  <si>
    <t>5222</t>
  </si>
  <si>
    <t>Shop Supervisors</t>
  </si>
  <si>
    <t>5223</t>
  </si>
  <si>
    <t>Shop Sales Assistants</t>
  </si>
  <si>
    <t>523</t>
  </si>
  <si>
    <t>Cashiers and Ticket Clerks</t>
  </si>
  <si>
    <t>5230</t>
  </si>
  <si>
    <t>524</t>
  </si>
  <si>
    <t>Other Sales Workers</t>
  </si>
  <si>
    <t>5241</t>
  </si>
  <si>
    <t>Fashion and Other Models</t>
  </si>
  <si>
    <t>5242</t>
  </si>
  <si>
    <t>Sales Demonstrators</t>
  </si>
  <si>
    <t>5243</t>
  </si>
  <si>
    <t>Door-to-door Salespersons</t>
  </si>
  <si>
    <t>5244</t>
  </si>
  <si>
    <t>Contact Centre Salespersons</t>
  </si>
  <si>
    <t>5245</t>
  </si>
  <si>
    <t>Service Station Attendants</t>
  </si>
  <si>
    <t>5246</t>
  </si>
  <si>
    <t>Food Service Counter Attendants</t>
  </si>
  <si>
    <t>5249</t>
  </si>
  <si>
    <t>Sales Workers Not Elsewhere Classified</t>
  </si>
  <si>
    <t>53.0</t>
  </si>
  <si>
    <t>Personal Care Workers</t>
  </si>
  <si>
    <t>531</t>
  </si>
  <si>
    <t>Child Care Workers and Teachers Aides</t>
  </si>
  <si>
    <t>5311</t>
  </si>
  <si>
    <t>Child Care Workers</t>
  </si>
  <si>
    <t>5312</t>
  </si>
  <si>
    <t>Teachers Aides</t>
  </si>
  <si>
    <t>532</t>
  </si>
  <si>
    <t>Personal Care Workers in Health Services</t>
  </si>
  <si>
    <t>5321</t>
  </si>
  <si>
    <t>Health Care Assistants</t>
  </si>
  <si>
    <t>5322</t>
  </si>
  <si>
    <t>Home-based Personal Care Workers</t>
  </si>
  <si>
    <t>5329</t>
  </si>
  <si>
    <t>Personal Care Workers in Health Services Not Elsewhere Classified</t>
  </si>
  <si>
    <t>54.0</t>
  </si>
  <si>
    <t>Protective Services Workers</t>
  </si>
  <si>
    <t>541</t>
  </si>
  <si>
    <t>5411</t>
  </si>
  <si>
    <t>Firefighters</t>
  </si>
  <si>
    <t>5412</t>
  </si>
  <si>
    <t>Police Officers</t>
  </si>
  <si>
    <t>5413</t>
  </si>
  <si>
    <t>Prison Guards</t>
  </si>
  <si>
    <t>5414</t>
  </si>
  <si>
    <t>Security Guards</t>
  </si>
  <si>
    <t>5419</t>
  </si>
  <si>
    <t>Protective Services Workers Not Elsewhere Classified</t>
  </si>
  <si>
    <t>Skilled Agricultural, Forestry and Fishery Workers</t>
  </si>
  <si>
    <t>61.0</t>
  </si>
  <si>
    <t>Market-oriented Skilled Agricultural Workers</t>
  </si>
  <si>
    <t>611</t>
  </si>
  <si>
    <t>Market Gardeners and Crop Growers</t>
  </si>
  <si>
    <t>6111</t>
  </si>
  <si>
    <t>Field Crop and Vegetable Growers</t>
  </si>
  <si>
    <t>agriculture</t>
  </si>
  <si>
    <t>Subsistence agriculture / fishery / hunting role | Lower seniority profile within B4-B5 corridor</t>
  </si>
  <si>
    <t>Subsistence agriculture / fishery / hunting role | Higher seniority profile within B4-B5 corridor</t>
  </si>
  <si>
    <t>6112</t>
  </si>
  <si>
    <t>Tree and Shrub Crop Growers</t>
  </si>
  <si>
    <t>6113</t>
  </si>
  <si>
    <t>Gardeners; Horticultural and Nursery Growers</t>
  </si>
  <si>
    <t>6114</t>
  </si>
  <si>
    <t>Mixed Crop Growers</t>
  </si>
  <si>
    <t>612</t>
  </si>
  <si>
    <t>Animal Producers</t>
  </si>
  <si>
    <t>6121</t>
  </si>
  <si>
    <t>Livestock and Dairy Producers</t>
  </si>
  <si>
    <t>6122</t>
  </si>
  <si>
    <t>Poultry Producers</t>
  </si>
  <si>
    <t>6123</t>
  </si>
  <si>
    <t>Apiarists and Sericulturists</t>
  </si>
  <si>
    <t>6129</t>
  </si>
  <si>
    <t>Animal Producers Not Elsewhere Classified</t>
  </si>
  <si>
    <t>613</t>
  </si>
  <si>
    <t>Mixed Crop and Animal Producers</t>
  </si>
  <si>
    <t>6130</t>
  </si>
  <si>
    <t>62.0</t>
  </si>
  <si>
    <t>Market-oriented Skilled Forestry, Fishery and Hunting Workers</t>
  </si>
  <si>
    <t>621</t>
  </si>
  <si>
    <t>Forestry and Related Workers</t>
  </si>
  <si>
    <t>6210</t>
  </si>
  <si>
    <t>622</t>
  </si>
  <si>
    <t>Fishery Workers, Hunters and Trappers</t>
  </si>
  <si>
    <t>6221</t>
  </si>
  <si>
    <t>Aquaculture Workers</t>
  </si>
  <si>
    <t>6222</t>
  </si>
  <si>
    <t>Inland and Coastal Waters Fishery Workers</t>
  </si>
  <si>
    <t>6223</t>
  </si>
  <si>
    <t>Deep-sea Fishery Workers</t>
  </si>
  <si>
    <t>6224</t>
  </si>
  <si>
    <t>Hunters and Trappers</t>
  </si>
  <si>
    <t>63.0</t>
  </si>
  <si>
    <t>Subsistence Farmers, Fishers, Hunters and Gatherers</t>
  </si>
  <si>
    <t>631</t>
  </si>
  <si>
    <t>Subsistence Crop Farmers</t>
  </si>
  <si>
    <t>6310</t>
  </si>
  <si>
    <t>632</t>
  </si>
  <si>
    <t>Subsistence Livestock Farmers</t>
  </si>
  <si>
    <t>6320</t>
  </si>
  <si>
    <t>633</t>
  </si>
  <si>
    <t>Subsistence Mixed Crop and Livestock Farmers</t>
  </si>
  <si>
    <t>6330</t>
  </si>
  <si>
    <t>634</t>
  </si>
  <si>
    <t>Subsistence Fishers, Hunters, Trappers and Gatherers</t>
  </si>
  <si>
    <t>6340</t>
  </si>
  <si>
    <t>Craft and Related Trades Workers</t>
  </si>
  <si>
    <t>71.0</t>
  </si>
  <si>
    <t>Building and Related Trades Workers (excluding Electricians)</t>
  </si>
  <si>
    <t>711</t>
  </si>
  <si>
    <t>Building Frame and Related Trades Workers</t>
  </si>
  <si>
    <t>7111</t>
  </si>
  <si>
    <t>House Builders</t>
  </si>
  <si>
    <t>trades</t>
  </si>
  <si>
    <t>Core building / finishing trade role | Lower seniority profile within B4-B5 corridor</t>
  </si>
  <si>
    <t>Core building / finishing trade role | Higher seniority profile within B4-B5 corridor</t>
  </si>
  <si>
    <t>7112</t>
  </si>
  <si>
    <t>Bricklayers and Related Workers</t>
  </si>
  <si>
    <t>7113</t>
  </si>
  <si>
    <t>Stonemasons, Stone Cutters, Splitters and Carvers</t>
  </si>
  <si>
    <t>7114</t>
  </si>
  <si>
    <t>Concrete Placers, Concrete Finishers and Related Workers</t>
  </si>
  <si>
    <t>7115</t>
  </si>
  <si>
    <t>Carpenters and Joiners</t>
  </si>
  <si>
    <t>Higher-skill trade / craft / repair / processing role | Lower seniority profile within B4-B5 corridor</t>
  </si>
  <si>
    <t>Higher-skill trade / craft / repair / processing role | Higher seniority profile within B4-B5 corridor</t>
  </si>
  <si>
    <t>7119</t>
  </si>
  <si>
    <t>Building Frame and Related Trades Workers Not Elsewhere Classified</t>
  </si>
  <si>
    <t>712</t>
  </si>
  <si>
    <t>Building Finishers and Related Trades Workers</t>
  </si>
  <si>
    <t>7121</t>
  </si>
  <si>
    <t>Roofers</t>
  </si>
  <si>
    <t>7122</t>
  </si>
  <si>
    <t>Floor Layers and Tile Setters</t>
  </si>
  <si>
    <t>7123</t>
  </si>
  <si>
    <t>Plasterers</t>
  </si>
  <si>
    <t>7124</t>
  </si>
  <si>
    <t>Insulation Workers</t>
  </si>
  <si>
    <t>7125</t>
  </si>
  <si>
    <t>Glaziers</t>
  </si>
  <si>
    <t>7126</t>
  </si>
  <si>
    <t>Plumbers and Pipe Fitters</t>
  </si>
  <si>
    <t>7127</t>
  </si>
  <si>
    <t>Air Conditioning and Refrigeration Mechanics</t>
  </si>
  <si>
    <t>713</t>
  </si>
  <si>
    <t>Painters, Building Structure Cleaners and Related Trades Workers</t>
  </si>
  <si>
    <t>7131</t>
  </si>
  <si>
    <t>Painters and Related Workers</t>
  </si>
  <si>
    <t>7132</t>
  </si>
  <si>
    <t>Spray Painters and Varnishers</t>
  </si>
  <si>
    <t>7133</t>
  </si>
  <si>
    <t>Building Structure Cleaners</t>
  </si>
  <si>
    <t>72.0</t>
  </si>
  <si>
    <t>Metal, Machinery and Related Trades Workers</t>
  </si>
  <si>
    <t>721</t>
  </si>
  <si>
    <t>Sheet and Structural Metal Workers, Moulders and Welders, and Related Workers</t>
  </si>
  <si>
    <t>7211</t>
  </si>
  <si>
    <t>Metal Moulders and Coremakers</t>
  </si>
  <si>
    <t>7212</t>
  </si>
  <si>
    <t>Welders and Flame Cutters</t>
  </si>
  <si>
    <t>7213</t>
  </si>
  <si>
    <t>Sheet Metal Workers</t>
  </si>
  <si>
    <t>7214</t>
  </si>
  <si>
    <t>Structural Metal Preparers and Erectors</t>
  </si>
  <si>
    <t>7215</t>
  </si>
  <si>
    <t>Riggers and Cable Splicers</t>
  </si>
  <si>
    <t>722</t>
  </si>
  <si>
    <t>Blacksmiths, Toolmakers and Related Trades Workers</t>
  </si>
  <si>
    <t>7221</t>
  </si>
  <si>
    <t>Blacksmiths, Hammersmiths and Forging Press Workers</t>
  </si>
  <si>
    <t>7222</t>
  </si>
  <si>
    <t>Toolmakers and Related Workers</t>
  </si>
  <si>
    <t>7223</t>
  </si>
  <si>
    <t>Metal Working Machine Tool Setters and Operators</t>
  </si>
  <si>
    <t>7224</t>
  </si>
  <si>
    <t>Metal Polishers, Wheel Grinders and Tool Sharpeners</t>
  </si>
  <si>
    <t>723</t>
  </si>
  <si>
    <t>Machinery Mechanics and Repairers</t>
  </si>
  <si>
    <t>7231</t>
  </si>
  <si>
    <t>Motor Vehicle Mechanics and Repairers</t>
  </si>
  <si>
    <t>7232</t>
  </si>
  <si>
    <t>Aircraft Engine Mechanics and Repairers</t>
  </si>
  <si>
    <t>7233</t>
  </si>
  <si>
    <t>Agricultural and Industrial Machinery Mechanics and Repairers</t>
  </si>
  <si>
    <t>7234</t>
  </si>
  <si>
    <t>Bicycle and Related Repairers</t>
  </si>
  <si>
    <t>73.0</t>
  </si>
  <si>
    <t>Handicraft and Printing Workers</t>
  </si>
  <si>
    <t>731</t>
  </si>
  <si>
    <t>Handicraft Workers</t>
  </si>
  <si>
    <t>7311</t>
  </si>
  <si>
    <t>Precision-instrument Makers and Repairers</t>
  </si>
  <si>
    <t>7312</t>
  </si>
  <si>
    <t>Musical Instrument Makers and Tuners</t>
  </si>
  <si>
    <t>7313</t>
  </si>
  <si>
    <t>Jewellery and Precious Metal Workers</t>
  </si>
  <si>
    <t>7314</t>
  </si>
  <si>
    <t>Potters and Related Workers</t>
  </si>
  <si>
    <t>7315</t>
  </si>
  <si>
    <t>Glass Makers, Cutters, Grinders and Finishers</t>
  </si>
  <si>
    <t>7316</t>
  </si>
  <si>
    <t>Signwriters, Decorative Painters, Engravers and Etchers</t>
  </si>
  <si>
    <t>7317</t>
  </si>
  <si>
    <t>Handicraft Workers in Wood, Basketry and Related Materials</t>
  </si>
  <si>
    <t>7318</t>
  </si>
  <si>
    <t>Handicraft Workers in Textile, Leather and Related Materials</t>
  </si>
  <si>
    <t>7319</t>
  </si>
  <si>
    <t>Handicraft Workers Not Elsewhere Classified</t>
  </si>
  <si>
    <t>732</t>
  </si>
  <si>
    <t>Printing Trades Workers</t>
  </si>
  <si>
    <t>7321</t>
  </si>
  <si>
    <t>Pre-press Technicians</t>
  </si>
  <si>
    <t>7322</t>
  </si>
  <si>
    <t xml:space="preserve">Printers </t>
  </si>
  <si>
    <t>7323</t>
  </si>
  <si>
    <t>Print Finishing and Binding Workers</t>
  </si>
  <si>
    <t>74.0</t>
  </si>
  <si>
    <t>Electrical and Electronics Trades Workers</t>
  </si>
  <si>
    <t>741</t>
  </si>
  <si>
    <t>Electrical Equipment Installers and Repairers</t>
  </si>
  <si>
    <t>7411</t>
  </si>
  <si>
    <t>Building and Related Electricians</t>
  </si>
  <si>
    <t>7412</t>
  </si>
  <si>
    <t>Electrical Mechanics and Fitters</t>
  </si>
  <si>
    <t>7413</t>
  </si>
  <si>
    <t xml:space="preserve">Electrical Line Installers and Repairers </t>
  </si>
  <si>
    <t>742</t>
  </si>
  <si>
    <t>Electronics and Telecommunications Installers and Repairers</t>
  </si>
  <si>
    <t>7421</t>
  </si>
  <si>
    <t>Electronics Mechanics and Servicers</t>
  </si>
  <si>
    <t>7422</t>
  </si>
  <si>
    <t>Information and Communications Technology Installers and Servicers</t>
  </si>
  <si>
    <t>75.0</t>
  </si>
  <si>
    <t>Food Processing, Woodworking, Garment and Other Craft and Related Trades Workers</t>
  </si>
  <si>
    <t>751</t>
  </si>
  <si>
    <t>Food Processing and Related Trades Workers</t>
  </si>
  <si>
    <t>7511</t>
  </si>
  <si>
    <t>Butchers, Fishmongers and Related Food Preparers</t>
  </si>
  <si>
    <t>7512</t>
  </si>
  <si>
    <t>Bakers, Pastry-cooks and Confectionery Makers</t>
  </si>
  <si>
    <t>7513</t>
  </si>
  <si>
    <t>Dairy Products Makers</t>
  </si>
  <si>
    <t>7514</t>
  </si>
  <si>
    <t>Fruit, Vegetable and Related Preservers</t>
  </si>
  <si>
    <t>7515</t>
  </si>
  <si>
    <t>Food and Beverage Tasters and Graders</t>
  </si>
  <si>
    <t>7516</t>
  </si>
  <si>
    <t>Tobacco Preparers and Tobacco Products Makers</t>
  </si>
  <si>
    <t>752</t>
  </si>
  <si>
    <t>Wood Treaters, Cabinet-makers and Related Trades Workers</t>
  </si>
  <si>
    <t>7521</t>
  </si>
  <si>
    <t>Wood Treaters</t>
  </si>
  <si>
    <t>7522</t>
  </si>
  <si>
    <t>Cabinet-makers and Related Workers</t>
  </si>
  <si>
    <t>7523</t>
  </si>
  <si>
    <t>Woodworking Machine Tool Setters and Operators</t>
  </si>
  <si>
    <t>753</t>
  </si>
  <si>
    <t>Garment and Related Trades Workers</t>
  </si>
  <si>
    <t>7531</t>
  </si>
  <si>
    <t>Tailors, Dressmakers, Furriers and Hatters</t>
  </si>
  <si>
    <t>7532</t>
  </si>
  <si>
    <t>Garment and Related Patternmakers and Cutters</t>
  </si>
  <si>
    <t>7533</t>
  </si>
  <si>
    <t>Sewing, Embroidery and Related Workers</t>
  </si>
  <si>
    <t>7534</t>
  </si>
  <si>
    <t>Upholsterers and Related Workers</t>
  </si>
  <si>
    <t>7535</t>
  </si>
  <si>
    <t>Pelt Dressers, Tanners and Fellmongers</t>
  </si>
  <si>
    <t>7536</t>
  </si>
  <si>
    <t>Shoemakers and Related Workers</t>
  </si>
  <si>
    <t>754</t>
  </si>
  <si>
    <t>Other Craft and Related Workers</t>
  </si>
  <si>
    <t>7541</t>
  </si>
  <si>
    <t>Underwater Divers</t>
  </si>
  <si>
    <t>7542</t>
  </si>
  <si>
    <t>Shotfirers and Blasters</t>
  </si>
  <si>
    <t>7543</t>
  </si>
  <si>
    <t>Product Graders and Testers (excluding Foods and Beverages)</t>
  </si>
  <si>
    <t>7544</t>
  </si>
  <si>
    <t>Fumigators and Other Pest and Weed Controllers</t>
  </si>
  <si>
    <t>7549</t>
  </si>
  <si>
    <t>Craft and Related Workers Not Elsewhere Classified</t>
  </si>
  <si>
    <t>Plant and Machine Operators and Assemblers</t>
  </si>
  <si>
    <t>81.0</t>
  </si>
  <si>
    <t>Stationary Plant and Machine Operators</t>
  </si>
  <si>
    <t>811</t>
  </si>
  <si>
    <t>Mining and Mineral Processing Plant Operators</t>
  </si>
  <si>
    <t>8111</t>
  </si>
  <si>
    <t>Miners and Quarriers</t>
  </si>
  <si>
    <t>Higher-complexity plant / mobile plant / driving role | Lower seniority profile within B2-B3 corridor</t>
  </si>
  <si>
    <t>Lower seniority profile within B2-B3 corridor</t>
  </si>
  <si>
    <t>Higher-complexity plant / mobile plant / driving role | Higher seniority profile within B2-B3 corridor</t>
  </si>
  <si>
    <t>Higher seniority profile within B2-B3 corridor</t>
  </si>
  <si>
    <t>8112</t>
  </si>
  <si>
    <t>Mineral and Stone Processing Plant Operators</t>
  </si>
  <si>
    <t>8113</t>
  </si>
  <si>
    <t>Well Drillers and Borers and Related Workers</t>
  </si>
  <si>
    <t>8114</t>
  </si>
  <si>
    <t>Cement, Stone and Other Mineral Products Machine Operators</t>
  </si>
  <si>
    <t>812</t>
  </si>
  <si>
    <t>Metal Processing and Finishing Plant Operators</t>
  </si>
  <si>
    <t>8121</t>
  </si>
  <si>
    <t>Metal Processing Plant Operators</t>
  </si>
  <si>
    <t>8122</t>
  </si>
  <si>
    <t>Metal Finishing, Plating and Coating Machine Operators</t>
  </si>
  <si>
    <t>813</t>
  </si>
  <si>
    <t>Chemical and Photographic Products Plant and Machine Operators</t>
  </si>
  <si>
    <t>8131</t>
  </si>
  <si>
    <t>Chemical Products Plant and Machine Operators</t>
  </si>
  <si>
    <t>8132</t>
  </si>
  <si>
    <t>Photographic Products Machine Operators</t>
  </si>
  <si>
    <t>814</t>
  </si>
  <si>
    <t>Rubber, Plastic and Paper Products Machine Operators</t>
  </si>
  <si>
    <t>8141</t>
  </si>
  <si>
    <t>Rubber Products Machine Operators</t>
  </si>
  <si>
    <t>Assembly / repetitive machine operation role | Lower seniority profile within B2-B3 corridor</t>
  </si>
  <si>
    <t>Assembly / repetitive machine operation role | Higher seniority profile within B2-B3 corridor</t>
  </si>
  <si>
    <t>8142</t>
  </si>
  <si>
    <t>Plastic Products Machine Operators</t>
  </si>
  <si>
    <t>8143</t>
  </si>
  <si>
    <t>Paper Products Machine Operators</t>
  </si>
  <si>
    <t>815</t>
  </si>
  <si>
    <t>Textile, Fur and Leather Products Machine Operators</t>
  </si>
  <si>
    <t>8151</t>
  </si>
  <si>
    <t>Fibre Preparing, Spinning and Winding Machine Operators</t>
  </si>
  <si>
    <t>8152</t>
  </si>
  <si>
    <t>Weaving and Knitting Machine Operators</t>
  </si>
  <si>
    <t>8153</t>
  </si>
  <si>
    <t>Sewing Machine Operators</t>
  </si>
  <si>
    <t>8154</t>
  </si>
  <si>
    <t>Bleaching, Dyeing and Fabric Cleaning Machine Operators</t>
  </si>
  <si>
    <t>8155</t>
  </si>
  <si>
    <t>Fur and Leather Preparing Machine Operators</t>
  </si>
  <si>
    <t>8156</t>
  </si>
  <si>
    <t>Shoemaking and Related Machine Operators</t>
  </si>
  <si>
    <t>8157</t>
  </si>
  <si>
    <t>Laundry Machine Operators</t>
  </si>
  <si>
    <t>8159</t>
  </si>
  <si>
    <t>Textile, Fur and Leather Products Machine Operators Not Elsewhere Classified</t>
  </si>
  <si>
    <t>816</t>
  </si>
  <si>
    <t>Food and Related Products Machine Operators</t>
  </si>
  <si>
    <t>8160</t>
  </si>
  <si>
    <t>817</t>
  </si>
  <si>
    <t>Wood Processing and Papermaking Plant Operators</t>
  </si>
  <si>
    <t>8171</t>
  </si>
  <si>
    <t>Pulp and Papermaking Plant Operators</t>
  </si>
  <si>
    <t>8172</t>
  </si>
  <si>
    <t>Wood Processing Plant Operators</t>
  </si>
  <si>
    <t>818</t>
  </si>
  <si>
    <t>Other Stationary Plant and Machine Operators</t>
  </si>
  <si>
    <t>8181</t>
  </si>
  <si>
    <t>Glass and Ceramics Plant Operators</t>
  </si>
  <si>
    <t>8182</t>
  </si>
  <si>
    <t>Steam Engine and Boiler Operators</t>
  </si>
  <si>
    <t>8183</t>
  </si>
  <si>
    <t>Packing, Bottling and Labelling Machine Operators</t>
  </si>
  <si>
    <t>8189</t>
  </si>
  <si>
    <t>Stationary Plant and Machine Operators Not Elsewhere Classified</t>
  </si>
  <si>
    <t>82.0</t>
  </si>
  <si>
    <t>Assemblers</t>
  </si>
  <si>
    <t>821</t>
  </si>
  <si>
    <t>8211</t>
  </si>
  <si>
    <t>Mechanical Machinery Assemblers</t>
  </si>
  <si>
    <t>8212</t>
  </si>
  <si>
    <t>Electrical and Electronic Equipment Assemblers</t>
  </si>
  <si>
    <t>8219</t>
  </si>
  <si>
    <t>Assemblers Not Elsewhere Classified</t>
  </si>
  <si>
    <t>83.0</t>
  </si>
  <si>
    <t>Drivers and Mobile Plant Operators</t>
  </si>
  <si>
    <t>831</t>
  </si>
  <si>
    <t>Locomotive Engine Drivers and Related Workers</t>
  </si>
  <si>
    <t>8311</t>
  </si>
  <si>
    <t>Locomotive Engine Drivers</t>
  </si>
  <si>
    <t>8312</t>
  </si>
  <si>
    <t>Railway Brake, Signal and Switch Operators</t>
  </si>
  <si>
    <t>832</t>
  </si>
  <si>
    <t>Car, Van and Motorcycle Drivers</t>
  </si>
  <si>
    <t>8321</t>
  </si>
  <si>
    <t>Motorcycle Drivers</t>
  </si>
  <si>
    <t>8322</t>
  </si>
  <si>
    <t>Car, Taxi and Van Drivers</t>
  </si>
  <si>
    <t>833</t>
  </si>
  <si>
    <t>Heavy Truck and Bus Drivers</t>
  </si>
  <si>
    <t>8331</t>
  </si>
  <si>
    <t>Bus and Tram Drivers</t>
  </si>
  <si>
    <t>8332</t>
  </si>
  <si>
    <t>Heavy Truck and Lorry Drivers</t>
  </si>
  <si>
    <t>834</t>
  </si>
  <si>
    <t>Mobile Plant Operators</t>
  </si>
  <si>
    <t>8341</t>
  </si>
  <si>
    <t>Mobile Farm and Forestry Plant Operators</t>
  </si>
  <si>
    <t>8342</t>
  </si>
  <si>
    <t>Earthmoving and Related Plant Operators</t>
  </si>
  <si>
    <t>8343</t>
  </si>
  <si>
    <t>Crane, Hoist and Related Plant Operators</t>
  </si>
  <si>
    <t>8344</t>
  </si>
  <si>
    <t>Lifting Truck Operators</t>
  </si>
  <si>
    <t>835</t>
  </si>
  <si>
    <t>Ships Deck Crews and Related Workers</t>
  </si>
  <si>
    <t>8350</t>
  </si>
  <si>
    <t>Elementary Occupations</t>
  </si>
  <si>
    <t>91.0</t>
  </si>
  <si>
    <t>Cleaners and Helpers</t>
  </si>
  <si>
    <t>911</t>
  </si>
  <si>
    <t>Domestic, Hotel and Office Cleaners and Helpers</t>
  </si>
  <si>
    <t>9111</t>
  </si>
  <si>
    <t>Domestic Cleaners and Helpers</t>
  </si>
  <si>
    <t>elementary</t>
  </si>
  <si>
    <t>Elementary occupation | single available band in corridor</t>
  </si>
  <si>
    <t>Single band</t>
  </si>
  <si>
    <t>9112</t>
  </si>
  <si>
    <t>Cleaners and Helpers in Offices, Hotels and Other Establishments</t>
  </si>
  <si>
    <t>912</t>
  </si>
  <si>
    <t>Vehicle, Window, Laundry and Other Hand Cleaning Workers</t>
  </si>
  <si>
    <t>9121</t>
  </si>
  <si>
    <t>Hand Launderers and Pressers</t>
  </si>
  <si>
    <t>9122</t>
  </si>
  <si>
    <t>Vehicle Cleaners</t>
  </si>
  <si>
    <t>9123</t>
  </si>
  <si>
    <t>Window Cleaners</t>
  </si>
  <si>
    <t>9129</t>
  </si>
  <si>
    <t>Other Cleaning Workers</t>
  </si>
  <si>
    <t>92.0</t>
  </si>
  <si>
    <t>Agricultural, Forestry and Fishery Labourers</t>
  </si>
  <si>
    <t>921</t>
  </si>
  <si>
    <t>9211</t>
  </si>
  <si>
    <t>Crop Farm Labourers</t>
  </si>
  <si>
    <t>9212</t>
  </si>
  <si>
    <t>Livestock Farm Labourers</t>
  </si>
  <si>
    <t>9213</t>
  </si>
  <si>
    <t>Mixed Crop and Livestock Farm Labourers</t>
  </si>
  <si>
    <t>9214</t>
  </si>
  <si>
    <t>Garden and Horticultural Labourers</t>
  </si>
  <si>
    <t>9215</t>
  </si>
  <si>
    <t>Forestry Labourers</t>
  </si>
  <si>
    <t>9216</t>
  </si>
  <si>
    <t>Fishery and Aquaculture Labourers</t>
  </si>
  <si>
    <t>93.0</t>
  </si>
  <si>
    <t>Labourers in Mining, Construction, Manufacturing and Transport</t>
  </si>
  <si>
    <t>931</t>
  </si>
  <si>
    <t>Mining and Construction Labourers</t>
  </si>
  <si>
    <t>9311</t>
  </si>
  <si>
    <t>Mining and Quarrying Labourers</t>
  </si>
  <si>
    <t>9312</t>
  </si>
  <si>
    <t>Civil Engineering Labourers</t>
  </si>
  <si>
    <t>9313</t>
  </si>
  <si>
    <t>Building Construction Labourers</t>
  </si>
  <si>
    <t>932</t>
  </si>
  <si>
    <t>Manufacturing Labourers</t>
  </si>
  <si>
    <t>9321</t>
  </si>
  <si>
    <t>Hand Packers</t>
  </si>
  <si>
    <t>9329</t>
  </si>
  <si>
    <t>Manufacturing Labourers Not Elsewhere Classified</t>
  </si>
  <si>
    <t>933</t>
  </si>
  <si>
    <t>Transport and Storage Labourers</t>
  </si>
  <si>
    <t>9331</t>
  </si>
  <si>
    <t>Hand and Pedal Vehicle Drivers</t>
  </si>
  <si>
    <t>9332</t>
  </si>
  <si>
    <t>Drivers of Animal-drawn Vehicles and Machinery</t>
  </si>
  <si>
    <t>9333</t>
  </si>
  <si>
    <t>Freight Handlers</t>
  </si>
  <si>
    <t>9334</t>
  </si>
  <si>
    <t>Shelf Fillers</t>
  </si>
  <si>
    <t>94.0</t>
  </si>
  <si>
    <t>Food Preparation Assistants</t>
  </si>
  <si>
    <t>941</t>
  </si>
  <si>
    <t>9411</t>
  </si>
  <si>
    <t>Fast Food Preparers</t>
  </si>
  <si>
    <t>9412</t>
  </si>
  <si>
    <t>Kitchen Helpers</t>
  </si>
  <si>
    <t>95.0</t>
  </si>
  <si>
    <t>Street and Related Sales and Services Workers</t>
  </si>
  <si>
    <t>951</t>
  </si>
  <si>
    <t>Street and Related Services Workers</t>
  </si>
  <si>
    <t>9510</t>
  </si>
  <si>
    <t>952</t>
  </si>
  <si>
    <t>Street Vendors (excluding Food)</t>
  </si>
  <si>
    <t>9520</t>
  </si>
  <si>
    <t>96.0</t>
  </si>
  <si>
    <t>Refuse Workers and Other Elementary Workers</t>
  </si>
  <si>
    <t>961</t>
  </si>
  <si>
    <t>Refuse Workers</t>
  </si>
  <si>
    <t>9611</t>
  </si>
  <si>
    <t>Garbage and Recycling Collectors</t>
  </si>
  <si>
    <t>9612</t>
  </si>
  <si>
    <t>Refuse Sorters</t>
  </si>
  <si>
    <t>9613</t>
  </si>
  <si>
    <t>Sweepers and Related Labourers</t>
  </si>
  <si>
    <t>962</t>
  </si>
  <si>
    <t>Other Elementary Workers</t>
  </si>
  <si>
    <t>9621</t>
  </si>
  <si>
    <t>Messengers, Package Deliverers and Luggage Porters</t>
  </si>
  <si>
    <t>9622</t>
  </si>
  <si>
    <t>Odd-job Persons</t>
  </si>
  <si>
    <t>9623</t>
  </si>
  <si>
    <t>Meter Readers and Vending-machine Collectors</t>
  </si>
  <si>
    <t>9624</t>
  </si>
  <si>
    <t>Water and Firewood Collectors</t>
  </si>
  <si>
    <t>9629</t>
  </si>
  <si>
    <t>Elementary Workers Not Elsewhere Classified</t>
  </si>
  <si>
    <t>ISCO-08 unit-group evaluations with EIGE subfactor levels and ACLASA bands</t>
  </si>
  <si>
    <t>Each row below is one ISCO-08 unit group. Level columns are hard-coded proxy ratings; point, subtotal, total, EIGE-group and ACLASA-band columns are formulas.</t>
  </si>
  <si>
    <t>Pragmatic extension outside requested civilian schema: commissioned armed forces officers</t>
  </si>
  <si>
    <t>https://www.ilo.org/publications/international-standard-classification-occupations-2008-isco-08-structure</t>
  </si>
  <si>
    <t>Pragmatic extension outside requested civilian schema: non-commissioned armed forces officers</t>
  </si>
  <si>
    <t>Pragmatic extension outside requested civilian schema: other armed forces ranks</t>
  </si>
  <si>
    <t>Top institutional / public leadership role</t>
  </si>
  <si>
    <t>Traditional chief / village head role</t>
  </si>
  <si>
    <t>Top executive / chief executive role</t>
  </si>
  <si>
    <t>Director-level functional / policy / ICT / finance management</t>
  </si>
  <si>
    <t>High-complexity functional / operational management</t>
  </si>
  <si>
    <t>Sector / professional-services management</t>
  </si>
  <si>
    <t>Service / retail / hospitality / local services management</t>
  </si>
  <si>
    <t>Professional role</t>
  </si>
  <si>
    <t>Higher-autonomy professional role</t>
  </si>
  <si>
    <t>Technical / associate professional role</t>
  </si>
  <si>
    <t>Higher-complexity technical / associate professional role</t>
  </si>
  <si>
    <t>General clerical / customer information role</t>
  </si>
  <si>
    <t>Specialised finance / records / transport / personnel support role</t>
  </si>
  <si>
    <t>General service / sales role</t>
  </si>
  <si>
    <t>Supervisory / protective / care / skilled personal service role</t>
  </si>
  <si>
    <t>Subsistence agriculture / fishery / hunting role</t>
  </si>
  <si>
    <t>Core building / finishing trade role</t>
  </si>
  <si>
    <t>Higher-skill trade / craft / repair / processing role</t>
  </si>
  <si>
    <t>Higher-complexity plant / mobile plant / driving role</t>
  </si>
  <si>
    <t>Assembly / repetitive machine operation role</t>
  </si>
  <si>
    <t>Elementary occupation</t>
  </si>
  <si>
    <t>All ISCO-08 codes mapped to ACLASA logic</t>
  </si>
  <si>
    <t>This sheet contains all 619 ISCO-08 hierarchy codes (10 major, 43 sub-major, 130 minor, 436 unit). Unit groups carry the actual detailed evaluation; higher levels show min-max band ranges derived from descendant unit-group ratings.</t>
  </si>
  <si>
    <t>Hierarchy level</t>
  </si>
  <si>
    <t>Code</t>
  </si>
  <si>
    <t>Label</t>
  </si>
  <si>
    <t>Parent code</t>
  </si>
  <si>
    <t>ACLASA band min</t>
  </si>
  <si>
    <t>ACLASA band max</t>
  </si>
  <si>
    <t>Note</t>
  </si>
  <si>
    <t>Major group</t>
  </si>
  <si>
    <t>Derived from descendant unit-group ratings</t>
  </si>
  <si>
    <t>Sub-major group</t>
  </si>
  <si>
    <t>Minor group</t>
  </si>
  <si>
    <t>Unit group</t>
  </si>
  <si>
    <t>Summary views (seniority-profile version)</t>
  </si>
  <si>
    <t>Band</t>
  </si>
  <si>
    <t>Profile-row count</t>
  </si>
  <si>
    <t>Count of profile rows</t>
  </si>
  <si>
    <t>Min band</t>
  </si>
  <si>
    <t>Max band</t>
  </si>
  <si>
    <t>Use sheet "14. ISCO unit evaluations" as the authoritative multi-band seniority mapping.</t>
  </si>
  <si>
    <t>Sheet "14A. ISCO single-eval backup" preserves the earlier one-row-per-unit version.</t>
  </si>
  <si>
    <t>Available ACLASA bands per ISCO-08 unit group</t>
  </si>
  <si>
    <t>Generated bands</t>
  </si>
  <si>
    <t>Profile labels</t>
  </si>
  <si>
    <t>B10, B11, B12, B13, B14, B15</t>
  </si>
  <si>
    <t>Director entry, Director advanced, Director senior, Executive director, Senior executive, Chief / apex</t>
  </si>
  <si>
    <t>B8, B9</t>
  </si>
  <si>
    <t>Lower seniority, Higher seniority</t>
  </si>
  <si>
    <t>B6, B7</t>
  </si>
  <si>
    <t>B4, B5</t>
  </si>
  <si>
    <t>B2, B3</t>
  </si>
</sst>
</file>

<file path=xl/styles.xml><?xml version="1.0" encoding="utf-8"?>
<styleSheet xmlns="http://schemas.openxmlformats.org/spreadsheetml/2006/main">
  <numFmts count="1">
    <numFmt numFmtId="164" formatCode="[$€-2] #,##0;[Red]-[$€-2] #,##0"/>
  </numFmts>
  <fonts count="32">
    <font>
      <sz val="11"/>
      <color theme="1"/>
      <name val="Calibri"/>
      <family val="2"/>
      <charset val="1"/>
    </font>
    <font>
      <sz val="11"/>
      <color theme="1"/>
      <name val="Aptos Narrow"/>
      <charset val="1"/>
    </font>
    <font>
      <b/>
      <sz val="12"/>
      <color rgb="FF353332"/>
      <name val="Myriad Pro"/>
      <charset val="1"/>
    </font>
    <font>
      <sz val="11"/>
      <color theme="1"/>
      <name val="Myriad Pro"/>
      <charset val="1"/>
    </font>
    <font>
      <b/>
      <sz val="11"/>
      <color theme="1"/>
      <name val="Myriad Pro"/>
      <charset val="1"/>
    </font>
    <font>
      <sz val="12"/>
      <color theme="1"/>
      <name val="Myriad Pro"/>
      <charset val="1"/>
    </font>
    <font>
      <b/>
      <sz val="12"/>
      <color theme="1"/>
      <name val="Myriad Pro"/>
      <charset val="1"/>
    </font>
    <font>
      <i/>
      <sz val="11"/>
      <color theme="1"/>
      <name val="Myriad Pro"/>
      <charset val="1"/>
    </font>
    <font>
      <b/>
      <sz val="11"/>
      <color rgb="FF000000"/>
      <name val="Myriad Pro"/>
      <charset val="1"/>
    </font>
    <font>
      <sz val="11"/>
      <color rgb="FF000000"/>
      <name val="Myriad Pro"/>
      <charset val="1"/>
    </font>
    <font>
      <sz val="11"/>
      <color theme="1"/>
      <name val="Myriad Pro Light"/>
      <charset val="1"/>
    </font>
    <font>
      <i/>
      <sz val="12"/>
      <color rgb="FF000000"/>
      <name val="Aptos Narrow"/>
      <charset val="1"/>
    </font>
    <font>
      <i/>
      <sz val="11"/>
      <color rgb="FF000000"/>
      <name val="Aptos Narrow"/>
      <charset val="1"/>
    </font>
    <font>
      <i/>
      <sz val="12"/>
      <color theme="1"/>
      <name val="Aptos Narrow"/>
      <charset val="1"/>
    </font>
    <font>
      <b/>
      <sz val="9"/>
      <color theme="1"/>
      <name val="Myriad Pro"/>
      <charset val="1"/>
    </font>
    <font>
      <sz val="9"/>
      <color theme="1"/>
      <name val="Myriad Pro"/>
      <charset val="1"/>
    </font>
    <font>
      <b/>
      <i/>
      <sz val="11"/>
      <color theme="1"/>
      <name val="Myriad Pro"/>
      <charset val="1"/>
    </font>
    <font>
      <i/>
      <sz val="11"/>
      <color theme="1"/>
      <name val="Aptos Narrow"/>
      <charset val="1"/>
    </font>
    <font>
      <b/>
      <sz val="14"/>
      <color theme="1"/>
      <name val="Myriad Pro"/>
      <charset val="1"/>
    </font>
    <font>
      <b/>
      <sz val="11"/>
      <color theme="0"/>
      <name val="Myriad Pro"/>
      <charset val="1"/>
    </font>
    <font>
      <b/>
      <sz val="12"/>
      <color theme="0"/>
      <name val="Myriad Pro"/>
      <charset val="1"/>
    </font>
    <font>
      <sz val="11"/>
      <name val="Myriad Pro"/>
      <charset val="1"/>
    </font>
    <font>
      <sz val="11"/>
      <color rgb="FF353332"/>
      <name val="Myriad Pro"/>
      <charset val="1"/>
    </font>
    <font>
      <i/>
      <sz val="12"/>
      <color theme="1"/>
      <name val="Myriad Pro"/>
      <charset val="1"/>
    </font>
    <font>
      <sz val="11"/>
      <color theme="1"/>
      <name val="Myriad Pro"/>
      <family val="0"/>
      <charset val="1"/>
    </font>
    <font>
      <i/>
      <sz val="11"/>
      <color theme="0"/>
      <name val="Myriad Pro"/>
      <charset val="1"/>
    </font>
    <font>
      <sz val="11"/>
      <color theme="0"/>
      <name val="Aptos Narrow"/>
      <charset val="1"/>
    </font>
    <font>
      <sz val="12"/>
      <color theme="1"/>
      <name val="Aptos Narrow"/>
      <charset val="1"/>
    </font>
    <font>
      <b/>
      <sz val="12"/>
      <color theme="1"/>
      <name val="Aptos Narrow"/>
      <charset val="1"/>
    </font>
    <font>
      <b/>
      <sz val="14"/>
      <color rgb="FFFFFFFF"/>
      <name val="Aptos Narrow"/>
      <family val="0"/>
      <charset val="1"/>
    </font>
    <font>
      <sz val="10"/>
      <name val="Aptos Narrow"/>
      <family val="0"/>
      <charset val="1"/>
    </font>
    <font>
      <b/>
      <sz val="11"/>
      <color rgb="FFFFFFFF"/>
      <name val="Aptos Narrow"/>
      <family val="0"/>
      <charset val="1"/>
    </font>
  </fonts>
  <fills count="23">
    <fill>
      <patternFill patternType="none"/>
    </fill>
    <fill>
      <patternFill patternType="gray125"/>
    </fill>
    <fill>
      <patternFill patternType="solid">
        <fgColor rgb="FF76E694"/>
        <bgColor rgb="FF92D050"/>
      </patternFill>
    </fill>
    <fill>
      <patternFill patternType="solid">
        <fgColor theme="2"/>
        <bgColor rgb="FFF2F2F2"/>
      </patternFill>
    </fill>
    <fill>
      <patternFill patternType="solid">
        <fgColor theme="0"/>
        <bgColor rgb="FFF4F6F8"/>
      </patternFill>
    </fill>
    <fill>
      <patternFill patternType="solid">
        <fgColor rgb="FFFFFFCC"/>
        <bgColor rgb="FFFFEEB7"/>
      </patternFill>
    </fill>
    <fill>
      <patternFill patternType="solid">
        <fgColor theme="0" tint="-0.15"/>
        <bgColor rgb="FFE6E0EC"/>
      </patternFill>
    </fill>
    <fill>
      <patternFill patternType="solid">
        <fgColor rgb="FF002060"/>
        <bgColor rgb="FF000080"/>
      </patternFill>
    </fill>
    <fill>
      <patternFill patternType="solid">
        <fgColor rgb="FFFFC000"/>
        <bgColor rgb="FFD4A537"/>
      </patternFill>
    </fill>
    <fill>
      <patternFill patternType="solid">
        <fgColor rgb="FF92D050"/>
        <bgColor rgb="FF76E694"/>
      </patternFill>
    </fill>
    <fill>
      <patternFill patternType="solid">
        <fgColor rgb="FF00B0F0"/>
        <bgColor rgb="FF3BAFBF"/>
      </patternFill>
    </fill>
    <fill>
      <patternFill patternType="solid">
        <fgColor theme="8" tint="0.5999"/>
        <bgColor rgb="FFC7CDD6"/>
      </patternFill>
    </fill>
    <fill>
      <patternFill patternType="solid">
        <fgColor theme="0" tint="-0.05"/>
        <bgColor rgb="FFF4F6F8"/>
      </patternFill>
    </fill>
    <fill>
      <patternFill patternType="solid">
        <fgColor theme="9" tint="0.3999"/>
        <bgColor rgb="FFD9D9D9"/>
      </patternFill>
    </fill>
    <fill>
      <patternFill patternType="solid">
        <fgColor theme="0" tint="-0.5"/>
        <bgColor rgb="FF666699"/>
      </patternFill>
    </fill>
    <fill>
      <patternFill patternType="solid">
        <fgColor rgb="FFFFEEB7"/>
        <bgColor rgb="FFFDEADA"/>
      </patternFill>
    </fill>
    <fill>
      <patternFill patternType="solid">
        <fgColor theme="9" tint="0.7999"/>
        <bgColor rgb="FFEEECE1"/>
      </patternFill>
    </fill>
    <fill>
      <patternFill patternType="solid">
        <fgColor theme="7" tint="0.7999"/>
        <bgColor rgb="FFEEECE1"/>
      </patternFill>
    </fill>
    <fill>
      <patternFill patternType="solid">
        <fgColor theme="8" tint="0.7999"/>
        <bgColor rgb="FFEEECE1"/>
      </patternFill>
    </fill>
    <fill>
      <patternFill patternType="solid">
        <fgColor rgb="FF1E4E79"/>
        <bgColor rgb="FF353332"/>
      </patternFill>
    </fill>
    <fill>
      <patternFill patternType="solid">
        <fgColor rgb="FFF4F6F8"/>
        <bgColor rgb="FFF2F2F2"/>
      </patternFill>
    </fill>
    <fill>
      <patternFill patternType="solid">
        <fgColor rgb="FFD4A537"/>
        <bgColor rgb="FFFFC000"/>
      </patternFill>
    </fill>
    <fill>
      <patternFill patternType="solid">
        <fgColor rgb="FF3BAFBF"/>
        <bgColor rgb="FF339966"/>
      </patternFill>
    </fill>
  </fills>
  <borders count="32">
    <border/>
    <border>
      <left style="thin"/>
      <right style="thin"/>
    </border>
    <border>
      <left style="thin"/>
      <right style="thin"/>
      <top style="thin"/>
      <bottom style="thin"/>
    </border>
    <border>
      <bottom style="thin"/>
    </border>
    <border>
      <left style="thin"/>
      <right style="thin"/>
      <bottom style="thin"/>
    </border>
    <border>
      <right style="thin"/>
      <top style="thin"/>
      <bottom style="thin"/>
    </border>
    <border>
      <left style="medium"/>
      <right style="hair"/>
      <top style="medium"/>
      <bottom style="hair"/>
    </border>
    <border>
      <top style="medium"/>
      <bottom style="hair"/>
    </border>
    <border>
      <right style="hair"/>
      <top style="medium"/>
      <bottom style="hair"/>
    </border>
    <border>
      <left style="medium"/>
      <right style="hair"/>
      <top style="hair"/>
      <bottom style="hair"/>
    </border>
    <border>
      <top style="hair"/>
      <bottom style="hair"/>
    </border>
    <border>
      <right style="hair"/>
      <top style="hair"/>
      <bottom style="hair"/>
    </border>
    <border>
      <left style="hair"/>
      <right style="medium"/>
      <top style="hair"/>
      <bottom style="hair"/>
    </border>
    <border>
      <left style="medium"/>
      <right style="hair"/>
      <top style="hair"/>
      <bottom style="medium"/>
    </border>
    <border>
      <top style="hair"/>
      <bottom style="medium"/>
    </border>
    <border>
      <right style="hair"/>
      <top style="hair"/>
      <bottom style="medium"/>
    </border>
    <border>
      <left style="hair"/>
      <right style="medium"/>
      <top style="hair"/>
      <bottom style="medium"/>
    </border>
    <border>
      <left style="medium"/>
      <right style="hair"/>
      <top style="medium"/>
    </border>
    <border>
      <right style="hair"/>
      <top style="medium"/>
    </border>
    <border>
      <left style="hair"/>
      <right style="hair"/>
      <top style="medium"/>
    </border>
    <border>
      <left style="hair"/>
      <right style="medium"/>
      <top style="medium"/>
    </border>
    <border>
      <left style="medium"/>
      <right style="hair"/>
      <bottom style="thin"/>
    </border>
    <border>
      <right style="hair"/>
      <bottom style="thin"/>
    </border>
    <border>
      <left style="hair"/>
      <right style="hair"/>
      <bottom style="thin"/>
    </border>
    <border>
      <left style="hair"/>
      <right style="medium"/>
      <bottom style="thin"/>
    </border>
    <border>
      <left style="medium"/>
      <right style="hair"/>
      <bottom style="hair"/>
    </border>
    <border>
      <right style="hair"/>
      <bottom style="hair"/>
    </border>
    <border>
      <left style="hair"/>
      <right style="hair"/>
      <bottom style="hair"/>
    </border>
    <border>
      <left style="hair"/>
      <right style="medium"/>
      <bottom style="hair"/>
    </border>
    <border>
      <left style="hair"/>
      <right style="hair"/>
      <top style="hair"/>
      <bottom style="hair"/>
    </border>
    <border>
      <left style="hair"/>
      <right style="hair"/>
      <top style="hair"/>
      <bottom style="medium"/>
    </border>
    <border>
      <left style="thin">
        <color rgb="FFC7CDD6"/>
      </left>
      <right style="thin">
        <color rgb="FFC7CDD6"/>
      </right>
      <top style="thin">
        <color rgb="FFC7CDD6"/>
      </top>
      <bottom style="thin">
        <color rgb="FFC7CDD6"/>
      </bottom>
    </border>
  </borders>
  <cellStyleXfs count="1">
    <xf numFmtId="0" fontId="0" fillId="0" borderId="0"/>
  </cellStyleXfs>
  <cellXfs count="220">
    <xf numFmtId="0" fontId="0" fillId="0" borderId="0" xfId="0" applyAlignment="1"/>
    <xf numFmtId="0" fontId="1" fillId="0" borderId="0" xfId="0" applyFont="1" applyAlignment="1"/>
    <xf numFmtId="0" fontId="1" fillId="2" borderId="0" xfId="0" applyFont="1" applyFill="1" applyAlignment="1"/>
    <xf numFmtId="0" fontId="2" fillId="2" borderId="0" xfId="0" applyFont="1" applyFill="1" applyAlignment="1">
      <alignment horizontal="left" vertical="top"/>
    </xf>
    <xf numFmtId="0" fontId="3" fillId="2" borderId="0" xfId="0" applyFont="1" applyFill="1" applyAlignment="1"/>
    <xf numFmtId="0" fontId="1" fillId="3" borderId="0" xfId="0" applyFont="1" applyFill="1" applyAlignment="1"/>
    <xf numFmtId="0" fontId="3" fillId="3" borderId="0" xfId="0" applyFont="1" applyFill="1" applyAlignment="1"/>
    <xf numFmtId="0" fontId="4" fillId="3" borderId="0" xfId="0" applyFont="1" applyFill="1" applyAlignment="1"/>
    <xf numFmtId="0" fontId="5" fillId="3" borderId="0" xfId="0" applyFont="1" applyFill="1" applyAlignment="1"/>
    <xf numFmtId="0" fontId="3" fillId="0" borderId="0" xfId="0" applyFont="1" applyAlignment="1"/>
    <xf numFmtId="0" fontId="4" fillId="0" borderId="0" xfId="0" applyFont="1" applyAlignment="1"/>
    <xf numFmtId="0" fontId="6" fillId="2" borderId="0" xfId="0" applyFont="1" applyFill="1" applyAlignment="1">
      <alignment horizontal="center"/>
    </xf>
    <xf numFmtId="0" fontId="6" fillId="4" borderId="0" xfId="0" applyFont="1" applyFill="1" applyAlignment="1">
      <alignment horizontal="center" vertical="center"/>
    </xf>
    <xf numFmtId="0" fontId="5" fillId="4" borderId="0" xfId="0" applyFont="1" applyFill="1" applyAlignment="1">
      <alignment horizontal="center" vertical="center"/>
    </xf>
    <xf numFmtId="0" fontId="4" fillId="3" borderId="0" xfId="0" applyFont="1" applyFill="1" applyAlignment="1">
      <alignment wrapText="1"/>
    </xf>
    <xf numFmtId="0" fontId="3" fillId="4" borderId="0" xfId="0" applyFont="1" applyFill="1" applyAlignment="1">
      <alignment horizontal="left" vertical="top"/>
    </xf>
    <xf numFmtId="0" fontId="3" fillId="4" borderId="0" xfId="0" applyFont="1" applyFill="1" applyAlignment="1">
      <alignment horizontal="center" vertical="center"/>
    </xf>
    <xf numFmtId="0" fontId="4" fillId="3" borderId="0" xfId="0" applyFont="1" applyFill="1" applyAlignment="1">
      <alignment horizontal="left" wrapText="1"/>
    </xf>
    <xf numFmtId="0" fontId="6" fillId="0" borderId="0" xfId="0" applyFont="1" applyAlignment="1"/>
    <xf numFmtId="49" fontId="6" fillId="0" borderId="0" xfId="0" applyNumberFormat="1" applyFont="1" applyAlignment="1"/>
    <xf numFmtId="0" fontId="7" fillId="0" borderId="0" xfId="0" applyFont="1" applyAlignment="1">
      <alignment horizontal="left" vertical="top" wrapText="1"/>
    </xf>
    <xf numFmtId="0" fontId="8" fillId="0" borderId="0" xfId="0" applyFont="1" applyAlignment="1">
      <alignment vertical="top" wrapText="1"/>
    </xf>
    <xf numFmtId="0" fontId="9" fillId="0" borderId="0" xfId="0" applyFont="1" applyAlignment="1">
      <alignment horizontal="left" vertical="top" wrapText="1"/>
    </xf>
    <xf numFmtId="0" fontId="10" fillId="5" borderId="0" xfId="0" applyFont="1" applyFill="1" applyAlignment="1">
      <alignment horizontal="center" vertical="center" wrapText="1"/>
    </xf>
    <xf numFmtId="0" fontId="9" fillId="0" borderId="0" xfId="0" applyFont="1" applyAlignment="1">
      <alignment horizontal="center" vertical="top" wrapText="1"/>
    </xf>
    <xf numFmtId="0" fontId="11" fillId="0" borderId="0" xfId="0" applyFont="1" applyAlignment="1"/>
    <xf numFmtId="0" fontId="12" fillId="0" borderId="0" xfId="0" applyFont="1" applyAlignment="1"/>
    <xf numFmtId="0" fontId="3" fillId="0" borderId="0" xfId="0" applyFont="1" applyAlignment="1">
      <alignment horizontal="center" vertical="top" wrapText="1"/>
    </xf>
    <xf numFmtId="49" fontId="3" fillId="0" borderId="0" xfId="0" applyNumberFormat="1" applyFont="1" applyAlignment="1">
      <alignment horizontal="center" vertical="top" wrapText="1"/>
    </xf>
    <xf numFmtId="0" fontId="3" fillId="0" borderId="0" xfId="0" applyFont="1" applyAlignment="1" applyProtection="1">
      <alignment horizontal="center" vertical="center"/>
      <protection locked="0"/>
    </xf>
    <xf numFmtId="49" fontId="7" fillId="0" borderId="0" xfId="0" applyNumberFormat="1" applyFont="1" applyAlignment="1" applyProtection="1">
      <alignment horizontal="center" vertical="center"/>
      <protection locked="0"/>
    </xf>
    <xf numFmtId="49" fontId="7" fillId="0" borderId="0" xfId="0" applyNumberFormat="1" applyFont="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7" fillId="0" borderId="0" xfId="0" applyFont="1" applyAlignment="1" applyProtection="1">
      <alignment horizontal="center" vertical="center" wrapText="1"/>
      <protection locked="0"/>
    </xf>
    <xf numFmtId="164" fontId="7" fillId="0" borderId="0" xfId="0" applyNumberFormat="1" applyFont="1" applyAlignment="1" applyProtection="1">
      <alignment horizontal="center" vertical="center"/>
      <protection locked="0"/>
    </xf>
    <xf numFmtId="0" fontId="13" fillId="0" borderId="0" xfId="0" applyFont="1" applyAlignment="1" applyProtection="1">
      <protection locked="0"/>
    </xf>
    <xf numFmtId="49" fontId="1" fillId="0" borderId="0" xfId="0" applyNumberFormat="1" applyFont="1" applyAlignment="1" applyProtection="1">
      <protection locked="0"/>
    </xf>
    <xf numFmtId="0" fontId="1" fillId="0" borderId="0" xfId="0" applyFont="1" applyAlignment="1" applyProtection="1">
      <protection locked="0"/>
    </xf>
    <xf numFmtId="0" fontId="7" fillId="0" borderId="0" xfId="0" applyFont="1" applyAlignment="1" applyProtection="1">
      <protection locked="0"/>
    </xf>
    <xf numFmtId="0" fontId="3" fillId="0" borderId="0" xfId="0" applyFont="1" applyAlignment="1" applyProtection="1">
      <protection locked="0"/>
    </xf>
    <xf numFmtId="0" fontId="14" fillId="0" borderId="0" xfId="0" applyFont="1" applyAlignment="1">
      <alignment vertical="center" wrapText="1"/>
    </xf>
    <xf numFmtId="0" fontId="14" fillId="0" borderId="1" xfId="0" applyFont="1" applyBorder="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3" fillId="0" borderId="0" xfId="0" applyFont="1" applyAlignment="1">
      <alignment vertical="center"/>
    </xf>
    <xf numFmtId="0" fontId="3" fillId="6" borderId="0" xfId="0" applyFont="1" applyFill="1" applyAlignment="1">
      <alignment horizontal="center" vertical="center"/>
    </xf>
    <xf numFmtId="49" fontId="7" fillId="6" borderId="0" xfId="0" applyNumberFormat="1" applyFont="1" applyFill="1" applyAlignment="1">
      <alignment horizontal="center" vertical="center"/>
    </xf>
    <xf numFmtId="0" fontId="3" fillId="6" borderId="0" xfId="0" applyFont="1" applyFill="1" applyAlignment="1" applyProtection="1">
      <alignment horizontal="center" vertical="center"/>
      <protection locked="0"/>
    </xf>
    <xf numFmtId="0" fontId="7" fillId="6" borderId="0" xfId="0" applyFont="1" applyFill="1" applyAlignment="1">
      <alignment horizontal="center" vertical="center"/>
    </xf>
    <xf numFmtId="0" fontId="3" fillId="0" borderId="0" xfId="0" applyFont="1" applyAlignment="1">
      <alignment horizontal="center" vertical="center"/>
    </xf>
    <xf numFmtId="1" fontId="3" fillId="0" borderId="0" xfId="0" applyNumberFormat="1" applyFont="1" applyAlignment="1"/>
    <xf numFmtId="0" fontId="3" fillId="0" borderId="2" xfId="0" applyFont="1" applyBorder="1" applyAlignment="1">
      <alignment vertical="center"/>
    </xf>
    <xf numFmtId="0" fontId="7" fillId="0" borderId="0" xfId="0" applyFont="1" applyAlignment="1">
      <alignment horizontal="center" vertical="center"/>
    </xf>
    <xf numFmtId="0" fontId="3" fillId="6" borderId="0" xfId="0" applyFont="1" applyFill="1" applyAlignment="1">
      <alignment horizontal="center" vertical="center" wrapText="1"/>
    </xf>
    <xf numFmtId="0" fontId="3" fillId="4" borderId="0" xfId="0" applyFont="1" applyFill="1" applyAlignment="1" applyProtection="1">
      <alignment horizontal="center" vertical="center"/>
      <protection locked="0"/>
    </xf>
    <xf numFmtId="0" fontId="3" fillId="6" borderId="3" xfId="0" applyFont="1" applyFill="1" applyBorder="1" applyAlignment="1">
      <alignment horizontal="center" vertical="center"/>
    </xf>
    <xf numFmtId="0" fontId="3" fillId="0" borderId="3" xfId="0" applyFont="1" applyBorder="1" applyAlignment="1">
      <alignment horizontal="center" vertical="center"/>
    </xf>
    <xf numFmtId="0" fontId="3" fillId="4" borderId="3" xfId="0" applyFont="1" applyFill="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17" fillId="0" borderId="0" xfId="0" applyFont="1" applyAlignment="1" applyProtection="1">
      <alignment vertical="center"/>
      <protection locked="0"/>
    </xf>
    <xf numFmtId="0" fontId="1" fillId="0" borderId="0" xfId="0" applyFont="1" applyAlignment="1" applyProtection="1">
      <alignment vertical="center"/>
      <protection locked="0"/>
    </xf>
    <xf numFmtId="0" fontId="1" fillId="4" borderId="0" xfId="0" applyFont="1" applyFill="1" applyAlignment="1"/>
    <xf numFmtId="0" fontId="6" fillId="0" borderId="0" xfId="0" applyFont="1" applyAlignment="1">
      <alignment vertical="center"/>
    </xf>
    <xf numFmtId="0" fontId="6" fillId="0" borderId="0" xfId="0" applyFont="1" applyAlignment="1">
      <alignment horizontal="center" vertical="center"/>
    </xf>
    <xf numFmtId="0" fontId="18" fillId="0" borderId="0" xfId="0" applyFont="1" applyAlignment="1">
      <alignment vertical="center"/>
    </xf>
    <xf numFmtId="0" fontId="4" fillId="0" borderId="0" xfId="0" applyFont="1" applyAlignment="1">
      <alignment vertical="center"/>
    </xf>
    <xf numFmtId="0" fontId="6" fillId="3" borderId="2" xfId="0" applyFont="1" applyFill="1" applyBorder="1" applyAlignment="1">
      <alignment horizontal="left" vertical="center" wrapText="1"/>
    </xf>
    <xf numFmtId="0" fontId="6" fillId="3" borderId="2" xfId="0" applyFont="1" applyFill="1" applyBorder="1" applyAlignment="1">
      <alignment horizontal="center" vertical="center" wrapText="1"/>
    </xf>
    <xf numFmtId="0" fontId="19" fillId="7" borderId="0" xfId="0" applyFont="1" applyFill="1" applyAlignment="1">
      <alignment horizontal="center" vertical="center"/>
    </xf>
    <xf numFmtId="0" fontId="6" fillId="8" borderId="2" xfId="0" applyFont="1" applyFill="1" applyBorder="1" applyAlignment="1">
      <alignment horizontal="center" vertical="center" wrapText="1"/>
    </xf>
    <xf numFmtId="0" fontId="5" fillId="8" borderId="2" xfId="0" applyFont="1" applyFill="1" applyBorder="1" applyAlignment="1">
      <alignment horizontal="left" vertical="center" wrapText="1"/>
    </xf>
    <xf numFmtId="0" fontId="5" fillId="0" borderId="2" xfId="0" applyFont="1" applyBorder="1" applyAlignment="1" applyProtection="1">
      <alignment horizontal="center" vertical="center" wrapText="1"/>
      <protection locked="0"/>
    </xf>
    <xf numFmtId="0" fontId="0" fillId="0" borderId="1" xfId="0" applyBorder="1"/>
    <xf numFmtId="0" fontId="0" fillId="0" borderId="1" xfId="0" applyBorder="1" applyProtection="1">
      <protection locked="0"/>
    </xf>
    <xf numFmtId="0" fontId="0" fillId="0" borderId="4" xfId="0" applyBorder="1"/>
    <xf numFmtId="0" fontId="0" fillId="0" borderId="4" xfId="0" applyBorder="1" applyProtection="1">
      <protection locked="0"/>
    </xf>
    <xf numFmtId="0" fontId="6" fillId="9" borderId="2" xfId="0" applyFont="1" applyFill="1" applyBorder="1" applyAlignment="1">
      <alignment horizontal="center" vertical="center" wrapText="1"/>
    </xf>
    <xf numFmtId="0" fontId="5" fillId="9" borderId="2" xfId="0" applyFont="1" applyFill="1" applyBorder="1" applyAlignment="1">
      <alignment horizontal="left" vertical="center" wrapText="1"/>
    </xf>
    <xf numFmtId="0" fontId="6" fillId="10" borderId="2" xfId="0" applyFont="1" applyFill="1" applyBorder="1" applyAlignment="1">
      <alignment horizontal="center" vertical="center" wrapText="1"/>
    </xf>
    <xf numFmtId="0" fontId="5" fillId="10" borderId="2" xfId="0" applyFont="1" applyFill="1" applyBorder="1" applyAlignment="1">
      <alignment horizontal="left" vertical="center" wrapText="1"/>
    </xf>
    <xf numFmtId="0" fontId="6" fillId="11" borderId="2" xfId="0" applyFont="1" applyFill="1" applyBorder="1" applyAlignment="1">
      <alignment horizontal="center" vertical="center" wrapText="1"/>
    </xf>
    <xf numFmtId="0" fontId="5" fillId="11" borderId="2" xfId="0" applyFont="1" applyFill="1" applyBorder="1" applyAlignment="1">
      <alignment horizontal="left" vertical="center" wrapText="1"/>
    </xf>
    <xf numFmtId="0" fontId="5" fillId="0" borderId="0" xfId="0" applyFont="1" applyAlignment="1">
      <alignment vertical="center" wrapText="1"/>
    </xf>
    <xf numFmtId="0" fontId="20" fillId="7" borderId="2" xfId="0" applyFont="1" applyFill="1" applyBorder="1" applyAlignment="1">
      <alignment horizontal="left" vertical="center" wrapText="1"/>
    </xf>
    <xf numFmtId="9" fontId="20" fillId="7" borderId="5" xfId="0" applyNumberFormat="1" applyFont="1" applyFill="1" applyBorder="1" applyAlignment="1">
      <alignment horizontal="center" vertical="center" wrapText="1"/>
    </xf>
    <xf numFmtId="0" fontId="3" fillId="0" borderId="0" xfId="0" applyFont="1" applyAlignment="1">
      <alignment horizontal="left" vertical="center" wrapText="1"/>
    </xf>
    <xf numFmtId="0" fontId="4" fillId="3" borderId="2" xfId="0" applyFont="1" applyFill="1" applyBorder="1" applyAlignment="1">
      <alignment vertical="center"/>
    </xf>
    <xf numFmtId="0" fontId="4" fillId="3" borderId="2" xfId="0" applyFont="1" applyFill="1" applyBorder="1" applyAlignment="1">
      <alignment horizontal="left" vertical="center" wrapText="1"/>
    </xf>
    <xf numFmtId="0" fontId="4" fillId="3" borderId="2" xfId="0" applyFont="1" applyFill="1" applyBorder="1" applyAlignment="1">
      <alignment horizontal="center" vertical="center"/>
    </xf>
    <xf numFmtId="0" fontId="3" fillId="0" borderId="0" xfId="0" applyFont="1" applyAlignment="1">
      <alignment horizontal="left" vertical="center"/>
    </xf>
    <xf numFmtId="0" fontId="3" fillId="8" borderId="2" xfId="0" applyFont="1" applyFill="1" applyBorder="1" applyAlignment="1">
      <alignment vertical="center"/>
    </xf>
    <xf numFmtId="0" fontId="3" fillId="0" borderId="2" xfId="0" applyFont="1" applyBorder="1" applyAlignment="1">
      <alignment horizontal="left" vertical="center" wrapText="1"/>
    </xf>
    <xf numFmtId="0" fontId="3" fillId="0" borderId="2" xfId="0" applyFont="1" applyBorder="1" applyAlignment="1" applyProtection="1">
      <alignment vertical="center"/>
      <protection locked="0"/>
    </xf>
    <xf numFmtId="0" fontId="7" fillId="12" borderId="2" xfId="0" applyFont="1" applyFill="1" applyBorder="1" applyAlignment="1">
      <alignment horizontal="left" vertical="center" wrapText="1"/>
    </xf>
    <xf numFmtId="0" fontId="3" fillId="12" borderId="2" xfId="0" applyFont="1" applyFill="1" applyBorder="1" applyAlignment="1" applyProtection="1">
      <alignment vertical="center"/>
      <protection locked="0"/>
    </xf>
    <xf numFmtId="0" fontId="3" fillId="12" borderId="2" xfId="0" applyFont="1" applyFill="1" applyBorder="1" applyAlignment="1">
      <alignment vertical="center"/>
    </xf>
    <xf numFmtId="0" fontId="3" fillId="13" borderId="2" xfId="0" applyFont="1" applyFill="1" applyBorder="1" applyAlignment="1">
      <alignment horizontal="left" vertical="center" wrapText="1"/>
    </xf>
    <xf numFmtId="0" fontId="3" fillId="13" borderId="2" xfId="0" applyFont="1" applyFill="1" applyBorder="1" applyAlignment="1">
      <alignment vertical="center"/>
    </xf>
    <xf numFmtId="0" fontId="3" fillId="10" borderId="2" xfId="0" applyFont="1" applyFill="1" applyBorder="1" applyAlignment="1">
      <alignment horizontal="left" vertical="center" wrapText="1"/>
    </xf>
    <xf numFmtId="0" fontId="3" fillId="10" borderId="2" xfId="0" applyFont="1" applyFill="1" applyBorder="1" applyAlignment="1">
      <alignment horizontal="right" vertical="center"/>
    </xf>
    <xf numFmtId="0" fontId="3" fillId="12" borderId="0" xfId="0" applyFont="1" applyFill="1" applyAlignment="1" applyProtection="1">
      <alignment vertical="center"/>
      <protection locked="0"/>
    </xf>
    <xf numFmtId="0" fontId="3" fillId="11" borderId="2" xfId="0" applyFont="1" applyFill="1" applyBorder="1" applyAlignment="1">
      <alignment vertical="center"/>
    </xf>
    <xf numFmtId="0" fontId="19" fillId="7" borderId="2" xfId="0" applyFont="1" applyFill="1" applyBorder="1" applyAlignment="1">
      <alignment horizontal="left" vertical="center" wrapText="1"/>
    </xf>
    <xf numFmtId="0" fontId="19" fillId="7" borderId="2" xfId="0" applyFont="1" applyFill="1" applyBorder="1" applyAlignment="1">
      <alignment horizontal="right" vertical="center" wrapText="1"/>
    </xf>
    <xf numFmtId="0" fontId="4" fillId="0" borderId="0" xfId="0" applyFont="1" applyAlignment="1">
      <alignment horizontal="left" vertical="center" wrapText="1"/>
    </xf>
    <xf numFmtId="0" fontId="4" fillId="0" borderId="0" xfId="0" applyFont="1" applyAlignment="1">
      <alignment horizontal="right" vertical="center" wrapText="1"/>
    </xf>
    <xf numFmtId="0" fontId="6" fillId="0" borderId="0" xfId="0" applyFont="1" applyAlignment="1">
      <alignment horizontal="left" vertical="center" wrapText="1"/>
    </xf>
    <xf numFmtId="0" fontId="4" fillId="0" borderId="0" xfId="0" applyFont="1" applyAlignment="1">
      <alignment horizontal="left" vertical="center"/>
    </xf>
    <xf numFmtId="0" fontId="14" fillId="0" borderId="2" xfId="0" applyFont="1" applyBorder="1" applyAlignment="1">
      <alignment horizontal="center" vertical="center" wrapText="1"/>
    </xf>
    <xf numFmtId="0" fontId="14" fillId="8" borderId="2"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4" fillId="11" borderId="2" xfId="0" applyFont="1" applyFill="1" applyBorder="1" applyAlignment="1">
      <alignment horizontal="center" vertical="center" wrapText="1"/>
    </xf>
    <xf numFmtId="0" fontId="3" fillId="0" borderId="2" xfId="0" applyFont="1" applyBorder="1" applyAlignment="1">
      <alignment horizontal="center" vertical="center"/>
    </xf>
    <xf numFmtId="0" fontId="3" fillId="14" borderId="2" xfId="0" applyFont="1" applyFill="1" applyBorder="1" applyAlignment="1">
      <alignment horizontal="center" vertical="center"/>
    </xf>
    <xf numFmtId="0" fontId="0" fillId="0" borderId="5" xfId="0" applyBorder="1"/>
    <xf numFmtId="0" fontId="15" fillId="0" borderId="2" xfId="0" applyFont="1" applyBorder="1" applyAlignment="1">
      <alignment horizontal="center" vertical="center" wrapText="1"/>
    </xf>
    <xf numFmtId="1" fontId="3" fillId="0" borderId="2" xfId="0" applyNumberFormat="1" applyFont="1" applyBorder="1" applyAlignment="1">
      <alignment horizontal="center" vertical="center"/>
    </xf>
    <xf numFmtId="1" fontId="3" fillId="0" borderId="0" xfId="0" applyNumberFormat="1" applyFont="1" applyAlignment="1">
      <alignment horizontal="center" vertical="center"/>
    </xf>
    <xf numFmtId="0" fontId="7" fillId="0" borderId="0" xfId="0" applyFont="1" applyAlignment="1">
      <alignment vertical="center"/>
    </xf>
    <xf numFmtId="0" fontId="4" fillId="0" borderId="2" xfId="0" applyFont="1" applyBorder="1" applyAlignment="1">
      <alignment horizontal="center" vertical="center"/>
    </xf>
    <xf numFmtId="0" fontId="4" fillId="0" borderId="0" xfId="0" applyFont="1" applyAlignment="1">
      <alignment vertical="top" wrapText="1"/>
    </xf>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horizontal="left" vertical="top" wrapText="1"/>
    </xf>
    <xf numFmtId="0" fontId="3" fillId="0" borderId="0" xfId="0" applyFont="1" applyAlignment="1">
      <alignment horizontal="left" vertical="top"/>
    </xf>
    <xf numFmtId="0" fontId="21" fillId="0" borderId="0" xfId="0" applyFont="1" applyAlignment="1">
      <alignment horizontal="left" vertical="top"/>
    </xf>
    <xf numFmtId="0" fontId="4" fillId="0" borderId="0" xfId="0" applyFont="1" applyAlignment="1">
      <alignment horizontal="left" vertical="top"/>
    </xf>
    <xf numFmtId="0" fontId="14" fillId="3" borderId="2" xfId="0" applyFont="1" applyFill="1" applyBorder="1" applyAlignment="1" applyProtection="1">
      <alignment vertical="center" wrapText="1"/>
      <protection locked="0"/>
    </xf>
    <xf numFmtId="0" fontId="14" fillId="3" borderId="2" xfId="0" applyFont="1" applyFill="1" applyBorder="1" applyAlignment="1">
      <alignment vertical="center" wrapText="1"/>
    </xf>
    <xf numFmtId="0" fontId="7" fillId="0" borderId="2" xfId="0" applyFont="1" applyBorder="1" applyAlignment="1" applyProtection="1">
      <alignment horizontal="center" vertical="center"/>
      <protection locked="0"/>
    </xf>
    <xf numFmtId="0" fontId="14" fillId="0" borderId="2" xfId="0" applyFont="1" applyBorder="1" applyAlignment="1">
      <alignment vertical="center" wrapText="1"/>
    </xf>
    <xf numFmtId="1" fontId="3" fillId="0" borderId="2" xfId="0" applyNumberFormat="1" applyFont="1" applyBorder="1" applyAlignment="1">
      <alignment vertical="center"/>
    </xf>
    <xf numFmtId="0" fontId="14" fillId="0" borderId="2" xfId="0" applyFont="1" applyBorder="1" applyAlignment="1" applyProtection="1">
      <alignment vertical="center" wrapText="1"/>
      <protection locked="0"/>
    </xf>
    <xf numFmtId="1" fontId="15" fillId="0" borderId="2" xfId="0" applyNumberFormat="1" applyFont="1" applyBorder="1" applyAlignment="1">
      <alignment vertical="center" wrapText="1"/>
    </xf>
    <xf numFmtId="0" fontId="15" fillId="0" borderId="2" xfId="0" applyFont="1" applyBorder="1" applyAlignment="1">
      <alignment vertical="center" wrapText="1"/>
    </xf>
    <xf numFmtId="0" fontId="4" fillId="0" borderId="2" xfId="0" applyFont="1" applyBorder="1" applyAlignment="1">
      <alignment vertical="center"/>
    </xf>
    <xf numFmtId="0" fontId="6" fillId="3" borderId="0" xfId="0" applyFont="1" applyFill="1" applyAlignment="1"/>
    <xf numFmtId="1" fontId="5" fillId="3" borderId="0" xfId="0" applyNumberFormat="1" applyFont="1" applyFill="1" applyAlignment="1"/>
    <xf numFmtId="0" fontId="7" fillId="4" borderId="0" xfId="0" applyFont="1" applyFill="1" applyAlignment="1">
      <alignment horizontal="center" vertical="top" wrapText="1"/>
    </xf>
    <xf numFmtId="0" fontId="22" fillId="0" borderId="0" xfId="0" applyFont="1" applyAlignment="1"/>
    <xf numFmtId="0" fontId="23" fillId="4" borderId="0" xfId="0" applyFont="1" applyFill="1" applyAlignment="1"/>
    <xf numFmtId="0" fontId="23" fillId="0" borderId="0" xfId="0" applyFont="1" applyAlignment="1"/>
    <xf numFmtId="0" fontId="3" fillId="0" borderId="0" xfId="0" applyFont="1" applyAlignment="1">
      <alignment horizontal="left"/>
    </xf>
    <xf numFmtId="0" fontId="7" fillId="0" borderId="0" xfId="0" applyFont="1" applyAlignment="1">
      <alignment horizontal="left" vertical="center"/>
    </xf>
    <xf numFmtId="0" fontId="1" fillId="0" borderId="0" xfId="0" applyFont="1" applyAlignment="1">
      <alignment vertical="center"/>
    </xf>
    <xf numFmtId="0" fontId="3" fillId="0" borderId="2" xfId="0" applyFont="1" applyBorder="1" applyAlignment="1">
      <alignment vertical="center" wrapText="1"/>
    </xf>
    <xf numFmtId="0" fontId="4" fillId="8" borderId="2" xfId="0" applyFont="1" applyFill="1" applyBorder="1" applyAlignment="1">
      <alignment horizontal="center" vertical="center" wrapText="1"/>
    </xf>
    <xf numFmtId="0" fontId="4" fillId="15" borderId="2" xfId="0" applyFont="1" applyFill="1" applyBorder="1" applyAlignment="1">
      <alignment horizontal="center" vertical="center" wrapText="1"/>
    </xf>
    <xf numFmtId="0" fontId="4" fillId="13" borderId="2" xfId="0" applyFont="1" applyFill="1" applyBorder="1" applyAlignment="1">
      <alignment horizontal="center" vertical="center" wrapText="1"/>
    </xf>
    <xf numFmtId="0" fontId="4" fillId="16" borderId="2"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4" fillId="17" borderId="2" xfId="0" applyFont="1" applyFill="1" applyBorder="1" applyAlignment="1">
      <alignment horizontal="center" vertical="center" wrapText="1"/>
    </xf>
    <xf numFmtId="0" fontId="4" fillId="11" borderId="2" xfId="0" applyFont="1" applyFill="1" applyBorder="1" applyAlignment="1">
      <alignment horizontal="center" vertical="center" wrapText="1"/>
    </xf>
    <xf numFmtId="0" fontId="4" fillId="18" borderId="2" xfId="0" applyFont="1" applyFill="1" applyBorder="1" applyAlignment="1">
      <alignment horizontal="center" vertical="center" wrapText="1"/>
    </xf>
    <xf numFmtId="0" fontId="3" fillId="12" borderId="2" xfId="0" applyFont="1" applyFill="1" applyBorder="1" applyAlignment="1">
      <alignment vertical="center" wrapText="1"/>
    </xf>
    <xf numFmtId="1" fontId="3" fillId="0" borderId="0" xfId="0" applyNumberFormat="1" applyFont="1" applyAlignment="1">
      <alignment vertical="center"/>
    </xf>
    <xf numFmtId="1" fontId="7" fillId="0" borderId="0" xfId="0" applyNumberFormat="1" applyFont="1" applyAlignment="1">
      <alignment horizontal="right" vertical="center"/>
    </xf>
    <xf numFmtId="1" fontId="3" fillId="0" borderId="0" xfId="0" applyNumberFormat="1" applyFont="1" applyAlignment="1" applyProtection="1">
      <alignment vertical="center"/>
      <protection locked="0"/>
    </xf>
    <xf numFmtId="1" fontId="24" fillId="0" borderId="0" xfId="0" applyNumberFormat="1" applyFont="1" applyAlignment="1" applyProtection="1">
      <alignment vertical="center"/>
      <protection locked="0"/>
    </xf>
    <xf numFmtId="0" fontId="7" fillId="0" borderId="0" xfId="0" applyFont="1" applyAlignment="1" applyProtection="1">
      <alignment vertical="center"/>
      <protection locked="0"/>
    </xf>
    <xf numFmtId="0" fontId="3" fillId="0" borderId="0" xfId="0" applyFont="1" applyAlignment="1" applyProtection="1">
      <alignment vertical="center"/>
      <protection locked="0"/>
    </xf>
    <xf numFmtId="0" fontId="5" fillId="0" borderId="0" xfId="0" applyFont="1" applyAlignment="1" applyProtection="1">
      <alignment vertical="center"/>
      <protection locked="0"/>
    </xf>
    <xf numFmtId="0" fontId="3" fillId="0" borderId="0" xfId="0" applyFont="1" applyAlignment="1">
      <alignment vertical="center" wrapText="1"/>
    </xf>
    <xf numFmtId="0" fontId="3" fillId="0" borderId="0" xfId="0" applyFont="1" applyAlignment="1">
      <alignment horizontal="center" vertical="center" wrapText="1"/>
    </xf>
    <xf numFmtId="1" fontId="7" fillId="0" borderId="0" xfId="0" applyNumberFormat="1" applyFont="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25" fillId="0" borderId="2" xfId="0" applyFont="1" applyBorder="1" applyAlignment="1">
      <alignment horizontal="center" vertical="center"/>
    </xf>
    <xf numFmtId="0" fontId="26" fillId="0" borderId="0" xfId="0" applyFont="1" applyAlignment="1" applyProtection="1">
      <alignment vertical="center"/>
      <protection locked="0"/>
    </xf>
    <xf numFmtId="0" fontId="26" fillId="0" borderId="0" xfId="0" applyFont="1" applyAlignment="1" applyProtection="1">
      <protection locked="0"/>
    </xf>
    <xf numFmtId="0" fontId="26" fillId="0" borderId="0" xfId="0" applyFont="1" applyAlignment="1"/>
    <xf numFmtId="0" fontId="5" fillId="0" borderId="0" xfId="0" applyFont="1" applyAlignment="1"/>
    <xf numFmtId="1" fontId="3" fillId="0" borderId="0" xfId="0" applyNumberFormat="1" applyFont="1" applyAlignment="1">
      <alignment vertical="center" wrapText="1"/>
    </xf>
    <xf numFmtId="0" fontId="27" fillId="0" borderId="0" xfId="0" applyFont="1" applyAlignment="1"/>
    <xf numFmtId="0" fontId="19" fillId="7" borderId="0" xfId="0" applyFont="1" applyFill="1" applyAlignment="1">
      <alignment vertical="center"/>
    </xf>
    <xf numFmtId="0" fontId="28" fillId="0" borderId="0" xfId="0" applyFont="1" applyAlignment="1"/>
    <xf numFmtId="0" fontId="3" fillId="0" borderId="0" xfId="0" applyFont="1" applyAlignment="1">
      <alignment horizontal="left" wrapText="1" shrinkToFit="1"/>
    </xf>
    <xf numFmtId="0" fontId="7" fillId="0" borderId="0" xfId="0" applyFont="1" applyAlignment="1"/>
    <xf numFmtId="0" fontId="4" fillId="3" borderId="6" xfId="0" applyFont="1" applyFill="1" applyBorder="1" applyAlignment="1">
      <alignment vertical="center"/>
    </xf>
    <xf numFmtId="0" fontId="0" fillId="0" borderId="7" xfId="0" applyBorder="1"/>
    <xf numFmtId="0" fontId="0" fillId="0" borderId="8" xfId="0" applyBorder="1"/>
    <xf numFmtId="0" fontId="3" fillId="0" borderId="9" xfId="0" applyFont="1" applyBorder="1" applyAlignment="1">
      <alignment vertical="center"/>
    </xf>
    <xf numFmtId="0" fontId="0" fillId="0" borderId="10" xfId="0" applyBorder="1"/>
    <xf numFmtId="0" fontId="0" fillId="0" borderId="11" xfId="0" applyBorder="1"/>
    <xf numFmtId="3" fontId="3" fillId="0" borderId="12" xfId="0" applyNumberFormat="1" applyFont="1" applyBorder="1" applyAlignment="1" applyProtection="1">
      <alignment vertical="center"/>
      <protection locked="0"/>
    </xf>
    <xf numFmtId="0" fontId="3" fillId="0" borderId="12" xfId="0" applyFont="1" applyBorder="1" applyAlignment="1" applyProtection="1">
      <alignment vertical="center"/>
      <protection locked="0"/>
    </xf>
    <xf numFmtId="0" fontId="3" fillId="0" borderId="13" xfId="0" applyFont="1" applyBorder="1" applyAlignment="1">
      <alignment vertical="center"/>
    </xf>
    <xf numFmtId="0" fontId="0" fillId="0" borderId="14" xfId="0" applyBorder="1"/>
    <xf numFmtId="0" fontId="0" fillId="0" borderId="15" xfId="0" applyBorder="1"/>
    <xf numFmtId="0" fontId="3" fillId="0" borderId="16" xfId="0" applyFont="1" applyBorder="1" applyAlignment="1" applyProtection="1">
      <alignment vertical="center"/>
      <protection locked="0"/>
    </xf>
    <xf numFmtId="0" fontId="4" fillId="3" borderId="17" xfId="0" applyFont="1" applyFill="1" applyBorder="1" applyAlignment="1">
      <alignment horizontal="center" vertical="top"/>
    </xf>
    <xf numFmtId="0" fontId="0" fillId="0" borderId="18" xfId="0" applyBorder="1"/>
    <xf numFmtId="0" fontId="4" fillId="3" borderId="19" xfId="0" applyFont="1" applyFill="1" applyBorder="1" applyAlignment="1">
      <alignment horizontal="center" vertical="top"/>
    </xf>
    <xf numFmtId="0" fontId="4" fillId="3" borderId="20" xfId="0" applyFont="1" applyFill="1" applyBorder="1" applyAlignment="1">
      <alignment horizontal="center" vertical="top"/>
    </xf>
    <xf numFmtId="0" fontId="4" fillId="3" borderId="21" xfId="0" applyFont="1" applyFill="1" applyBorder="1" applyAlignment="1">
      <alignment horizontal="center" vertical="center"/>
    </xf>
    <xf numFmtId="0" fontId="0" fillId="0" borderId="22" xfId="0" applyBorder="1"/>
    <xf numFmtId="0" fontId="4" fillId="3" borderId="23" xfId="0" applyFont="1" applyFill="1" applyBorder="1" applyAlignment="1">
      <alignment horizontal="center" vertical="center"/>
    </xf>
    <xf numFmtId="0" fontId="4" fillId="3" borderId="24" xfId="0" applyFont="1" applyFill="1" applyBorder="1" applyAlignment="1">
      <alignment horizontal="center" vertical="center"/>
    </xf>
    <xf numFmtId="0" fontId="3" fillId="0" borderId="25" xfId="0" applyFont="1" applyBorder="1" applyAlignment="1">
      <alignment horizontal="center" vertical="center"/>
    </xf>
    <xf numFmtId="0" fontId="0" fillId="0" borderId="26" xfId="0" applyBorder="1"/>
    <xf numFmtId="3" fontId="3" fillId="0" borderId="27" xfId="0" applyNumberFormat="1" applyFont="1" applyBorder="1" applyAlignment="1" applyProtection="1">
      <alignment horizontal="center" vertical="center"/>
      <protection locked="0"/>
    </xf>
    <xf numFmtId="3" fontId="3" fillId="0" borderId="28" xfId="0" applyNumberFormat="1" applyFont="1" applyBorder="1" applyAlignment="1" applyProtection="1">
      <alignment horizontal="center" vertical="center"/>
      <protection locked="0"/>
    </xf>
    <xf numFmtId="0" fontId="3" fillId="0" borderId="9" xfId="0" applyFont="1" applyBorder="1" applyAlignment="1">
      <alignment horizontal="center" vertical="center"/>
    </xf>
    <xf numFmtId="3" fontId="3" fillId="0" borderId="29" xfId="0" applyNumberFormat="1" applyFont="1" applyBorder="1" applyAlignment="1" applyProtection="1">
      <alignment horizontal="center" vertical="center"/>
      <protection locked="0"/>
    </xf>
    <xf numFmtId="3" fontId="3" fillId="0" borderId="12" xfId="0" applyNumberFormat="1" applyFont="1" applyBorder="1" applyAlignment="1" applyProtection="1">
      <alignment horizontal="center" vertical="center"/>
      <protection locked="0"/>
    </xf>
    <xf numFmtId="0" fontId="3" fillId="0" borderId="13" xfId="0" applyFont="1" applyBorder="1" applyAlignment="1">
      <alignment horizontal="center" vertical="center"/>
    </xf>
    <xf numFmtId="3" fontId="3" fillId="0" borderId="30" xfId="0" applyNumberFormat="1" applyFont="1" applyBorder="1" applyAlignment="1" applyProtection="1">
      <alignment horizontal="center" vertical="center"/>
      <protection locked="0"/>
    </xf>
    <xf numFmtId="3" fontId="3" fillId="0" borderId="16" xfId="0" applyNumberFormat="1" applyFont="1" applyBorder="1" applyAlignment="1" applyProtection="1">
      <alignment horizontal="center" vertical="center"/>
      <protection locked="0"/>
    </xf>
    <xf numFmtId="0" fontId="29" fillId="19" borderId="0" xfId="0" applyFont="1" applyFill="1" applyAlignment="1">
      <alignment horizontal="left" vertical="center" wrapText="1"/>
    </xf>
    <xf numFmtId="0" fontId="30" fillId="20" borderId="0" xfId="0" applyFont="1" applyFill="1" applyAlignment="1">
      <alignment horizontal="left" vertical="center" wrapText="1"/>
    </xf>
    <xf numFmtId="0" fontId="30" fillId="20" borderId="0" xfId="0" applyFont="1" applyFill="1" applyAlignment="1">
      <alignment horizontal="left" vertical="top" wrapText="1"/>
    </xf>
    <xf numFmtId="0" fontId="31" fillId="21" borderId="31" xfId="0" applyFont="1" applyFill="1" applyBorder="1" applyAlignment="1">
      <alignment horizontal="center" vertical="center" wrapText="1"/>
    </xf>
    <xf numFmtId="0" fontId="1" fillId="0" borderId="31" xfId="0" applyFont="1" applyBorder="1" applyAlignment="1">
      <alignment horizontal="left" vertical="center" wrapText="1"/>
    </xf>
    <xf numFmtId="0" fontId="1" fillId="0" borderId="31" xfId="0" applyFont="1" applyBorder="1" applyAlignment="1">
      <alignment horizontal="center" vertical="center" wrapText="1"/>
    </xf>
    <xf numFmtId="0" fontId="31" fillId="22" borderId="31" xfId="0" applyFont="1" applyFill="1" applyBorder="1" applyAlignment="1">
      <alignment horizontal="center" vertical="center" wrapText="1"/>
    </xf>
    <xf numFmtId="0" fontId="0" fillId="0" borderId="0" xfId="0"/>
    <xf numFmtId="0" fontId="1" fillId="0" borderId="31" xfId="0" applyFont="1" applyBorder="1" applyAlignment="1">
      <alignment horizontal="left" vertical="top" wrapText="1"/>
    </xf>
    <xf numFmtId="0" fontId="29" fillId="19" borderId="0" xfId="0" applyFont="1" applyFill="1" applyAlignment="1">
      <alignment horizontal="left" vertical="top" wrapText="1"/>
    </xf>
    <xf numFmtId="0" fontId="31" fillId="21" borderId="31" xfId="0" applyFont="1" applyFill="1" applyBorder="1" applyAlignment="1">
      <alignment horizontal="left" vertical="top" wrapText="1"/>
    </xf>
  </cellXfs>
  <cellStyles count="1">
    <cellStyle name="Normal" xfId="0" builtinId="0"/>
  </cellStyles>
  <dxfs count="0"/>
  <tableStyles count="0"/>
  <colors>
    <indexedColors>
      <rgbColor rgb="FF000000"/>
      <rgbColor rgb="FFFFFFFF"/>
      <rgbColor rgb="FFFF0000"/>
      <rgbColor rgb="FF00FF00"/>
      <rgbColor rgb="FF0000FF"/>
      <rgbColor rgb="FFF2F2F2"/>
      <rgbColor rgb="FFFF00FF"/>
      <rgbColor rgb="FF00FFFF"/>
      <rgbColor rgb="FF800000"/>
      <rgbColor rgb="FF008000"/>
      <rgbColor rgb="FF000080"/>
      <rgbColor rgb="FF808000"/>
      <rgbColor rgb="FF800080"/>
      <rgbColor rgb="FF008080"/>
      <rgbColor rgb="FFC7CDD6"/>
      <rgbColor rgb="FF808080"/>
      <rgbColor rgb="FF9999FF"/>
      <rgbColor rgb="FF993366"/>
      <rgbColor rgb="FFFFFFCC"/>
      <rgbColor rgb="FFDBEEF4"/>
      <rgbColor rgb="FF660066"/>
      <rgbColor rgb="FFFF8080"/>
      <rgbColor rgb="FF0066CC"/>
      <rgbColor rgb="FFD9D9D9"/>
      <rgbColor rgb="FF000080"/>
      <rgbColor rgb="FFFF00FF"/>
      <rgbColor rgb="FFFFFF00"/>
      <rgbColor rgb="FF00FFFF"/>
      <rgbColor rgb="FF800080"/>
      <rgbColor rgb="FF800000"/>
      <rgbColor rgb="FF008080"/>
      <rgbColor rgb="FF0000FF"/>
      <rgbColor rgb="FF00B0F0"/>
      <rgbColor rgb="FFF4F6F8"/>
      <rgbColor rgb="FFEEECE1"/>
      <rgbColor rgb="FFFFEEB7"/>
      <rgbColor rgb="FFB7DEE8"/>
      <rgbColor rgb="FFFDEADA"/>
      <rgbColor rgb="FFE6E0EC"/>
      <rgbColor rgb="FFFAC090"/>
      <rgbColor rgb="FF3366FF"/>
      <rgbColor rgb="FF3BAFBF"/>
      <rgbColor rgb="FF92D050"/>
      <rgbColor rgb="FFFFC000"/>
      <rgbColor rgb="FFD4A537"/>
      <rgbColor rgb="FFFF6600"/>
      <rgbColor rgb="FF666699"/>
      <rgbColor rgb="FF76E694"/>
      <rgbColor rgb="FF002060"/>
      <rgbColor rgb="FF339966"/>
      <rgbColor rgb="FF003300"/>
      <rgbColor rgb="FF333300"/>
      <rgbColor rgb="FF993300"/>
      <rgbColor rgb="FF993366"/>
      <rgbColor rgb="FF1E4E79"/>
      <rgbColor rgb="FF353332"/>
      <rgbColor rgb="00003366"/>
      <rgbColor rgb="00339966"/>
      <rgbColor rgb="00003300"/>
      <rgbColor rgb="00333300"/>
      <rgbColor rgb="00993300"/>
      <rgbColor rgb="00993366"/>
      <rgbColor rgb="00333399"/>
      <rgbColor rgb="00333333"/>
    </indexedColors>
  </colors>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styles" Target="styles.xml" /><Relationship Id="rId21" Type="http://schemas.openxmlformats.org/officeDocument/2006/relationships/theme" Target="theme/theme1.xml" /><Relationship Id="rId22" Type="http://schemas.openxmlformats.org/officeDocument/2006/relationships/calcChain" Target="calcChain.xml" /><Relationship Id="rId23" Type="http://schemas.openxmlformats.org/officeDocument/2006/relationships/sharedStrings" Target="sharedStrings.xml" /></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mpd="sng" algn="ctr">
          <a:prstDash val="solid"/>
        </a:ln>
        <a:ln w="25400" cmpd="sng" algn="ctr">
          <a:prstDash val="solid"/>
        </a:ln>
        <a:ln w="38100"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theme>
</file>

<file path=xl/worksheets/sheet1.xml><?xml version="1.0" encoding="utf-8"?>
<worksheet xmlns:r="http://schemas.openxmlformats.org/officeDocument/2006/relationships" xmlns="http://schemas.openxmlformats.org/spreadsheetml/2006/main">
  <sheetViews>
    <sheetView showGridLines="0" zoomScaleNormal="100" zoomScalePageLayoutView="100" workbookViewId="0"/>
  </sheetViews>
  <sheetFormatPr defaultColWidth="11.42578" defaultRowHeight="14.25" customHeight="1"/>
  <cols>
    <col min="1" max="1" width="10.71094" customWidth="1"/>
    <col min="2" max="2" width="2.285156" customWidth="1"/>
    <col min="9" max="9" width="27.71094" customWidth="1"/>
  </cols>
  <sheetData>
    <row r="1" ht="24.75" customHeight="1">
      <c r="A1" s="1"/>
      <c r="B1" s="1"/>
      <c r="C1" s="1"/>
      <c r="D1" s="1"/>
      <c r="E1" s="1"/>
      <c r="F1" s="1"/>
      <c r="G1" s="1"/>
      <c r="H1" s="1"/>
      <c r="I1" s="1"/>
      <c r="J1" s="1"/>
      <c r="K1" s="1"/>
      <c r="L1" s="1"/>
      <c r="M1" s="1"/>
      <c r="N1" s="1"/>
      <c r="O1" s="1"/>
      <c r="P1" s="1"/>
      <c r="Q1" s="1"/>
      <c r="R1" s="1"/>
    </row>
    <row r="2" ht="15.75" customHeight="1">
      <c r="A2" s="1"/>
      <c r="B2" s="2"/>
      <c r="C2" s="3" t="s">
        <v>0</v>
      </c>
      <c r="D2" s="4"/>
      <c r="E2" s="4"/>
      <c r="F2" s="4"/>
      <c r="G2" s="4"/>
      <c r="H2" s="4"/>
      <c r="I2" s="2"/>
      <c r="J2" s="1"/>
      <c r="K2" s="1"/>
      <c r="L2" s="1"/>
      <c r="M2" s="1"/>
      <c r="N2" s="1"/>
      <c r="O2" s="1"/>
      <c r="P2" s="1"/>
      <c r="Q2" s="1"/>
      <c r="R2" s="1"/>
    </row>
    <row r="3" ht="14.25" customHeight="1">
      <c r="A3" s="1"/>
      <c r="B3" s="5"/>
      <c r="C3" s="6"/>
      <c r="D3" s="6"/>
      <c r="E3" s="6"/>
      <c r="F3" s="6"/>
      <c r="G3" s="6"/>
      <c r="H3" s="6"/>
      <c r="I3" s="5"/>
      <c r="J3" s="1"/>
      <c r="K3" s="1"/>
      <c r="L3" s="1"/>
      <c r="M3" s="1"/>
      <c r="N3" s="1"/>
      <c r="O3" s="1"/>
      <c r="P3" s="1"/>
      <c r="Q3" s="1"/>
      <c r="R3" s="1"/>
    </row>
    <row r="4" ht="14.25" customHeight="1">
      <c r="A4" s="1"/>
      <c r="B4" s="5"/>
      <c r="C4" s="7" t="s">
        <v>1</v>
      </c>
      <c r="D4" s="6"/>
      <c r="E4" s="6"/>
      <c r="F4" s="6"/>
      <c r="G4" s="6"/>
      <c r="H4" s="6"/>
      <c r="I4" s="5"/>
      <c r="J4" s="1"/>
      <c r="K4" s="1"/>
      <c r="L4" s="1"/>
      <c r="M4" s="1"/>
      <c r="N4" s="1"/>
      <c r="O4" s="1"/>
      <c r="P4" s="1"/>
      <c r="Q4" s="1"/>
      <c r="R4" s="1"/>
    </row>
    <row r="5" ht="15.75" customHeight="1">
      <c r="A5" s="1"/>
      <c r="B5" s="5"/>
      <c r="C5" s="8"/>
      <c r="D5" s="6"/>
      <c r="E5" s="6"/>
      <c r="F5" s="6"/>
      <c r="G5" s="6"/>
      <c r="H5" s="6"/>
      <c r="I5" s="5"/>
      <c r="J5" s="1"/>
      <c r="K5" s="1"/>
      <c r="L5" s="1"/>
      <c r="M5" s="1"/>
      <c r="N5" s="1"/>
      <c r="O5" s="1"/>
      <c r="P5" s="1"/>
      <c r="Q5" s="1"/>
      <c r="R5" s="1"/>
    </row>
    <row r="6" ht="15.75" customHeight="1">
      <c r="A6" s="1"/>
      <c r="B6" s="5"/>
      <c r="C6" s="8"/>
      <c r="D6" s="6"/>
      <c r="E6" s="6"/>
      <c r="F6" s="6"/>
      <c r="G6" s="6"/>
      <c r="H6" s="6"/>
      <c r="I6" s="5"/>
      <c r="J6" s="1"/>
      <c r="K6" s="1"/>
      <c r="L6" s="1"/>
      <c r="M6" s="1"/>
      <c r="N6" s="1"/>
      <c r="O6" s="1"/>
      <c r="P6" s="1"/>
      <c r="Q6" s="1"/>
      <c r="R6" s="1"/>
    </row>
    <row r="7" ht="14.25" customHeight="1">
      <c r="A7" s="1"/>
      <c r="B7" s="5"/>
      <c r="C7" s="7" t="s">
        <v>2</v>
      </c>
      <c r="D7" s="6"/>
      <c r="E7" s="6"/>
      <c r="F7" s="6"/>
      <c r="G7" s="6"/>
      <c r="H7" s="6"/>
      <c r="I7" s="5"/>
      <c r="J7" s="1"/>
      <c r="K7" s="1"/>
      <c r="L7" s="1"/>
      <c r="M7" s="1"/>
      <c r="N7" s="1"/>
      <c r="O7" s="1"/>
      <c r="P7" s="1"/>
      <c r="Q7" s="1"/>
      <c r="R7" s="1"/>
    </row>
    <row r="8" ht="14.25" customHeight="1">
      <c r="A8" s="1"/>
      <c r="B8" s="5"/>
      <c r="C8" s="6" t="s">
        <v>3</v>
      </c>
      <c r="D8" s="6"/>
      <c r="E8" s="6"/>
      <c r="F8" s="6"/>
      <c r="G8" s="6"/>
      <c r="H8" s="6"/>
      <c r="I8" s="5"/>
      <c r="J8" s="1"/>
      <c r="K8" s="1"/>
      <c r="L8" s="1"/>
      <c r="M8" s="1"/>
      <c r="N8" s="1"/>
      <c r="O8" s="1"/>
      <c r="P8" s="1"/>
      <c r="Q8" s="1"/>
      <c r="R8" s="1"/>
    </row>
    <row r="9" ht="14.25" customHeight="1">
      <c r="A9" s="1"/>
      <c r="B9" s="5"/>
      <c r="C9" s="6" t="s">
        <v>4</v>
      </c>
      <c r="D9" s="6"/>
      <c r="E9" s="6"/>
      <c r="F9" s="6"/>
      <c r="G9" s="6"/>
      <c r="H9" s="6"/>
      <c r="I9" s="5"/>
      <c r="J9" s="1"/>
      <c r="K9" s="1"/>
      <c r="L9" s="1"/>
      <c r="M9" s="1"/>
      <c r="N9" s="1"/>
      <c r="O9" s="1"/>
      <c r="P9" s="1"/>
      <c r="Q9" s="1"/>
      <c r="R9" s="1"/>
    </row>
    <row r="10" ht="15.75" customHeight="1">
      <c r="A10" s="1"/>
      <c r="B10" s="5"/>
      <c r="C10" s="8"/>
      <c r="D10" s="6"/>
      <c r="E10" s="6"/>
      <c r="F10" s="6"/>
      <c r="G10" s="6"/>
      <c r="H10" s="6"/>
      <c r="I10" s="5"/>
      <c r="J10" s="1"/>
      <c r="K10" s="1"/>
      <c r="L10" s="1"/>
      <c r="M10" s="1"/>
      <c r="N10" s="1"/>
      <c r="O10" s="1"/>
      <c r="P10" s="1"/>
      <c r="Q10" s="1"/>
      <c r="R10" s="1"/>
    </row>
    <row r="11" ht="14.25" customHeight="1">
      <c r="A11" s="9"/>
      <c r="B11" s="9"/>
      <c r="C11" s="10"/>
      <c r="D11" s="9"/>
      <c r="E11" s="9"/>
      <c r="F11" s="9"/>
      <c r="G11" s="9"/>
      <c r="H11" s="9"/>
      <c r="I11" s="9"/>
      <c r="J11" s="9"/>
      <c r="K11" s="9"/>
      <c r="L11" s="9"/>
      <c r="M11" s="9"/>
      <c r="N11" s="9"/>
      <c r="O11" s="9"/>
      <c r="P11" s="9"/>
      <c r="Q11" s="9"/>
      <c r="R11" s="9"/>
    </row>
    <row r="12" ht="14.25" customHeight="1">
      <c r="A12" s="9"/>
      <c r="B12" s="9"/>
      <c r="C12" s="9"/>
      <c r="D12" s="9"/>
      <c r="E12" s="9"/>
      <c r="F12" s="9"/>
      <c r="G12" s="9"/>
      <c r="H12" s="9"/>
      <c r="I12" s="9"/>
      <c r="J12" s="9"/>
      <c r="K12" s="9"/>
      <c r="L12" s="9"/>
      <c r="M12" s="9"/>
      <c r="N12" s="9"/>
      <c r="O12" s="9"/>
      <c r="P12" s="9"/>
      <c r="Q12" s="9"/>
      <c r="R12" s="9"/>
    </row>
    <row r="13" ht="14.25" customHeight="1">
      <c r="A13" s="9"/>
      <c r="B13" s="9"/>
      <c r="C13" s="9"/>
      <c r="D13" s="9"/>
      <c r="E13" s="9"/>
      <c r="F13" s="9"/>
      <c r="G13" s="9"/>
      <c r="H13" s="9"/>
      <c r="I13" s="9"/>
      <c r="J13" s="9"/>
      <c r="K13" s="9"/>
      <c r="L13" s="9"/>
      <c r="M13" s="9"/>
      <c r="N13" s="9"/>
      <c r="O13" s="9"/>
      <c r="P13" s="9"/>
      <c r="Q13" s="9"/>
      <c r="R13" s="9"/>
    </row>
    <row r="14" ht="14.25" customHeight="1">
      <c r="A14" s="9"/>
      <c r="B14" s="9"/>
      <c r="C14" s="9"/>
      <c r="D14" s="9"/>
      <c r="E14" s="9"/>
      <c r="F14" s="9"/>
      <c r="G14" s="9"/>
      <c r="H14" s="9"/>
      <c r="I14" s="9"/>
      <c r="J14" s="9"/>
      <c r="K14" s="9"/>
      <c r="L14" s="9"/>
      <c r="M14" s="9"/>
      <c r="N14" s="9"/>
      <c r="O14" s="9"/>
      <c r="P14" s="9"/>
      <c r="Q14" s="9"/>
      <c r="R14" s="9"/>
    </row>
    <row r="15" ht="14.25" customHeight="1">
      <c r="A15" s="9"/>
      <c r="B15" s="9"/>
      <c r="C15" s="9"/>
      <c r="D15" s="9"/>
      <c r="E15" s="9"/>
      <c r="F15" s="9"/>
      <c r="G15" s="9"/>
      <c r="H15" s="9"/>
      <c r="I15" s="9"/>
      <c r="J15" s="9"/>
      <c r="K15" s="9"/>
      <c r="L15" s="9"/>
      <c r="M15" s="9"/>
      <c r="N15" s="9"/>
      <c r="O15" s="9"/>
      <c r="P15" s="9"/>
      <c r="Q15" s="9"/>
      <c r="R15" s="9"/>
    </row>
    <row r="16" ht="14.25" customHeight="1">
      <c r="A16" s="9"/>
      <c r="B16" s="9"/>
      <c r="C16" s="9"/>
      <c r="D16" s="9"/>
      <c r="E16" s="9"/>
      <c r="F16" s="9"/>
      <c r="G16" s="9"/>
      <c r="H16" s="9"/>
      <c r="I16" s="9"/>
      <c r="J16" s="9"/>
      <c r="K16" s="9"/>
      <c r="L16" s="9"/>
      <c r="M16" s="9"/>
      <c r="N16" s="9"/>
      <c r="O16" s="9"/>
      <c r="P16" s="9"/>
      <c r="Q16" s="9"/>
      <c r="R16" s="9"/>
    </row>
    <row r="17" ht="14.25" customHeight="1">
      <c r="A17" s="9"/>
      <c r="B17" s="9"/>
      <c r="C17" s="9"/>
      <c r="D17" s="9"/>
      <c r="E17" s="9"/>
      <c r="F17" s="9"/>
      <c r="G17" s="9"/>
      <c r="H17" s="9"/>
      <c r="I17" s="9"/>
      <c r="J17" s="9"/>
      <c r="K17" s="9"/>
      <c r="L17" s="9"/>
      <c r="M17" s="9"/>
      <c r="N17" s="9"/>
      <c r="O17" s="9"/>
      <c r="P17" s="9"/>
      <c r="Q17" s="9"/>
      <c r="R17" s="9"/>
    </row>
    <row r="18" ht="14.25" customHeight="1">
      <c r="A18" s="9"/>
      <c r="B18" s="9"/>
      <c r="C18" s="9"/>
      <c r="D18" s="9"/>
      <c r="E18" s="9"/>
      <c r="F18" s="9"/>
      <c r="G18" s="9"/>
      <c r="H18" s="9"/>
      <c r="I18" s="9"/>
      <c r="J18" s="9"/>
      <c r="K18" s="9"/>
      <c r="L18" s="9"/>
      <c r="M18" s="9"/>
      <c r="N18" s="9"/>
      <c r="O18" s="9"/>
      <c r="P18" s="9"/>
      <c r="Q18" s="9"/>
      <c r="R18" s="9"/>
    </row>
    <row r="19" ht="14.25" customHeight="1">
      <c r="A19" s="9"/>
      <c r="B19" s="9"/>
      <c r="C19" s="9"/>
      <c r="D19" s="9"/>
      <c r="E19" s="9"/>
      <c r="F19" s="9"/>
      <c r="G19" s="9"/>
      <c r="H19" s="9"/>
      <c r="I19" s="9"/>
      <c r="J19" s="9"/>
      <c r="K19" s="9"/>
      <c r="L19" s="9"/>
      <c r="M19" s="9"/>
      <c r="N19" s="9"/>
      <c r="O19" s="9"/>
      <c r="P19" s="9"/>
      <c r="Q19" s="9"/>
      <c r="R19" s="9"/>
    </row>
    <row r="20" ht="14.25" customHeight="1">
      <c r="A20" s="9"/>
      <c r="B20" s="9"/>
      <c r="C20" s="9"/>
      <c r="D20" s="9"/>
      <c r="E20" s="9"/>
      <c r="F20" s="9"/>
      <c r="G20" s="9"/>
      <c r="H20" s="9"/>
      <c r="I20" s="9"/>
      <c r="J20" s="9"/>
      <c r="K20" s="9"/>
      <c r="L20" s="9"/>
      <c r="M20" s="9"/>
      <c r="N20" s="9"/>
      <c r="O20" s="9"/>
      <c r="P20" s="9"/>
      <c r="Q20" s="9"/>
      <c r="R20" s="9"/>
    </row>
    <row r="21" ht="14.25" customHeight="1">
      <c r="A21" s="9"/>
      <c r="B21" s="9"/>
      <c r="C21" s="9"/>
      <c r="D21" s="9"/>
      <c r="E21" s="9"/>
      <c r="F21" s="9"/>
      <c r="G21" s="9"/>
      <c r="H21" s="9"/>
      <c r="I21" s="9"/>
      <c r="J21" s="9"/>
      <c r="K21" s="9"/>
      <c r="L21" s="9"/>
      <c r="M21" s="9"/>
      <c r="N21" s="9"/>
      <c r="O21" s="9"/>
      <c r="P21" s="9"/>
      <c r="Q21" s="9"/>
      <c r="R21" s="9"/>
    </row>
    <row r="22" ht="14.25" customHeight="1">
      <c r="A22" s="9"/>
      <c r="B22" s="9"/>
      <c r="C22" s="9"/>
      <c r="D22" s="9"/>
      <c r="E22" s="9"/>
      <c r="F22" s="9"/>
      <c r="G22" s="9"/>
      <c r="H22" s="9"/>
      <c r="I22" s="9"/>
      <c r="J22" s="9"/>
      <c r="K22" s="9"/>
      <c r="L22" s="9"/>
      <c r="M22" s="9"/>
      <c r="N22" s="9"/>
      <c r="O22" s="9"/>
      <c r="P22" s="9"/>
      <c r="Q22" s="9"/>
      <c r="R22" s="9"/>
    </row>
    <row r="23" ht="14.25" customHeight="1">
      <c r="A23" s="9"/>
      <c r="B23" s="9"/>
      <c r="C23" s="9"/>
      <c r="D23" s="9"/>
      <c r="E23" s="9"/>
      <c r="F23" s="9"/>
      <c r="G23" s="9"/>
      <c r="H23" s="9"/>
      <c r="I23" s="9"/>
      <c r="J23" s="9"/>
      <c r="K23" s="9"/>
      <c r="L23" s="9"/>
      <c r="M23" s="9"/>
      <c r="N23" s="9"/>
      <c r="O23" s="9"/>
      <c r="P23" s="9"/>
      <c r="Q23" s="9"/>
      <c r="R23" s="9"/>
    </row>
    <row r="24" ht="14.25" customHeight="1">
      <c r="A24" s="9"/>
      <c r="B24" s="9"/>
      <c r="C24" s="9"/>
      <c r="D24" s="9"/>
      <c r="E24" s="9"/>
      <c r="F24" s="9"/>
      <c r="G24" s="9"/>
      <c r="H24" s="9"/>
      <c r="I24" s="9"/>
      <c r="J24" s="9"/>
      <c r="K24" s="9"/>
      <c r="L24" s="9"/>
      <c r="M24" s="9"/>
      <c r="N24" s="9"/>
      <c r="O24" s="9"/>
      <c r="P24" s="9"/>
      <c r="Q24" s="9"/>
      <c r="R24" s="9"/>
    </row>
    <row r="25" ht="14.25" customHeight="1">
      <c r="A25" s="9"/>
      <c r="B25" s="9"/>
      <c r="C25" s="9"/>
      <c r="D25" s="9"/>
      <c r="E25" s="9"/>
      <c r="F25" s="9"/>
      <c r="G25" s="9"/>
      <c r="H25" s="9"/>
      <c r="I25" s="9"/>
      <c r="J25" s="9"/>
      <c r="K25" s="9"/>
      <c r="L25" s="9"/>
      <c r="M25" s="9"/>
      <c r="N25" s="9"/>
      <c r="O25" s="9"/>
      <c r="P25" s="9"/>
      <c r="Q25" s="9"/>
      <c r="R25" s="9"/>
    </row>
    <row r="26" ht="14.25" customHeight="1">
      <c r="A26" s="9"/>
      <c r="B26" s="9"/>
      <c r="C26" s="9"/>
      <c r="D26" s="9"/>
      <c r="E26" s="9"/>
      <c r="F26" s="9"/>
      <c r="G26" s="9"/>
      <c r="H26" s="9"/>
      <c r="I26" s="9"/>
      <c r="J26" s="9"/>
      <c r="K26" s="9"/>
      <c r="L26" s="9"/>
      <c r="M26" s="9"/>
      <c r="N26" s="9"/>
      <c r="O26" s="9"/>
      <c r="P26" s="9"/>
      <c r="Q26" s="9"/>
      <c r="R26" s="9"/>
    </row>
    <row r="27" ht="14.25" customHeight="1">
      <c r="A27" s="9"/>
      <c r="B27" s="9"/>
      <c r="C27" s="9"/>
      <c r="D27" s="9"/>
      <c r="E27" s="9"/>
      <c r="F27" s="9"/>
      <c r="G27" s="9"/>
      <c r="H27" s="9"/>
      <c r="I27" s="9"/>
      <c r="J27" s="9"/>
      <c r="K27" s="9"/>
      <c r="L27" s="9"/>
      <c r="M27" s="9"/>
      <c r="N27" s="9"/>
      <c r="O27" s="9"/>
      <c r="P27" s="9"/>
      <c r="Q27" s="9"/>
      <c r="R27" s="9"/>
    </row>
    <row r="28" ht="14.25" customHeight="1">
      <c r="A28" s="9"/>
      <c r="B28" s="9"/>
      <c r="C28" s="9"/>
      <c r="D28" s="9"/>
      <c r="E28" s="9"/>
      <c r="F28" s="9"/>
      <c r="G28" s="9"/>
      <c r="H28" s="9"/>
      <c r="I28" s="9"/>
      <c r="J28" s="9"/>
      <c r="K28" s="9"/>
      <c r="L28" s="9"/>
      <c r="M28" s="9"/>
      <c r="N28" s="9"/>
      <c r="O28" s="9"/>
      <c r="P28" s="9"/>
      <c r="Q28" s="9"/>
      <c r="R28" s="9"/>
    </row>
    <row r="29" ht="14.25" customHeight="1">
      <c r="A29" s="9"/>
      <c r="B29" s="9"/>
      <c r="C29" s="9"/>
      <c r="D29" s="9"/>
      <c r="E29" s="9"/>
      <c r="F29" s="9"/>
      <c r="G29" s="9"/>
      <c r="H29" s="9"/>
      <c r="I29" s="9"/>
      <c r="J29" s="9"/>
      <c r="K29" s="9"/>
      <c r="L29" s="9"/>
      <c r="M29" s="9"/>
      <c r="N29" s="9"/>
      <c r="O29" s="9"/>
      <c r="P29" s="9"/>
      <c r="Q29" s="9"/>
      <c r="R29" s="9"/>
    </row>
    <row r="30" ht="14.25" customHeight="1">
      <c r="A30" s="9"/>
      <c r="B30" s="9"/>
      <c r="C30" s="9"/>
      <c r="D30" s="9"/>
      <c r="E30" s="9"/>
      <c r="F30" s="9"/>
      <c r="G30" s="9"/>
      <c r="H30" s="9"/>
      <c r="I30" s="9"/>
      <c r="J30" s="9"/>
      <c r="K30" s="9"/>
      <c r="L30" s="9"/>
      <c r="M30" s="9"/>
      <c r="N30" s="9"/>
      <c r="O30" s="9"/>
      <c r="P30" s="9"/>
      <c r="Q30" s="9"/>
      <c r="R30" s="9"/>
    </row>
    <row r="31" ht="14.25" customHeight="1">
      <c r="A31" s="9"/>
      <c r="B31" s="9"/>
      <c r="C31" s="9"/>
      <c r="D31" s="9"/>
      <c r="E31" s="9"/>
      <c r="F31" s="9"/>
      <c r="G31" s="9"/>
      <c r="H31" s="9"/>
      <c r="I31" s="9"/>
      <c r="J31" s="9"/>
      <c r="K31" s="9"/>
      <c r="L31" s="9"/>
      <c r="M31" s="9"/>
      <c r="N31" s="9"/>
      <c r="O31" s="9"/>
      <c r="P31" s="9"/>
      <c r="Q31" s="9"/>
      <c r="R31" s="9"/>
    </row>
    <row r="32" ht="14.25" customHeight="1">
      <c r="A32" s="9"/>
      <c r="B32" s="9"/>
      <c r="C32" s="9"/>
      <c r="D32" s="9"/>
      <c r="E32" s="9"/>
      <c r="F32" s="9"/>
      <c r="G32" s="9"/>
      <c r="H32" s="9"/>
      <c r="I32" s="9"/>
      <c r="J32" s="9"/>
      <c r="K32" s="9"/>
      <c r="L32" s="9"/>
      <c r="M32" s="9"/>
      <c r="N32" s="9"/>
      <c r="O32" s="9"/>
      <c r="P32" s="9"/>
      <c r="Q32" s="9"/>
      <c r="R32" s="9"/>
    </row>
    <row r="33" ht="14.25" customHeight="1">
      <c r="A33" s="9"/>
      <c r="B33" s="9"/>
      <c r="C33" s="9"/>
      <c r="D33" s="9"/>
      <c r="E33" s="9"/>
      <c r="F33" s="9"/>
      <c r="G33" s="9"/>
      <c r="H33" s="9"/>
      <c r="I33" s="9"/>
      <c r="J33" s="9"/>
      <c r="K33" s="9"/>
      <c r="L33" s="9"/>
      <c r="M33" s="9"/>
      <c r="N33" s="9"/>
      <c r="O33" s="9"/>
      <c r="P33" s="9"/>
      <c r="Q33" s="9"/>
      <c r="R33" s="9"/>
    </row>
    <row r="34" ht="14.25" customHeight="1">
      <c r="A34" s="9"/>
      <c r="B34" s="9"/>
      <c r="C34" s="9"/>
      <c r="D34" s="9"/>
      <c r="E34" s="9"/>
      <c r="F34" s="9"/>
      <c r="G34" s="9"/>
      <c r="H34" s="9"/>
      <c r="I34" s="9"/>
      <c r="J34" s="9"/>
      <c r="K34" s="9"/>
      <c r="L34" s="9"/>
      <c r="M34" s="9"/>
      <c r="N34" s="9"/>
      <c r="O34" s="9"/>
      <c r="P34" s="9"/>
      <c r="Q34" s="9"/>
      <c r="R34" s="9"/>
    </row>
    <row r="35" ht="14.25" customHeight="1">
      <c r="A35" s="9"/>
      <c r="B35" s="9"/>
      <c r="C35" s="9"/>
      <c r="D35" s="9"/>
      <c r="E35" s="9"/>
      <c r="F35" s="9"/>
      <c r="G35" s="9"/>
      <c r="H35" s="9"/>
      <c r="I35" s="9"/>
      <c r="J35" s="9"/>
      <c r="K35" s="9"/>
      <c r="L35" s="9"/>
      <c r="M35" s="9"/>
      <c r="N35" s="9"/>
      <c r="O35" s="9"/>
      <c r="P35" s="9"/>
      <c r="Q35" s="9"/>
      <c r="R35" s="9"/>
    </row>
    <row r="36" ht="14.25" customHeight="1">
      <c r="A36" s="9"/>
      <c r="B36" s="9"/>
      <c r="C36" s="9"/>
      <c r="D36" s="9"/>
      <c r="E36" s="9"/>
      <c r="F36" s="9"/>
      <c r="G36" s="9"/>
      <c r="H36" s="9"/>
      <c r="I36" s="9"/>
      <c r="J36" s="9"/>
      <c r="K36" s="9"/>
      <c r="L36" s="9"/>
      <c r="M36" s="9"/>
      <c r="N36" s="9"/>
      <c r="O36" s="9"/>
      <c r="P36" s="9"/>
      <c r="Q36" s="9"/>
      <c r="R36" s="9"/>
    </row>
    <row r="37" ht="14.25" customHeight="1">
      <c r="A37" s="9"/>
      <c r="B37" s="9"/>
      <c r="C37" s="9"/>
      <c r="D37" s="9"/>
      <c r="E37" s="9"/>
      <c r="F37" s="9"/>
      <c r="G37" s="9"/>
      <c r="H37" s="9"/>
      <c r="I37" s="9"/>
      <c r="J37" s="9"/>
      <c r="K37" s="9"/>
      <c r="L37" s="9"/>
      <c r="M37" s="9"/>
      <c r="N37" s="9"/>
      <c r="O37" s="9"/>
      <c r="P37" s="9"/>
      <c r="Q37" s="9"/>
      <c r="R37" s="9"/>
    </row>
    <row r="38" ht="14.25" customHeight="1">
      <c r="A38" s="9"/>
      <c r="B38" s="9"/>
      <c r="C38" s="9"/>
      <c r="D38" s="9"/>
      <c r="E38" s="9"/>
      <c r="F38" s="9"/>
      <c r="G38" s="9"/>
      <c r="H38" s="9"/>
      <c r="I38" s="9"/>
      <c r="J38" s="9"/>
      <c r="K38" s="9"/>
      <c r="L38" s="9"/>
      <c r="M38" s="9"/>
      <c r="N38" s="9"/>
      <c r="O38" s="9"/>
      <c r="P38" s="9"/>
      <c r="Q38" s="9"/>
      <c r="R38" s="9"/>
    </row>
    <row r="39" ht="14.25" customHeight="1">
      <c r="A39" s="9"/>
      <c r="B39" s="9"/>
      <c r="C39" s="9"/>
      <c r="D39" s="9"/>
      <c r="E39" s="9"/>
      <c r="F39" s="9"/>
      <c r="G39" s="9"/>
      <c r="H39" s="9"/>
      <c r="I39" s="9"/>
      <c r="J39" s="9"/>
      <c r="K39" s="9"/>
      <c r="L39" s="9"/>
      <c r="M39" s="9"/>
      <c r="N39" s="9"/>
      <c r="O39" s="9"/>
      <c r="P39" s="9"/>
      <c r="Q39" s="9"/>
      <c r="R39" s="9"/>
    </row>
    <row r="40" ht="14.25" customHeight="1">
      <c r="A40" s="9"/>
      <c r="B40" s="9"/>
      <c r="C40" s="9"/>
      <c r="D40" s="9"/>
      <c r="E40" s="9"/>
      <c r="F40" s="9"/>
      <c r="G40" s="9"/>
      <c r="H40" s="9"/>
      <c r="I40" s="9"/>
      <c r="J40" s="9"/>
      <c r="K40" s="9"/>
      <c r="L40" s="9"/>
      <c r="M40" s="9"/>
      <c r="N40" s="9"/>
      <c r="O40" s="9"/>
      <c r="P40" s="9"/>
      <c r="Q40" s="9"/>
      <c r="R40" s="9"/>
    </row>
    <row r="41" ht="14.25" customHeight="1">
      <c r="A41" s="9"/>
      <c r="B41" s="9"/>
      <c r="C41" s="9"/>
      <c r="D41" s="9"/>
      <c r="E41" s="9"/>
      <c r="F41" s="9"/>
      <c r="G41" s="9"/>
      <c r="H41" s="9"/>
      <c r="I41" s="9"/>
      <c r="J41" s="9"/>
      <c r="K41" s="9"/>
      <c r="L41" s="9"/>
      <c r="M41" s="9"/>
      <c r="N41" s="9"/>
      <c r="O41" s="9"/>
      <c r="P41" s="9"/>
      <c r="Q41" s="9"/>
      <c r="R41" s="9"/>
    </row>
    <row r="42" ht="14.25" customHeight="1">
      <c r="A42" s="9"/>
      <c r="B42" s="9"/>
      <c r="C42" s="9"/>
      <c r="D42" s="9"/>
      <c r="E42" s="9"/>
      <c r="F42" s="9"/>
      <c r="G42" s="9"/>
      <c r="H42" s="9"/>
      <c r="I42" s="9"/>
      <c r="J42" s="9"/>
      <c r="K42" s="9"/>
      <c r="L42" s="9"/>
      <c r="M42" s="9"/>
      <c r="N42" s="9"/>
      <c r="O42" s="9"/>
      <c r="P42" s="9"/>
      <c r="Q42" s="9"/>
      <c r="R42" s="9"/>
    </row>
    <row r="43" ht="14.25" customHeight="1">
      <c r="A43" s="9"/>
      <c r="B43" s="9"/>
      <c r="C43" s="9"/>
      <c r="D43" s="9"/>
      <c r="E43" s="9"/>
      <c r="F43" s="9"/>
      <c r="G43" s="9"/>
      <c r="H43" s="9"/>
      <c r="I43" s="9"/>
      <c r="J43" s="9"/>
      <c r="K43" s="9"/>
      <c r="L43" s="9"/>
      <c r="M43" s="9"/>
      <c r="N43" s="9"/>
      <c r="O43" s="9"/>
      <c r="P43" s="9"/>
      <c r="Q43" s="9"/>
      <c r="R43" s="9"/>
    </row>
    <row r="44" ht="14.25" customHeight="1">
      <c r="A44" s="9"/>
      <c r="B44" s="9"/>
      <c r="C44" s="9"/>
      <c r="D44" s="9"/>
      <c r="E44" s="9"/>
      <c r="F44" s="9"/>
      <c r="G44" s="9"/>
      <c r="H44" s="9"/>
      <c r="I44" s="9"/>
      <c r="J44" s="9"/>
      <c r="K44" s="9"/>
      <c r="L44" s="9"/>
      <c r="M44" s="9"/>
      <c r="N44" s="9"/>
      <c r="O44" s="9"/>
      <c r="P44" s="9"/>
      <c r="Q44" s="9"/>
      <c r="R44" s="9"/>
    </row>
    <row r="45" ht="14.25" customHeight="1">
      <c r="A45" s="9"/>
      <c r="B45" s="9"/>
      <c r="C45" s="9"/>
      <c r="D45" s="9"/>
      <c r="E45" s="9"/>
      <c r="F45" s="9"/>
      <c r="G45" s="9"/>
      <c r="H45" s="9"/>
      <c r="I45" s="9"/>
      <c r="J45" s="9"/>
      <c r="K45" s="9"/>
      <c r="L45" s="9"/>
      <c r="M45" s="9"/>
      <c r="N45" s="9"/>
      <c r="O45" s="9"/>
      <c r="P45" s="9"/>
      <c r="Q45" s="9"/>
      <c r="R45" s="9"/>
    </row>
    <row r="46" ht="14.25" customHeight="1">
      <c r="A46" s="9"/>
      <c r="B46" s="9"/>
      <c r="C46" s="9"/>
      <c r="D46" s="9"/>
      <c r="E46" s="9"/>
      <c r="F46" s="9"/>
      <c r="G46" s="9"/>
      <c r="H46" s="9"/>
      <c r="I46" s="1"/>
      <c r="J46" s="1"/>
      <c r="K46" s="1"/>
      <c r="L46" s="1"/>
      <c r="M46" s="1"/>
      <c r="N46" s="1"/>
      <c r="O46" s="1"/>
      <c r="P46" s="1"/>
      <c r="Q46" s="1"/>
      <c r="R46" s="1"/>
    </row>
    <row r="47" ht="14.25" customHeight="1">
      <c r="A47" s="9"/>
      <c r="B47" s="9"/>
      <c r="C47" s="9"/>
      <c r="D47" s="9"/>
      <c r="E47" s="9"/>
      <c r="F47" s="9"/>
      <c r="G47" s="9"/>
      <c r="H47" s="9"/>
      <c r="I47" s="9"/>
      <c r="J47" s="9"/>
      <c r="K47" s="9"/>
      <c r="L47" s="9"/>
      <c r="M47" s="9"/>
      <c r="N47" s="9"/>
      <c r="O47" s="9"/>
      <c r="P47" s="9"/>
      <c r="Q47" s="9"/>
      <c r="R47" s="9"/>
    </row>
    <row r="48" ht="14.25" customHeight="1">
      <c r="A48" s="9"/>
      <c r="B48" s="9"/>
      <c r="C48" s="9"/>
      <c r="D48" s="9"/>
      <c r="E48" s="9"/>
      <c r="F48" s="9"/>
      <c r="G48" s="9"/>
      <c r="H48" s="9"/>
      <c r="I48" s="9"/>
      <c r="J48" s="9"/>
      <c r="K48" s="9"/>
      <c r="L48" s="9"/>
      <c r="M48" s="9"/>
      <c r="N48" s="9"/>
      <c r="O48" s="9"/>
      <c r="P48" s="9"/>
      <c r="Q48" s="9"/>
      <c r="R48" s="9"/>
    </row>
    <row r="49" ht="14.25" customHeight="1">
      <c r="A49" s="9"/>
      <c r="B49" s="9"/>
      <c r="C49" s="9"/>
      <c r="D49" s="9"/>
      <c r="E49" s="9"/>
      <c r="F49" s="9"/>
      <c r="G49" s="9"/>
      <c r="H49" s="9"/>
      <c r="I49" s="9"/>
      <c r="J49" s="9"/>
      <c r="K49" s="9"/>
      <c r="L49" s="9"/>
      <c r="M49" s="9"/>
      <c r="N49" s="9"/>
      <c r="O49" s="9"/>
      <c r="P49" s="9"/>
      <c r="Q49" s="9"/>
      <c r="R49" s="9"/>
    </row>
    <row r="50" ht="14.25" customHeight="1">
      <c r="A50" s="9"/>
      <c r="B50" s="9"/>
      <c r="C50" s="9"/>
      <c r="D50" s="9"/>
      <c r="E50" s="9"/>
      <c r="F50" s="9"/>
      <c r="G50" s="9"/>
      <c r="H50" s="9"/>
      <c r="I50" s="9"/>
      <c r="J50" s="9"/>
      <c r="K50" s="9"/>
      <c r="L50" s="9"/>
      <c r="M50" s="9"/>
      <c r="N50" s="9"/>
      <c r="O50" s="9"/>
      <c r="P50" s="9"/>
      <c r="Q50" s="9"/>
      <c r="R50" s="9"/>
    </row>
    <row r="51" ht="14.25" customHeight="1">
      <c r="A51" s="9"/>
      <c r="B51" s="9"/>
      <c r="C51" s="9"/>
      <c r="D51" s="9"/>
      <c r="E51" s="9"/>
      <c r="F51" s="9"/>
      <c r="G51" s="9"/>
      <c r="H51" s="9"/>
      <c r="I51" s="9"/>
      <c r="J51" s="9"/>
      <c r="K51" s="9"/>
      <c r="L51" s="9"/>
      <c r="M51" s="9"/>
      <c r="N51" s="9"/>
      <c r="O51" s="9"/>
      <c r="P51" s="9"/>
      <c r="Q51" s="9"/>
      <c r="R51" s="9"/>
    </row>
    <row r="52" ht="14.25" customHeight="1">
      <c r="A52" s="9"/>
      <c r="B52" s="9"/>
      <c r="C52" s="9"/>
      <c r="D52" s="9"/>
      <c r="E52" s="9"/>
      <c r="F52" s="9"/>
      <c r="G52" s="9"/>
      <c r="H52" s="9"/>
      <c r="I52" s="9"/>
      <c r="J52" s="9"/>
      <c r="K52" s="9"/>
      <c r="L52" s="9"/>
      <c r="M52" s="9"/>
      <c r="N52" s="9"/>
      <c r="O52" s="9"/>
      <c r="P52" s="9"/>
      <c r="Q52" s="9"/>
      <c r="R52" s="9"/>
    </row>
    <row r="53" ht="14.25" customHeight="1">
      <c r="A53" s="9"/>
      <c r="B53" s="9"/>
      <c r="C53" s="9"/>
      <c r="D53" s="9"/>
      <c r="E53" s="9"/>
      <c r="F53" s="9"/>
      <c r="G53" s="9"/>
      <c r="H53" s="9"/>
      <c r="I53" s="9"/>
      <c r="J53" s="9"/>
      <c r="K53" s="9"/>
      <c r="L53" s="9"/>
      <c r="M53" s="9"/>
      <c r="N53" s="9"/>
      <c r="O53" s="9"/>
      <c r="P53" s="9"/>
      <c r="Q53" s="9"/>
      <c r="R53" s="9"/>
    </row>
    <row r="54" ht="14.25" customHeight="1">
      <c r="A54" s="9"/>
      <c r="B54" s="9"/>
      <c r="C54" s="9"/>
      <c r="D54" s="9"/>
      <c r="E54" s="9"/>
      <c r="F54" s="9"/>
      <c r="G54" s="9"/>
      <c r="H54" s="9"/>
      <c r="I54" s="9"/>
      <c r="J54" s="9"/>
      <c r="K54" s="9"/>
      <c r="L54" s="9"/>
      <c r="M54" s="9"/>
      <c r="N54" s="9"/>
      <c r="O54" s="9"/>
      <c r="P54" s="9"/>
      <c r="Q54" s="9"/>
      <c r="R54" s="9"/>
    </row>
    <row r="55" ht="14.25" customHeight="1">
      <c r="A55" s="9"/>
      <c r="B55" s="9"/>
      <c r="C55" s="9"/>
      <c r="D55" s="9"/>
      <c r="E55" s="9"/>
      <c r="F55" s="9"/>
      <c r="G55" s="9"/>
      <c r="H55" s="9"/>
      <c r="I55" s="9"/>
      <c r="J55" s="9"/>
      <c r="K55" s="9"/>
      <c r="L55" s="9"/>
      <c r="M55" s="9"/>
      <c r="N55" s="9"/>
      <c r="O55" s="9"/>
      <c r="P55" s="9"/>
      <c r="Q55" s="9"/>
      <c r="R55" s="9"/>
    </row>
    <row r="56" ht="14.25" customHeight="1">
      <c r="A56" s="9"/>
      <c r="B56" s="9"/>
      <c r="C56" s="9"/>
      <c r="D56" s="9"/>
      <c r="E56" s="9"/>
      <c r="F56" s="9"/>
      <c r="G56" s="9"/>
      <c r="H56" s="9"/>
      <c r="I56" s="9"/>
      <c r="J56" s="9"/>
      <c r="K56" s="9"/>
      <c r="L56" s="9"/>
      <c r="M56" s="9"/>
      <c r="N56" s="9"/>
      <c r="O56" s="9"/>
      <c r="P56" s="9"/>
      <c r="Q56" s="9"/>
      <c r="R56" s="9"/>
    </row>
    <row r="57" ht="14.25" customHeight="1">
      <c r="A57" s="9"/>
      <c r="B57" s="9"/>
      <c r="C57" s="9"/>
      <c r="D57" s="9"/>
      <c r="E57" s="9"/>
      <c r="F57" s="9"/>
      <c r="G57" s="9"/>
      <c r="H57" s="9"/>
      <c r="I57" s="9"/>
      <c r="J57" s="9"/>
      <c r="K57" s="9"/>
      <c r="L57" s="9"/>
      <c r="M57" s="9"/>
      <c r="N57" s="9"/>
      <c r="O57" s="9"/>
      <c r="P57" s="9"/>
      <c r="Q57" s="9"/>
      <c r="R57" s="9"/>
    </row>
    <row r="58" ht="14.25" customHeight="1">
      <c r="A58" s="9"/>
      <c r="B58" s="9"/>
      <c r="C58" s="9"/>
      <c r="D58" s="9"/>
      <c r="E58" s="9"/>
      <c r="F58" s="9"/>
      <c r="G58" s="9"/>
      <c r="H58" s="9"/>
      <c r="I58" s="9"/>
      <c r="J58" s="9"/>
      <c r="K58" s="9"/>
      <c r="L58" s="9"/>
      <c r="M58" s="9"/>
      <c r="N58" s="9"/>
      <c r="O58" s="9"/>
      <c r="P58" s="9"/>
      <c r="Q58" s="9"/>
      <c r="R58" s="9"/>
    </row>
    <row r="59" ht="14.25" customHeight="1">
      <c r="A59" s="9"/>
      <c r="B59" s="9"/>
      <c r="C59" s="9"/>
      <c r="D59" s="9"/>
      <c r="E59" s="9"/>
      <c r="F59" s="9"/>
      <c r="G59" s="9"/>
      <c r="H59" s="9"/>
      <c r="I59" s="9"/>
      <c r="J59" s="9"/>
      <c r="K59" s="9"/>
      <c r="L59" s="9"/>
      <c r="M59" s="9"/>
      <c r="N59" s="9"/>
      <c r="O59" s="9"/>
      <c r="P59" s="9"/>
      <c r="Q59" s="9"/>
      <c r="R59" s="9"/>
    </row>
    <row r="60" ht="14.25" customHeight="1">
      <c r="A60" s="9"/>
      <c r="B60" s="9"/>
      <c r="C60" s="9"/>
      <c r="D60" s="9"/>
      <c r="E60" s="9"/>
      <c r="F60" s="9"/>
      <c r="G60" s="9"/>
      <c r="H60" s="9"/>
      <c r="I60" s="9"/>
      <c r="J60" s="9"/>
      <c r="K60" s="9"/>
      <c r="L60" s="9"/>
      <c r="M60" s="9"/>
      <c r="N60" s="9"/>
      <c r="O60" s="9"/>
      <c r="P60" s="9"/>
      <c r="Q60" s="9"/>
      <c r="R60" s="9"/>
    </row>
    <row r="61" ht="14.25" customHeight="1">
      <c r="A61" s="9"/>
      <c r="B61" s="9"/>
      <c r="C61" s="9"/>
      <c r="D61" s="9"/>
      <c r="E61" s="9"/>
      <c r="F61" s="9"/>
      <c r="G61" s="9"/>
      <c r="H61" s="9"/>
      <c r="I61" s="9"/>
      <c r="J61" s="9"/>
      <c r="K61" s="9"/>
      <c r="L61" s="9"/>
      <c r="M61" s="9"/>
      <c r="N61" s="9"/>
      <c r="O61" s="9"/>
      <c r="P61" s="9"/>
      <c r="Q61" s="9"/>
      <c r="R61" s="9"/>
    </row>
    <row r="62" ht="14.25" customHeight="1">
      <c r="A62" s="9"/>
      <c r="B62" s="9"/>
      <c r="C62" s="9"/>
      <c r="D62" s="9"/>
      <c r="E62" s="9"/>
      <c r="F62" s="9"/>
      <c r="G62" s="9"/>
      <c r="H62" s="9"/>
      <c r="I62" s="9"/>
      <c r="J62" s="9"/>
      <c r="K62" s="9"/>
      <c r="L62" s="9"/>
      <c r="M62" s="9"/>
      <c r="N62" s="9"/>
      <c r="O62" s="9"/>
      <c r="P62" s="9"/>
      <c r="Q62" s="9"/>
      <c r="R62" s="9"/>
    </row>
    <row r="63" ht="14.25" customHeight="1">
      <c r="A63" s="9"/>
      <c r="B63" s="9"/>
      <c r="C63" s="9"/>
      <c r="D63" s="9"/>
      <c r="E63" s="9"/>
      <c r="F63" s="9"/>
      <c r="G63" s="9"/>
      <c r="H63" s="9"/>
      <c r="I63" s="9"/>
      <c r="J63" s="9"/>
      <c r="K63" s="9"/>
      <c r="L63" s="9"/>
      <c r="M63" s="9"/>
      <c r="N63" s="9"/>
      <c r="O63" s="9"/>
      <c r="P63" s="9"/>
      <c r="Q63" s="9"/>
      <c r="R63" s="9"/>
    </row>
    <row r="64" ht="14.25" customHeight="1">
      <c r="A64" s="9"/>
      <c r="B64" s="9"/>
      <c r="C64" s="9"/>
      <c r="D64" s="9"/>
      <c r="E64" s="9"/>
      <c r="F64" s="9"/>
      <c r="G64" s="9"/>
      <c r="H64" s="9"/>
      <c r="I64" s="9"/>
      <c r="J64" s="9"/>
      <c r="K64" s="9"/>
      <c r="L64" s="9"/>
      <c r="M64" s="9"/>
      <c r="N64" s="9"/>
      <c r="O64" s="9"/>
      <c r="P64" s="9"/>
      <c r="Q64" s="9"/>
      <c r="R64" s="9"/>
    </row>
    <row r="65" ht="14.25" customHeight="1">
      <c r="A65" s="9"/>
      <c r="B65" s="9"/>
      <c r="C65" s="9"/>
      <c r="D65" s="9"/>
      <c r="E65" s="9"/>
      <c r="F65" s="9"/>
      <c r="G65" s="9"/>
      <c r="H65" s="9"/>
      <c r="I65" s="9"/>
      <c r="J65" s="9"/>
      <c r="K65" s="9"/>
      <c r="L65" s="9"/>
      <c r="M65" s="9"/>
      <c r="N65" s="9"/>
      <c r="O65" s="9"/>
      <c r="P65" s="9"/>
      <c r="Q65" s="9"/>
      <c r="R65" s="9"/>
    </row>
    <row r="66" ht="14.25" customHeight="1">
      <c r="A66" s="9"/>
      <c r="B66" s="9"/>
      <c r="C66" s="9"/>
      <c r="D66" s="9"/>
      <c r="E66" s="9"/>
      <c r="F66" s="9"/>
      <c r="G66" s="9"/>
      <c r="H66" s="9"/>
      <c r="I66" s="9"/>
      <c r="J66" s="9"/>
      <c r="K66" s="9"/>
      <c r="L66" s="9"/>
      <c r="M66" s="9"/>
      <c r="N66" s="9"/>
      <c r="O66" s="9"/>
      <c r="P66" s="9"/>
      <c r="Q66" s="9"/>
      <c r="R66" s="9"/>
    </row>
    <row r="67" ht="14.25" customHeight="1">
      <c r="A67" s="9"/>
      <c r="B67" s="9"/>
      <c r="C67" s="9"/>
      <c r="D67" s="9"/>
      <c r="E67" s="9"/>
      <c r="F67" s="9"/>
      <c r="G67" s="9"/>
      <c r="H67" s="9"/>
      <c r="I67" s="9"/>
      <c r="J67" s="9"/>
      <c r="K67" s="9"/>
      <c r="L67" s="9"/>
      <c r="M67" s="9"/>
      <c r="N67" s="9"/>
      <c r="O67" s="9"/>
      <c r="P67" s="9"/>
      <c r="Q67" s="9"/>
      <c r="R67" s="9"/>
    </row>
    <row r="68" ht="14.25" customHeight="1">
      <c r="A68" s="9"/>
      <c r="B68" s="9"/>
      <c r="C68" s="9"/>
      <c r="D68" s="9"/>
      <c r="E68" s="9"/>
      <c r="F68" s="9"/>
      <c r="G68" s="9"/>
      <c r="H68" s="9"/>
      <c r="I68" s="9"/>
      <c r="J68" s="9"/>
      <c r="K68" s="9"/>
      <c r="L68" s="9"/>
      <c r="M68" s="9"/>
      <c r="N68" s="9"/>
      <c r="O68" s="9"/>
      <c r="P68" s="9"/>
      <c r="Q68" s="9"/>
      <c r="R68" s="9"/>
    </row>
    <row r="69" ht="14.25" customHeight="1">
      <c r="A69" s="9"/>
      <c r="B69" s="9"/>
      <c r="C69" s="9"/>
      <c r="D69" s="9"/>
      <c r="E69" s="9"/>
      <c r="F69" s="9"/>
      <c r="G69" s="9"/>
      <c r="H69" s="9"/>
      <c r="I69" s="9"/>
      <c r="J69" s="9"/>
      <c r="K69" s="9"/>
      <c r="L69" s="9"/>
      <c r="M69" s="9"/>
      <c r="N69" s="9"/>
      <c r="O69" s="9"/>
      <c r="P69" s="9"/>
      <c r="Q69" s="9"/>
      <c r="R69" s="9"/>
    </row>
    <row r="70" ht="14.25" customHeight="1">
      <c r="A70" s="9"/>
      <c r="B70" s="9"/>
      <c r="C70" s="9"/>
      <c r="D70" s="9"/>
      <c r="E70" s="9"/>
      <c r="F70" s="9"/>
      <c r="G70" s="9"/>
      <c r="H70" s="9"/>
      <c r="I70" s="9"/>
      <c r="J70" s="9"/>
      <c r="K70" s="9"/>
      <c r="L70" s="9"/>
      <c r="M70" s="9"/>
      <c r="N70" s="9"/>
      <c r="O70" s="9"/>
      <c r="P70" s="9"/>
      <c r="Q70" s="9"/>
      <c r="R70" s="9"/>
    </row>
    <row r="71" ht="14.25" customHeight="1">
      <c r="A71" s="9"/>
      <c r="B71" s="9"/>
      <c r="C71" s="9"/>
      <c r="D71" s="9"/>
      <c r="E71" s="9"/>
      <c r="F71" s="9"/>
      <c r="G71" s="9"/>
      <c r="H71" s="9"/>
      <c r="I71" s="9"/>
      <c r="J71" s="9"/>
      <c r="K71" s="9"/>
      <c r="L71" s="9"/>
      <c r="M71" s="9"/>
      <c r="N71" s="9"/>
      <c r="O71" s="9"/>
      <c r="P71" s="9"/>
      <c r="Q71" s="9"/>
      <c r="R71" s="9"/>
    </row>
    <row r="72" ht="14.25" customHeight="1">
      <c r="A72" s="9"/>
      <c r="B72" s="9"/>
      <c r="C72" s="9"/>
      <c r="D72" s="9"/>
      <c r="E72" s="9"/>
      <c r="F72" s="9"/>
      <c r="G72" s="9"/>
      <c r="H72" s="9"/>
      <c r="I72" s="9"/>
      <c r="J72" s="9"/>
      <c r="K72" s="9"/>
      <c r="L72" s="9"/>
      <c r="M72" s="9"/>
      <c r="N72" s="9"/>
      <c r="O72" s="9"/>
      <c r="P72" s="9"/>
      <c r="Q72" s="9"/>
      <c r="R72" s="9"/>
    </row>
    <row r="73" ht="14.25" customHeight="1">
      <c r="A73" s="9"/>
      <c r="B73" s="9"/>
      <c r="C73" s="9"/>
      <c r="D73" s="9"/>
      <c r="E73" s="9"/>
      <c r="F73" s="9"/>
      <c r="G73" s="9"/>
      <c r="H73" s="9"/>
      <c r="I73" s="9"/>
      <c r="J73" s="9"/>
      <c r="K73" s="9"/>
      <c r="L73" s="9"/>
      <c r="M73" s="9"/>
      <c r="N73" s="9"/>
      <c r="O73" s="9"/>
      <c r="P73" s="9"/>
      <c r="Q73" s="9"/>
      <c r="R73" s="9"/>
    </row>
    <row r="74" ht="14.25" customHeight="1">
      <c r="A74" s="9"/>
      <c r="B74" s="9"/>
      <c r="C74" s="9"/>
      <c r="D74" s="9"/>
      <c r="E74" s="9"/>
      <c r="F74" s="9"/>
      <c r="G74" s="9"/>
      <c r="H74" s="9"/>
      <c r="I74" s="9"/>
      <c r="J74" s="9"/>
      <c r="K74" s="9"/>
      <c r="L74" s="9"/>
      <c r="M74" s="9"/>
      <c r="N74" s="9"/>
      <c r="O74" s="9"/>
      <c r="P74" s="9"/>
      <c r="Q74" s="9"/>
      <c r="R74" s="9"/>
    </row>
    <row r="75" ht="14.25" customHeight="1">
      <c r="A75" s="9"/>
      <c r="B75" s="9"/>
      <c r="C75" s="9"/>
      <c r="D75" s="9"/>
      <c r="E75" s="9"/>
      <c r="F75" s="9"/>
      <c r="G75" s="9"/>
      <c r="H75" s="9"/>
      <c r="I75" s="9"/>
      <c r="J75" s="9"/>
      <c r="K75" s="9"/>
      <c r="L75" s="9"/>
      <c r="M75" s="9"/>
      <c r="N75" s="9"/>
      <c r="O75" s="9"/>
      <c r="P75" s="9"/>
      <c r="Q75" s="9"/>
      <c r="R75" s="9"/>
    </row>
    <row r="76" ht="14.25" customHeight="1">
      <c r="A76" s="9"/>
      <c r="B76" s="9"/>
      <c r="C76" s="9"/>
      <c r="D76" s="9"/>
      <c r="E76" s="9"/>
      <c r="F76" s="9"/>
      <c r="G76" s="9"/>
      <c r="H76" s="9"/>
      <c r="I76" s="9"/>
      <c r="J76" s="9"/>
      <c r="K76" s="9"/>
      <c r="L76" s="9"/>
      <c r="M76" s="9"/>
      <c r="N76" s="9"/>
      <c r="O76" s="9"/>
      <c r="P76" s="9"/>
      <c r="Q76" s="9"/>
      <c r="R76" s="9"/>
    </row>
    <row r="77" ht="14.25" customHeight="1">
      <c r="A77" s="9"/>
      <c r="B77" s="9"/>
      <c r="C77" s="9"/>
      <c r="D77" s="9"/>
      <c r="E77" s="9"/>
      <c r="F77" s="9"/>
      <c r="G77" s="9"/>
      <c r="H77" s="9"/>
      <c r="I77" s="9"/>
      <c r="J77" s="9"/>
      <c r="K77" s="9"/>
      <c r="L77" s="9"/>
      <c r="M77" s="9"/>
      <c r="N77" s="9"/>
      <c r="O77" s="9"/>
      <c r="P77" s="9"/>
      <c r="Q77" s="9"/>
      <c r="R77" s="9"/>
    </row>
    <row r="78" ht="14.25" customHeight="1">
      <c r="A78" s="9"/>
      <c r="B78" s="9"/>
      <c r="C78" s="9"/>
      <c r="D78" s="9"/>
      <c r="E78" s="9"/>
      <c r="F78" s="9"/>
      <c r="G78" s="9"/>
      <c r="H78" s="9"/>
      <c r="I78" s="9"/>
      <c r="J78" s="9"/>
      <c r="K78" s="9"/>
      <c r="L78" s="9"/>
      <c r="M78" s="9"/>
      <c r="N78" s="9"/>
      <c r="O78" s="9"/>
      <c r="P78" s="9"/>
      <c r="Q78" s="9"/>
      <c r="R78" s="9"/>
    </row>
    <row r="79" ht="14.25" customHeight="1">
      <c r="A79" s="9"/>
      <c r="B79" s="9"/>
      <c r="C79" s="9"/>
      <c r="D79" s="9"/>
      <c r="E79" s="9"/>
      <c r="F79" s="9"/>
      <c r="G79" s="9"/>
      <c r="H79" s="9"/>
      <c r="I79" s="9"/>
      <c r="J79" s="9"/>
      <c r="K79" s="9"/>
      <c r="L79" s="9"/>
      <c r="M79" s="9"/>
      <c r="N79" s="9"/>
      <c r="O79" s="9"/>
      <c r="P79" s="9"/>
      <c r="Q79" s="9"/>
      <c r="R79" s="9"/>
    </row>
    <row r="80" ht="14.25" customHeight="1">
      <c r="A80" s="9"/>
      <c r="B80" s="9"/>
      <c r="C80" s="9"/>
      <c r="D80" s="9"/>
      <c r="E80" s="9"/>
      <c r="F80" s="9"/>
      <c r="G80" s="9"/>
      <c r="H80" s="9"/>
      <c r="I80" s="9"/>
      <c r="J80" s="9"/>
      <c r="K80" s="9"/>
      <c r="L80" s="9"/>
      <c r="M80" s="9"/>
      <c r="N80" s="9"/>
      <c r="O80" s="9"/>
      <c r="P80" s="9"/>
      <c r="Q80" s="9"/>
      <c r="R80" s="9"/>
    </row>
    <row r="81" ht="14.25" customHeight="1">
      <c r="A81" s="9"/>
      <c r="B81" s="9"/>
      <c r="C81" s="9"/>
      <c r="D81" s="9"/>
      <c r="E81" s="9"/>
      <c r="F81" s="9"/>
      <c r="G81" s="9"/>
      <c r="H81" s="9"/>
      <c r="I81" s="9"/>
      <c r="J81" s="9"/>
      <c r="K81" s="9"/>
      <c r="L81" s="9"/>
      <c r="M81" s="9"/>
      <c r="N81" s="9"/>
      <c r="O81" s="9"/>
      <c r="P81" s="9"/>
      <c r="Q81" s="9"/>
      <c r="R81" s="9"/>
    </row>
    <row r="82" ht="14.25" customHeight="1">
      <c r="A82" s="9"/>
      <c r="B82" s="9"/>
      <c r="C82" s="9"/>
      <c r="D82" s="9"/>
      <c r="E82" s="9"/>
      <c r="F82" s="9"/>
      <c r="G82" s="9"/>
      <c r="H82" s="9"/>
      <c r="I82" s="9"/>
      <c r="J82" s="9"/>
      <c r="K82" s="9"/>
      <c r="L82" s="9"/>
      <c r="M82" s="9"/>
      <c r="N82" s="9"/>
      <c r="O82" s="9"/>
      <c r="P82" s="9"/>
      <c r="Q82" s="9"/>
      <c r="R82" s="9"/>
    </row>
    <row r="83" ht="14.25" customHeight="1">
      <c r="A83" s="9"/>
      <c r="B83" s="9"/>
      <c r="C83" s="9"/>
      <c r="D83" s="9"/>
      <c r="E83" s="9"/>
      <c r="F83" s="9"/>
      <c r="G83" s="9"/>
      <c r="H83" s="9"/>
      <c r="I83" s="9"/>
      <c r="J83" s="9"/>
      <c r="K83" s="9"/>
      <c r="L83" s="9"/>
      <c r="M83" s="9"/>
      <c r="N83" s="9"/>
      <c r="O83" s="9"/>
      <c r="P83" s="9"/>
      <c r="Q83" s="9"/>
      <c r="R83" s="9"/>
    </row>
    <row r="84" ht="14.25" customHeight="1">
      <c r="A84" s="9"/>
      <c r="B84" s="9"/>
      <c r="C84" s="9"/>
      <c r="D84" s="9"/>
      <c r="E84" s="9"/>
      <c r="F84" s="9"/>
      <c r="G84" s="9"/>
      <c r="H84" s="9"/>
      <c r="I84" s="9"/>
      <c r="J84" s="9"/>
      <c r="K84" s="9"/>
      <c r="L84" s="9"/>
      <c r="M84" s="9"/>
      <c r="N84" s="9"/>
      <c r="O84" s="9"/>
      <c r="P84" s="9"/>
      <c r="Q84" s="9"/>
      <c r="R84" s="9"/>
    </row>
    <row r="85" ht="14.25" customHeight="1">
      <c r="A85" s="9"/>
      <c r="B85" s="9"/>
      <c r="C85" s="9"/>
      <c r="D85" s="9"/>
      <c r="E85" s="9"/>
      <c r="F85" s="9"/>
      <c r="G85" s="9"/>
      <c r="H85" s="9"/>
      <c r="I85" s="9"/>
      <c r="J85" s="9"/>
      <c r="K85" s="9"/>
      <c r="L85" s="9"/>
      <c r="M85" s="9"/>
      <c r="N85" s="9"/>
      <c r="O85" s="9"/>
      <c r="P85" s="9"/>
      <c r="Q85" s="9"/>
      <c r="R85" s="9"/>
    </row>
    <row r="86" ht="14.25" customHeight="1">
      <c r="A86" s="9"/>
      <c r="B86" s="9"/>
      <c r="C86" s="9"/>
      <c r="D86" s="9"/>
      <c r="E86" s="9"/>
      <c r="F86" s="9"/>
      <c r="G86" s="9"/>
      <c r="H86" s="9"/>
      <c r="I86" s="9"/>
      <c r="J86" s="9"/>
      <c r="K86" s="9"/>
      <c r="L86" s="9"/>
      <c r="M86" s="9"/>
      <c r="N86" s="9"/>
      <c r="O86" s="9"/>
      <c r="P86" s="9"/>
      <c r="Q86" s="9"/>
      <c r="R86" s="9"/>
    </row>
    <row r="87" ht="14.25" customHeight="1">
      <c r="A87" s="9"/>
      <c r="B87" s="9"/>
      <c r="C87" s="9"/>
      <c r="D87" s="9"/>
      <c r="E87" s="9"/>
      <c r="F87" s="9"/>
      <c r="G87" s="9"/>
      <c r="H87" s="9"/>
      <c r="I87" s="9"/>
      <c r="J87" s="9"/>
      <c r="K87" s="9"/>
      <c r="L87" s="9"/>
      <c r="M87" s="9"/>
      <c r="N87" s="9"/>
      <c r="O87" s="9"/>
      <c r="P87" s="9"/>
      <c r="Q87" s="9"/>
      <c r="R87" s="9"/>
    </row>
    <row r="88" ht="14.25" customHeight="1">
      <c r="A88" s="9"/>
      <c r="B88" s="9"/>
      <c r="C88" s="9"/>
      <c r="D88" s="9"/>
      <c r="E88" s="9"/>
      <c r="F88" s="9"/>
      <c r="G88" s="9"/>
      <c r="H88" s="9"/>
      <c r="I88" s="9"/>
      <c r="J88" s="9"/>
      <c r="K88" s="9"/>
      <c r="L88" s="9"/>
      <c r="M88" s="9"/>
      <c r="N88" s="9"/>
      <c r="O88" s="9"/>
      <c r="P88" s="9"/>
      <c r="Q88" s="9"/>
      <c r="R88" s="9"/>
    </row>
    <row r="89" ht="14.25" customHeight="1">
      <c r="A89" s="9"/>
      <c r="B89" s="9"/>
      <c r="C89" s="9"/>
      <c r="D89" s="9"/>
      <c r="E89" s="9"/>
      <c r="F89" s="9"/>
      <c r="G89" s="9"/>
      <c r="H89" s="9"/>
      <c r="I89" s="9"/>
      <c r="J89" s="9"/>
      <c r="K89" s="9"/>
      <c r="L89" s="9"/>
      <c r="M89" s="9"/>
      <c r="N89" s="9"/>
      <c r="O89" s="9"/>
      <c r="P89" s="9"/>
      <c r="Q89" s="9"/>
      <c r="R89" s="9"/>
    </row>
    <row r="90" ht="14.25" customHeight="1">
      <c r="A90" s="9"/>
      <c r="B90" s="9"/>
      <c r="C90" s="9"/>
      <c r="D90" s="9"/>
      <c r="E90" s="9"/>
      <c r="F90" s="9"/>
      <c r="G90" s="9"/>
      <c r="H90" s="9"/>
      <c r="I90" s="9"/>
      <c r="J90" s="9"/>
      <c r="K90" s="9"/>
      <c r="L90" s="9"/>
      <c r="M90" s="9"/>
      <c r="N90" s="9"/>
      <c r="O90" s="9"/>
      <c r="P90" s="9"/>
      <c r="Q90" s="9"/>
      <c r="R90" s="9"/>
    </row>
    <row r="91" ht="14.25" customHeight="1">
      <c r="A91" s="9"/>
      <c r="B91" s="9"/>
      <c r="C91" s="9"/>
      <c r="D91" s="9"/>
      <c r="E91" s="9"/>
      <c r="F91" s="9"/>
      <c r="G91" s="9"/>
      <c r="H91" s="9"/>
      <c r="I91" s="9"/>
      <c r="J91" s="9"/>
      <c r="K91" s="9"/>
      <c r="L91" s="9"/>
      <c r="M91" s="9"/>
      <c r="N91" s="9"/>
      <c r="O91" s="9"/>
      <c r="P91" s="9"/>
      <c r="Q91" s="9"/>
      <c r="R91" s="9"/>
    </row>
    <row r="92" ht="14.25" customHeight="1">
      <c r="A92" s="9"/>
      <c r="B92" s="9"/>
      <c r="C92" s="9"/>
      <c r="D92" s="9"/>
      <c r="E92" s="9"/>
      <c r="F92" s="9"/>
      <c r="G92" s="9"/>
      <c r="H92" s="9"/>
      <c r="I92" s="9"/>
      <c r="J92" s="9"/>
      <c r="K92" s="9"/>
      <c r="L92" s="9"/>
      <c r="M92" s="9"/>
      <c r="N92" s="9"/>
      <c r="O92" s="9"/>
      <c r="P92" s="9"/>
      <c r="Q92" s="9"/>
      <c r="R92" s="9"/>
    </row>
    <row r="93" ht="14.25" customHeight="1">
      <c r="A93" s="9"/>
      <c r="B93" s="9"/>
      <c r="C93" s="9"/>
      <c r="D93" s="9"/>
      <c r="E93" s="9"/>
      <c r="F93" s="9"/>
      <c r="G93" s="9"/>
      <c r="H93" s="9"/>
      <c r="I93" s="9"/>
      <c r="J93" s="9"/>
      <c r="K93" s="9"/>
      <c r="L93" s="9"/>
      <c r="M93" s="9"/>
      <c r="N93" s="9"/>
      <c r="O93" s="9"/>
      <c r="P93" s="9"/>
      <c r="Q93" s="9"/>
      <c r="R93" s="9"/>
    </row>
    <row r="94" ht="14.25" customHeight="1">
      <c r="A94" s="9"/>
      <c r="B94" s="9"/>
      <c r="C94" s="9"/>
      <c r="D94" s="9"/>
      <c r="E94" s="9"/>
      <c r="F94" s="9"/>
      <c r="G94" s="9"/>
      <c r="H94" s="9"/>
      <c r="I94" s="9"/>
      <c r="J94" s="9"/>
      <c r="K94" s="9"/>
      <c r="L94" s="9"/>
      <c r="M94" s="9"/>
      <c r="N94" s="9"/>
      <c r="O94" s="9"/>
      <c r="P94" s="9"/>
      <c r="Q94" s="9"/>
      <c r="R94" s="9"/>
    </row>
    <row r="95" ht="14.25" customHeight="1">
      <c r="A95" s="9"/>
      <c r="B95" s="9"/>
      <c r="C95" s="9"/>
      <c r="D95" s="9"/>
      <c r="E95" s="9"/>
      <c r="F95" s="9"/>
      <c r="G95" s="9"/>
      <c r="H95" s="9"/>
      <c r="I95" s="9"/>
      <c r="J95" s="9"/>
      <c r="K95" s="9"/>
      <c r="L95" s="9"/>
      <c r="M95" s="9"/>
      <c r="N95" s="9"/>
      <c r="O95" s="9"/>
      <c r="P95" s="9"/>
      <c r="Q95" s="9"/>
      <c r="R95" s="9"/>
    </row>
    <row r="96" ht="14.25" customHeight="1">
      <c r="A96" s="9"/>
      <c r="B96" s="9"/>
      <c r="C96" s="9"/>
      <c r="D96" s="9"/>
      <c r="E96" s="9"/>
      <c r="F96" s="9"/>
      <c r="G96" s="9"/>
      <c r="H96" s="9"/>
      <c r="I96" s="9"/>
      <c r="J96" s="9"/>
      <c r="K96" s="9"/>
      <c r="L96" s="9"/>
      <c r="M96" s="9"/>
      <c r="N96" s="9"/>
      <c r="O96" s="9"/>
      <c r="P96" s="9"/>
      <c r="Q96" s="9"/>
      <c r="R96" s="9"/>
    </row>
    <row r="97" ht="14.25" customHeight="1">
      <c r="A97" s="9"/>
      <c r="B97" s="9"/>
      <c r="C97" s="9"/>
      <c r="D97" s="9"/>
      <c r="E97" s="9"/>
      <c r="F97" s="9"/>
      <c r="G97" s="9"/>
      <c r="H97" s="9"/>
      <c r="I97" s="9"/>
      <c r="J97" s="9"/>
      <c r="K97" s="9"/>
      <c r="L97" s="9"/>
      <c r="M97" s="9"/>
      <c r="N97" s="9"/>
      <c r="O97" s="9"/>
      <c r="P97" s="9"/>
      <c r="Q97" s="9"/>
      <c r="R97" s="9"/>
    </row>
    <row r="98" ht="14.25" customHeight="1">
      <c r="A98" s="9"/>
      <c r="B98" s="9"/>
      <c r="C98" s="9"/>
      <c r="D98" s="9"/>
      <c r="E98" s="9"/>
      <c r="F98" s="9"/>
      <c r="G98" s="9"/>
      <c r="H98" s="9"/>
      <c r="I98" s="9"/>
      <c r="J98" s="9"/>
      <c r="K98" s="9"/>
      <c r="L98" s="9"/>
      <c r="M98" s="9"/>
      <c r="N98" s="9"/>
      <c r="O98" s="9"/>
      <c r="P98" s="9"/>
      <c r="Q98" s="9"/>
      <c r="R98" s="9"/>
    </row>
    <row r="99" ht="14.25" customHeight="1">
      <c r="A99" s="9"/>
      <c r="B99" s="9"/>
      <c r="C99" s="9"/>
      <c r="D99" s="9"/>
      <c r="E99" s="9"/>
      <c r="F99" s="9"/>
      <c r="G99" s="9"/>
      <c r="H99" s="9"/>
      <c r="I99" s="9"/>
      <c r="J99" s="9"/>
      <c r="K99" s="9"/>
      <c r="L99" s="9"/>
      <c r="M99" s="9"/>
      <c r="N99" s="9"/>
      <c r="O99" s="9"/>
      <c r="P99" s="9"/>
      <c r="Q99" s="9"/>
      <c r="R99" s="9"/>
    </row>
    <row r="100" ht="14.25" customHeight="1">
      <c r="A100" s="9"/>
      <c r="B100" s="9"/>
      <c r="C100" s="9"/>
      <c r="D100" s="9"/>
      <c r="E100" s="9"/>
      <c r="F100" s="9"/>
      <c r="G100" s="9"/>
      <c r="H100" s="9"/>
      <c r="I100" s="9"/>
      <c r="J100" s="9"/>
      <c r="K100" s="9"/>
      <c r="L100" s="9"/>
      <c r="M100" s="9"/>
      <c r="N100" s="9"/>
      <c r="O100" s="9"/>
      <c r="P100" s="9"/>
      <c r="Q100" s="9"/>
      <c r="R100" s="9"/>
    </row>
    <row r="101" ht="14.25" customHeight="1">
      <c r="A101" s="9"/>
      <c r="B101" s="9"/>
      <c r="C101" s="9"/>
      <c r="D101" s="9"/>
      <c r="E101" s="9"/>
      <c r="F101" s="9"/>
      <c r="G101" s="9"/>
      <c r="H101" s="9"/>
      <c r="I101" s="9"/>
      <c r="J101" s="9"/>
      <c r="K101" s="9"/>
      <c r="L101" s="9"/>
      <c r="M101" s="9"/>
      <c r="N101" s="9"/>
      <c r="O101" s="9"/>
      <c r="P101" s="9"/>
      <c r="Q101" s="9"/>
      <c r="R101" s="9"/>
    </row>
    <row r="102" ht="14.25" customHeight="1">
      <c r="A102" s="9"/>
      <c r="B102" s="9"/>
      <c r="C102" s="9"/>
      <c r="D102" s="9"/>
      <c r="E102" s="9"/>
      <c r="F102" s="9"/>
      <c r="G102" s="9"/>
      <c r="H102" s="9"/>
      <c r="I102" s="9"/>
      <c r="J102" s="9"/>
      <c r="K102" s="9"/>
      <c r="L102" s="9"/>
      <c r="M102" s="9"/>
      <c r="N102" s="9"/>
      <c r="O102" s="9"/>
      <c r="P102" s="9"/>
      <c r="Q102" s="9"/>
      <c r="R102" s="9"/>
    </row>
    <row r="103" ht="14.25" customHeight="1">
      <c r="A103" s="9"/>
      <c r="B103" s="9"/>
      <c r="C103" s="9"/>
      <c r="D103" s="9"/>
      <c r="E103" s="9"/>
      <c r="F103" s="9"/>
      <c r="G103" s="9"/>
      <c r="H103" s="9"/>
      <c r="I103" s="9"/>
      <c r="J103" s="9"/>
      <c r="K103" s="9"/>
      <c r="L103" s="9"/>
      <c r="M103" s="9"/>
      <c r="N103" s="9"/>
      <c r="O103" s="9"/>
      <c r="P103" s="9"/>
      <c r="Q103" s="9"/>
      <c r="R103" s="9"/>
    </row>
    <row r="104" ht="14.25" customHeight="1">
      <c r="A104" s="9"/>
      <c r="B104" s="9"/>
      <c r="C104" s="9"/>
      <c r="D104" s="9"/>
      <c r="E104" s="9"/>
      <c r="F104" s="9"/>
      <c r="G104" s="9"/>
      <c r="H104" s="9"/>
      <c r="I104" s="9"/>
      <c r="J104" s="9"/>
      <c r="K104" s="9"/>
      <c r="L104" s="9"/>
      <c r="M104" s="9"/>
      <c r="N104" s="9"/>
      <c r="O104" s="9"/>
      <c r="P104" s="9"/>
      <c r="Q104" s="9"/>
      <c r="R104" s="9"/>
    </row>
    <row r="105" ht="14.25" customHeight="1">
      <c r="A105" s="9"/>
      <c r="B105" s="9"/>
      <c r="C105" s="9"/>
      <c r="D105" s="9"/>
      <c r="E105" s="9"/>
      <c r="F105" s="9"/>
      <c r="G105" s="9"/>
      <c r="H105" s="9"/>
      <c r="I105" s="9"/>
      <c r="J105" s="9"/>
      <c r="K105" s="9"/>
      <c r="L105" s="9"/>
      <c r="M105" s="9"/>
      <c r="N105" s="9"/>
      <c r="O105" s="9"/>
      <c r="P105" s="9"/>
      <c r="Q105" s="9"/>
      <c r="R105" s="9"/>
    </row>
    <row r="106" ht="14.25" customHeight="1">
      <c r="A106" s="9"/>
      <c r="B106" s="9"/>
      <c r="C106" s="9"/>
      <c r="D106" s="9"/>
      <c r="E106" s="9"/>
      <c r="F106" s="9"/>
      <c r="G106" s="9"/>
      <c r="H106" s="9"/>
      <c r="I106" s="9"/>
      <c r="J106" s="9"/>
      <c r="K106" s="9"/>
      <c r="L106" s="9"/>
      <c r="M106" s="9"/>
      <c r="N106" s="9"/>
      <c r="O106" s="9"/>
      <c r="P106" s="9"/>
      <c r="Q106" s="9"/>
      <c r="R106" s="9"/>
    </row>
    <row r="107" ht="14.25" customHeight="1">
      <c r="A107" s="9"/>
      <c r="B107" s="9"/>
      <c r="C107" s="9"/>
      <c r="D107" s="9"/>
      <c r="E107" s="9"/>
      <c r="F107" s="9"/>
      <c r="G107" s="9"/>
      <c r="H107" s="9"/>
      <c r="I107" s="9"/>
      <c r="J107" s="9"/>
      <c r="K107" s="9"/>
      <c r="L107" s="9"/>
      <c r="M107" s="9"/>
      <c r="N107" s="9"/>
      <c r="O107" s="9"/>
      <c r="P107" s="9"/>
      <c r="Q107" s="9"/>
      <c r="R107" s="9"/>
    </row>
    <row r="108" ht="14.25" customHeight="1">
      <c r="A108" s="9"/>
      <c r="B108" s="9"/>
      <c r="C108" s="9"/>
      <c r="D108" s="9"/>
      <c r="E108" s="9"/>
      <c r="F108" s="9"/>
      <c r="G108" s="9"/>
      <c r="H108" s="9"/>
      <c r="I108" s="9"/>
      <c r="J108" s="9"/>
      <c r="K108" s="9"/>
      <c r="L108" s="9"/>
      <c r="M108" s="9"/>
      <c r="N108" s="9"/>
      <c r="O108" s="9"/>
      <c r="P108" s="9"/>
      <c r="Q108" s="9"/>
      <c r="R108" s="9"/>
    </row>
    <row r="109" ht="14.25" customHeight="1">
      <c r="A109" s="9"/>
      <c r="B109" s="9"/>
      <c r="C109" s="9"/>
      <c r="D109" s="9"/>
      <c r="E109" s="9"/>
      <c r="F109" s="9"/>
      <c r="G109" s="9"/>
      <c r="H109" s="9"/>
      <c r="I109" s="9"/>
      <c r="J109" s="9"/>
      <c r="K109" s="9"/>
      <c r="L109" s="9"/>
      <c r="M109" s="9"/>
      <c r="N109" s="9"/>
      <c r="O109" s="9"/>
      <c r="P109" s="9"/>
      <c r="Q109" s="9"/>
      <c r="R109" s="9"/>
    </row>
    <row r="110" ht="14.25" customHeight="1">
      <c r="A110" s="9"/>
      <c r="B110" s="9"/>
      <c r="C110" s="9"/>
      <c r="D110" s="9"/>
      <c r="E110" s="9"/>
      <c r="F110" s="9"/>
      <c r="G110" s="9"/>
      <c r="H110" s="9"/>
      <c r="I110" s="9"/>
      <c r="J110" s="9"/>
      <c r="K110" s="9"/>
      <c r="L110" s="9"/>
      <c r="M110" s="9"/>
      <c r="N110" s="9"/>
      <c r="O110" s="9"/>
      <c r="P110" s="9"/>
      <c r="Q110" s="9"/>
      <c r="R110" s="9"/>
    </row>
    <row r="111" ht="14.25" customHeight="1">
      <c r="A111" s="9"/>
      <c r="B111" s="9"/>
      <c r="C111" s="9"/>
      <c r="D111" s="9"/>
      <c r="E111" s="9"/>
      <c r="F111" s="9"/>
      <c r="G111" s="9"/>
      <c r="H111" s="9"/>
      <c r="I111" s="9"/>
      <c r="J111" s="9"/>
      <c r="K111" s="9"/>
      <c r="L111" s="9"/>
      <c r="M111" s="9"/>
      <c r="N111" s="9"/>
      <c r="O111" s="9"/>
      <c r="P111" s="9"/>
      <c r="Q111" s="9"/>
      <c r="R111" s="9"/>
    </row>
    <row r="112" ht="14.25" customHeight="1">
      <c r="A112" s="9"/>
      <c r="B112" s="9"/>
      <c r="C112" s="9"/>
      <c r="D112" s="9"/>
      <c r="E112" s="9"/>
      <c r="F112" s="9"/>
      <c r="G112" s="9"/>
      <c r="H112" s="9"/>
      <c r="I112" s="9"/>
      <c r="J112" s="9"/>
      <c r="K112" s="9"/>
      <c r="L112" s="9"/>
      <c r="M112" s="9"/>
      <c r="N112" s="9"/>
      <c r="O112" s="9"/>
      <c r="P112" s="9"/>
      <c r="Q112" s="9"/>
      <c r="R112" s="9"/>
    </row>
    <row r="113" ht="14.25" customHeight="1">
      <c r="A113" s="9"/>
      <c r="B113" s="9"/>
      <c r="C113" s="9"/>
      <c r="D113" s="9"/>
      <c r="E113" s="9"/>
      <c r="F113" s="9"/>
      <c r="G113" s="9"/>
      <c r="H113" s="9"/>
      <c r="I113" s="9"/>
      <c r="J113" s="9"/>
      <c r="K113" s="9"/>
      <c r="L113" s="9"/>
      <c r="M113" s="9"/>
      <c r="N113" s="9"/>
      <c r="O113" s="9"/>
      <c r="P113" s="9"/>
      <c r="Q113" s="9"/>
      <c r="R113" s="9"/>
    </row>
    <row r="114" ht="14.25" customHeight="1">
      <c r="A114" s="9"/>
      <c r="B114" s="9"/>
      <c r="C114" s="9"/>
      <c r="D114" s="9"/>
      <c r="E114" s="9"/>
      <c r="F114" s="9"/>
      <c r="G114" s="9"/>
      <c r="H114" s="9"/>
      <c r="I114" s="9"/>
      <c r="J114" s="9"/>
      <c r="K114" s="9"/>
      <c r="L114" s="9"/>
      <c r="M114" s="9"/>
      <c r="N114" s="9"/>
      <c r="O114" s="9"/>
      <c r="P114" s="9"/>
      <c r="Q114" s="9"/>
      <c r="R114" s="9"/>
    </row>
    <row r="115" ht="14.25" customHeight="1">
      <c r="A115" s="9"/>
      <c r="B115" s="9"/>
      <c r="C115" s="9"/>
      <c r="D115" s="9"/>
      <c r="E115" s="9"/>
      <c r="F115" s="9"/>
      <c r="G115" s="9"/>
      <c r="H115" s="9"/>
      <c r="I115" s="9"/>
      <c r="J115" s="9"/>
      <c r="K115" s="9"/>
      <c r="L115" s="9"/>
      <c r="M115" s="9"/>
      <c r="N115" s="9"/>
      <c r="O115" s="9"/>
      <c r="P115" s="9"/>
      <c r="Q115" s="9"/>
      <c r="R115" s="9"/>
    </row>
    <row r="116" ht="14.25" customHeight="1">
      <c r="A116" s="9"/>
      <c r="B116" s="9"/>
      <c r="C116" s="9"/>
      <c r="D116" s="9"/>
      <c r="E116" s="9"/>
      <c r="F116" s="9"/>
      <c r="G116" s="9"/>
      <c r="H116" s="9"/>
      <c r="I116" s="9"/>
      <c r="J116" s="9"/>
      <c r="K116" s="9"/>
      <c r="L116" s="9"/>
      <c r="M116" s="9"/>
      <c r="N116" s="9"/>
      <c r="O116" s="9"/>
      <c r="P116" s="9"/>
      <c r="Q116" s="9"/>
      <c r="R116" s="9"/>
    </row>
    <row r="117" ht="14.25" customHeight="1">
      <c r="A117" s="9"/>
      <c r="B117" s="9"/>
      <c r="C117" s="9"/>
      <c r="D117" s="9"/>
      <c r="E117" s="9"/>
      <c r="F117" s="9"/>
      <c r="G117" s="9"/>
      <c r="H117" s="9"/>
      <c r="I117" s="9"/>
      <c r="J117" s="9"/>
      <c r="K117" s="9"/>
      <c r="L117" s="9"/>
      <c r="M117" s="9"/>
      <c r="N117" s="9"/>
      <c r="O117" s="9"/>
      <c r="P117" s="9"/>
      <c r="Q117" s="9"/>
      <c r="R117" s="9"/>
    </row>
    <row r="118" ht="14.25" customHeight="1">
      <c r="A118" s="9"/>
      <c r="B118" s="9"/>
      <c r="C118" s="9"/>
      <c r="D118" s="9"/>
      <c r="E118" s="9"/>
      <c r="F118" s="9"/>
      <c r="G118" s="9"/>
      <c r="H118" s="9"/>
      <c r="I118" s="9"/>
      <c r="J118" s="9"/>
      <c r="K118" s="9"/>
      <c r="L118" s="9"/>
      <c r="M118" s="9"/>
      <c r="N118" s="9"/>
      <c r="O118" s="9"/>
      <c r="P118" s="9"/>
      <c r="Q118" s="9"/>
      <c r="R118" s="9"/>
    </row>
    <row r="119" ht="14.25" customHeight="1">
      <c r="A119" s="9"/>
      <c r="B119" s="9"/>
      <c r="C119" s="9"/>
      <c r="D119" s="9"/>
      <c r="E119" s="9"/>
      <c r="F119" s="9"/>
      <c r="G119" s="9"/>
      <c r="H119" s="9"/>
      <c r="I119" s="9"/>
      <c r="J119" s="9"/>
      <c r="K119" s="9"/>
      <c r="L119" s="9"/>
      <c r="M119" s="9"/>
      <c r="N119" s="9"/>
      <c r="O119" s="9"/>
      <c r="P119" s="9"/>
      <c r="Q119" s="9"/>
      <c r="R119" s="9"/>
    </row>
    <row r="120" ht="14.25" customHeight="1">
      <c r="A120" s="9"/>
      <c r="B120" s="9"/>
      <c r="C120" s="9"/>
      <c r="D120" s="9"/>
      <c r="E120" s="9"/>
      <c r="F120" s="9"/>
      <c r="G120" s="9"/>
      <c r="H120" s="9"/>
      <c r="I120" s="9"/>
      <c r="J120" s="9"/>
      <c r="K120" s="9"/>
      <c r="L120" s="9"/>
      <c r="M120" s="9"/>
      <c r="N120" s="9"/>
      <c r="O120" s="9"/>
      <c r="P120" s="9"/>
      <c r="Q120" s="9"/>
      <c r="R120" s="9"/>
    </row>
    <row r="121" ht="14.25" customHeight="1">
      <c r="A121" s="9"/>
      <c r="B121" s="9"/>
      <c r="C121" s="9"/>
      <c r="D121" s="9"/>
      <c r="E121" s="9"/>
      <c r="F121" s="9"/>
      <c r="G121" s="9"/>
      <c r="H121" s="9"/>
      <c r="I121" s="9"/>
      <c r="J121" s="9"/>
      <c r="K121" s="9"/>
      <c r="L121" s="9"/>
      <c r="M121" s="9"/>
      <c r="N121" s="9"/>
      <c r="O121" s="9"/>
      <c r="P121" s="9"/>
      <c r="Q121" s="9"/>
      <c r="R121" s="9"/>
    </row>
    <row r="122" ht="14.25" customHeight="1">
      <c r="A122" s="9"/>
      <c r="B122" s="9"/>
      <c r="C122" s="9"/>
      <c r="D122" s="9"/>
      <c r="E122" s="9"/>
      <c r="F122" s="9"/>
      <c r="G122" s="9"/>
      <c r="H122" s="9"/>
      <c r="I122" s="9"/>
      <c r="J122" s="9"/>
      <c r="K122" s="9"/>
      <c r="L122" s="9"/>
      <c r="M122" s="9"/>
      <c r="N122" s="9"/>
      <c r="O122" s="9"/>
      <c r="P122" s="9"/>
      <c r="Q122" s="9"/>
      <c r="R122" s="9"/>
    </row>
    <row r="123" ht="14.25" customHeight="1">
      <c r="A123" s="9"/>
      <c r="B123" s="9"/>
      <c r="C123" s="9"/>
      <c r="D123" s="9"/>
      <c r="E123" s="9"/>
      <c r="F123" s="9"/>
      <c r="G123" s="9"/>
      <c r="H123" s="9"/>
      <c r="I123" s="9"/>
      <c r="J123" s="9"/>
      <c r="K123" s="9"/>
      <c r="L123" s="9"/>
      <c r="M123" s="9"/>
      <c r="N123" s="9"/>
      <c r="O123" s="9"/>
      <c r="P123" s="9"/>
      <c r="Q123" s="9"/>
      <c r="R123" s="9"/>
    </row>
    <row r="124" ht="14.25" customHeight="1">
      <c r="A124" s="9"/>
      <c r="B124" s="9"/>
      <c r="C124" s="9"/>
      <c r="D124" s="9"/>
      <c r="E124" s="9"/>
      <c r="F124" s="9"/>
      <c r="G124" s="9"/>
      <c r="H124" s="9"/>
      <c r="I124" s="9"/>
      <c r="J124" s="9"/>
      <c r="K124" s="9"/>
      <c r="L124" s="9"/>
      <c r="M124" s="9"/>
      <c r="N124" s="9"/>
      <c r="O124" s="9"/>
      <c r="P124" s="9"/>
      <c r="Q124" s="9"/>
      <c r="R124" s="9"/>
    </row>
    <row r="125" ht="14.25" customHeight="1">
      <c r="A125" s="9"/>
      <c r="B125" s="9"/>
      <c r="C125" s="9"/>
      <c r="D125" s="9"/>
      <c r="E125" s="9"/>
      <c r="F125" s="9"/>
      <c r="G125" s="9"/>
      <c r="H125" s="9"/>
      <c r="I125" s="9"/>
      <c r="J125" s="9"/>
      <c r="K125" s="9"/>
      <c r="L125" s="9"/>
      <c r="M125" s="9"/>
      <c r="N125" s="9"/>
      <c r="O125" s="9"/>
      <c r="P125" s="9"/>
      <c r="Q125" s="9"/>
      <c r="R125" s="9"/>
    </row>
    <row r="126" ht="14.25" customHeight="1">
      <c r="A126" s="9"/>
      <c r="B126" s="9"/>
      <c r="C126" s="9"/>
      <c r="D126" s="9"/>
      <c r="E126" s="9"/>
      <c r="F126" s="9"/>
      <c r="G126" s="9"/>
      <c r="H126" s="9"/>
      <c r="I126" s="9"/>
      <c r="J126" s="9"/>
      <c r="K126" s="9"/>
      <c r="L126" s="9"/>
      <c r="M126" s="9"/>
      <c r="N126" s="9"/>
      <c r="O126" s="9"/>
      <c r="P126" s="9"/>
      <c r="Q126" s="9"/>
      <c r="R126" s="9"/>
    </row>
    <row r="127" ht="14.25" customHeight="1">
      <c r="A127" s="9"/>
      <c r="B127" s="9"/>
      <c r="C127" s="9"/>
      <c r="D127" s="9"/>
      <c r="E127" s="9"/>
      <c r="F127" s="9"/>
      <c r="G127" s="9"/>
      <c r="H127" s="9"/>
      <c r="I127" s="9"/>
      <c r="J127" s="9"/>
      <c r="K127" s="9"/>
      <c r="L127" s="9"/>
      <c r="M127" s="9"/>
      <c r="N127" s="9"/>
      <c r="O127" s="9"/>
      <c r="P127" s="9"/>
      <c r="Q127" s="9"/>
      <c r="R127" s="9"/>
    </row>
    <row r="128" ht="14.25" customHeight="1">
      <c r="A128" s="9"/>
      <c r="B128" s="9"/>
      <c r="C128" s="9"/>
      <c r="D128" s="9"/>
      <c r="E128" s="9"/>
      <c r="F128" s="9"/>
      <c r="G128" s="9"/>
      <c r="H128" s="9"/>
      <c r="I128" s="9"/>
      <c r="J128" s="9"/>
      <c r="K128" s="9"/>
      <c r="L128" s="9"/>
      <c r="M128" s="9"/>
      <c r="N128" s="9"/>
      <c r="O128" s="9"/>
      <c r="P128" s="9"/>
      <c r="Q128" s="9"/>
      <c r="R128" s="9"/>
    </row>
    <row r="129" ht="14.25" customHeight="1">
      <c r="A129" s="9"/>
      <c r="B129" s="9"/>
      <c r="C129" s="9"/>
      <c r="D129" s="9"/>
      <c r="E129" s="9"/>
      <c r="F129" s="9"/>
      <c r="G129" s="9"/>
      <c r="H129" s="9"/>
      <c r="I129" s="9"/>
      <c r="J129" s="9"/>
      <c r="K129" s="9"/>
      <c r="L129" s="9"/>
      <c r="M129" s="9"/>
      <c r="N129" s="9"/>
      <c r="O129" s="9"/>
      <c r="P129" s="9"/>
      <c r="Q129" s="9"/>
      <c r="R129" s="9"/>
    </row>
    <row r="130" ht="14.25" customHeight="1">
      <c r="A130" s="9"/>
      <c r="B130" s="9"/>
      <c r="C130" s="9"/>
      <c r="D130" s="9"/>
      <c r="E130" s="9"/>
      <c r="F130" s="9"/>
      <c r="G130" s="9"/>
      <c r="H130" s="9"/>
      <c r="I130" s="9"/>
      <c r="J130" s="9"/>
      <c r="K130" s="9"/>
      <c r="L130" s="9"/>
      <c r="M130" s="9"/>
      <c r="N130" s="9"/>
      <c r="O130" s="9"/>
      <c r="P130" s="9"/>
      <c r="Q130" s="9"/>
      <c r="R130" s="9"/>
    </row>
    <row r="131" ht="14.25" customHeight="1">
      <c r="A131" s="9"/>
      <c r="B131" s="9"/>
      <c r="C131" s="9"/>
      <c r="D131" s="9"/>
      <c r="E131" s="9"/>
      <c r="F131" s="9"/>
      <c r="G131" s="9"/>
      <c r="H131" s="9"/>
      <c r="I131" s="9"/>
      <c r="J131" s="9"/>
      <c r="K131" s="9"/>
      <c r="L131" s="9"/>
      <c r="M131" s="9"/>
      <c r="N131" s="9"/>
      <c r="O131" s="9"/>
      <c r="P131" s="9"/>
      <c r="Q131" s="9"/>
      <c r="R131" s="9"/>
    </row>
    <row r="132" ht="14.25" customHeight="1">
      <c r="A132" s="9"/>
      <c r="B132" s="9"/>
      <c r="C132" s="9"/>
      <c r="D132" s="9"/>
      <c r="E132" s="9"/>
      <c r="F132" s="9"/>
      <c r="G132" s="9"/>
      <c r="H132" s="9"/>
      <c r="I132" s="9"/>
      <c r="J132" s="9"/>
      <c r="K132" s="9"/>
      <c r="L132" s="9"/>
      <c r="M132" s="9"/>
      <c r="N132" s="9"/>
      <c r="O132" s="9"/>
      <c r="P132" s="9"/>
      <c r="Q132" s="9"/>
      <c r="R132" s="9"/>
    </row>
    <row r="133" ht="14.25" customHeight="1">
      <c r="A133" s="9"/>
      <c r="B133" s="9"/>
      <c r="C133" s="9"/>
      <c r="D133" s="9"/>
      <c r="E133" s="9"/>
      <c r="F133" s="9"/>
      <c r="G133" s="9"/>
      <c r="H133" s="9"/>
      <c r="I133" s="9"/>
      <c r="J133" s="9"/>
      <c r="K133" s="9"/>
      <c r="L133" s="9"/>
      <c r="M133" s="9"/>
      <c r="N133" s="9"/>
      <c r="O133" s="9"/>
      <c r="P133" s="9"/>
      <c r="Q133" s="9"/>
      <c r="R133" s="9"/>
    </row>
    <row r="134" ht="14.25" customHeight="1">
      <c r="A134" s="9"/>
      <c r="B134" s="9"/>
      <c r="C134" s="9"/>
      <c r="D134" s="9"/>
      <c r="E134" s="9"/>
      <c r="F134" s="9"/>
      <c r="G134" s="9"/>
      <c r="H134" s="9"/>
      <c r="I134" s="9"/>
      <c r="J134" s="9"/>
      <c r="K134" s="9"/>
      <c r="L134" s="9"/>
      <c r="M134" s="9"/>
      <c r="N134" s="9"/>
      <c r="O134" s="9"/>
      <c r="P134" s="9"/>
      <c r="Q134" s="9"/>
      <c r="R134" s="9"/>
    </row>
    <row r="135" ht="14.25" customHeight="1">
      <c r="A135" s="9"/>
      <c r="B135" s="9"/>
      <c r="C135" s="9"/>
      <c r="D135" s="9"/>
      <c r="E135" s="9"/>
      <c r="F135" s="9"/>
      <c r="G135" s="9"/>
      <c r="H135" s="9"/>
      <c r="I135" s="9"/>
      <c r="J135" s="9"/>
      <c r="K135" s="9"/>
      <c r="L135" s="9"/>
      <c r="M135" s="9"/>
      <c r="N135" s="9"/>
      <c r="O135" s="9"/>
      <c r="P135" s="9"/>
      <c r="Q135" s="9"/>
      <c r="R135" s="9"/>
    </row>
  </sheetData>
  <pageMargins left="0.7" right="0.7" top="0.75" bottom="0.75" header="0.5118055" footer="0.5118055"/>
  <pageSetup paperSize="9" orientation="portrait" horizontalDpi="300" verticalDpi="300"/>
</worksheet>
</file>

<file path=xl/worksheets/sheet10.xml><?xml version="1.0" encoding="utf-8"?>
<worksheet xmlns:r="http://schemas.openxmlformats.org/officeDocument/2006/relationships" xmlns="http://schemas.openxmlformats.org/spreadsheetml/2006/main">
  <sheetViews>
    <sheetView showGridLines="0" zoomScaleNormal="100" zoomScalePageLayoutView="100" workbookViewId="0" topLeftCell="H1"/>
  </sheetViews>
  <sheetFormatPr defaultColWidth="11.42578" defaultRowHeight="14.25" customHeight="1"/>
  <cols>
    <col min="2" max="2" width="13.42578" customWidth="1"/>
    <col min="10" max="10" width="18.28516" customWidth="1"/>
    <col min="11" max="12" width="28.42578" customWidth="1"/>
    <col min="13" max="16" width="27.71094" customWidth="1"/>
  </cols>
  <sheetData>
    <row r="1" ht="24.75" customHeight="1">
      <c r="A1" s="1"/>
      <c r="B1" s="1"/>
      <c r="C1" s="1"/>
      <c r="D1" s="1"/>
      <c r="E1" s="1"/>
      <c r="F1" s="1"/>
      <c r="G1" s="1"/>
      <c r="H1" s="1"/>
      <c r="I1" s="1"/>
      <c r="J1" s="1"/>
      <c r="K1" s="1"/>
      <c r="L1" s="1"/>
      <c r="M1" s="1"/>
      <c r="N1" s="1"/>
      <c r="O1" s="1"/>
      <c r="P1" s="1"/>
    </row>
    <row r="2" ht="15.75" customHeight="1">
      <c r="A2" s="1"/>
      <c r="B2" s="18" t="s">
        <v>194</v>
      </c>
      <c r="C2" s="9"/>
      <c r="D2" s="9"/>
      <c r="E2" s="1"/>
      <c r="F2" s="1"/>
      <c r="G2" s="1"/>
      <c r="H2" s="1"/>
      <c r="I2" s="1"/>
      <c r="J2" s="1"/>
      <c r="K2" s="1"/>
      <c r="L2" s="1"/>
      <c r="M2" s="1"/>
      <c r="N2" s="1"/>
      <c r="O2" s="1"/>
      <c r="P2" s="1"/>
    </row>
    <row r="3" ht="14.25" customHeight="1">
      <c r="A3" s="1"/>
      <c r="B3" s="9" t="s">
        <v>195</v>
      </c>
      <c r="C3" s="9"/>
      <c r="D3" s="9"/>
      <c r="E3" s="1"/>
      <c r="F3" s="1"/>
      <c r="G3" s="1"/>
      <c r="H3" s="1"/>
      <c r="I3" s="1"/>
      <c r="J3" s="1"/>
      <c r="K3" s="1"/>
      <c r="L3" s="1"/>
      <c r="M3" s="1"/>
      <c r="N3" s="1"/>
      <c r="O3" s="1"/>
      <c r="P3" s="1"/>
    </row>
    <row r="4" ht="15.75" customHeight="1">
      <c r="A4" s="1"/>
      <c r="B4" s="172"/>
      <c r="C4" s="9"/>
      <c r="D4" s="9"/>
      <c r="E4" s="1"/>
      <c r="F4" s="1"/>
      <c r="G4" s="1"/>
      <c r="H4" s="1"/>
      <c r="I4" s="1"/>
      <c r="J4" s="1"/>
      <c r="K4" s="1"/>
      <c r="L4" s="1"/>
      <c r="M4" s="1"/>
      <c r="N4" s="1"/>
      <c r="O4" s="1"/>
      <c r="P4" s="1"/>
    </row>
    <row r="5" ht="15.75" customHeight="1">
      <c r="A5" s="1"/>
      <c r="B5" s="18" t="s">
        <v>17</v>
      </c>
      <c r="C5" s="9" t="s">
        <v>196</v>
      </c>
      <c r="D5" s="9"/>
      <c r="E5" s="1"/>
      <c r="F5" s="1"/>
      <c r="G5" s="1"/>
      <c r="H5" s="1"/>
      <c r="I5" s="1"/>
      <c r="J5" s="1"/>
      <c r="K5" s="1"/>
      <c r="L5" s="1"/>
      <c r="M5" s="1"/>
      <c r="N5" s="1"/>
      <c r="O5" s="1"/>
      <c r="P5" s="1"/>
    </row>
    <row r="6" ht="15.75" customHeight="1">
      <c r="A6" s="1"/>
      <c r="B6" s="172"/>
      <c r="C6" s="9" t="s">
        <v>197</v>
      </c>
      <c r="D6" s="9"/>
      <c r="E6" s="1"/>
      <c r="F6" s="1"/>
      <c r="G6" s="1"/>
      <c r="H6" s="1"/>
      <c r="I6" s="1"/>
      <c r="J6" s="1"/>
      <c r="K6" s="1"/>
      <c r="L6" s="1"/>
      <c r="M6" s="1"/>
      <c r="N6" s="1"/>
      <c r="O6" s="1"/>
      <c r="P6" s="1"/>
    </row>
    <row r="7" ht="37.5" customHeight="1">
      <c r="A7" s="1"/>
      <c r="B7" s="1"/>
      <c r="C7" s="1"/>
      <c r="D7" s="1"/>
      <c r="E7" s="1"/>
      <c r="F7" s="1"/>
      <c r="G7" s="1"/>
      <c r="H7" s="1"/>
      <c r="I7" s="1"/>
      <c r="J7" s="1"/>
      <c r="K7" s="1"/>
      <c r="L7" s="1"/>
      <c r="M7" s="44" t="s">
        <v>22</v>
      </c>
      <c r="N7" s="44" t="s">
        <v>198</v>
      </c>
      <c r="O7" s="44" t="s">
        <v>199</v>
      </c>
      <c r="P7" s="44" t="s">
        <v>200</v>
      </c>
    </row>
    <row r="8" ht="16.4" customHeight="1">
      <c r="A8" s="1"/>
      <c r="B8" s="1"/>
      <c r="C8" s="1"/>
      <c r="D8" s="1"/>
      <c r="E8" s="1"/>
      <c r="F8" s="1"/>
      <c r="G8" s="1"/>
      <c r="H8" s="1"/>
      <c r="I8" s="1"/>
      <c r="J8" s="1"/>
      <c r="K8" s="1"/>
      <c r="L8" s="1"/>
      <c r="M8" s="173" t="str">
        <f>IF('7. Scores'!C7=0,"",'7. Scores'!C7)</f>
        <v xml:space="preserve">Sous Chef </v>
      </c>
      <c r="N8" s="173">
        <f>IF('3. Gender representation'!G10="men-dominated", '3. Gender representation'!H10," ")</f>
        <v>595.20000000000005</v>
      </c>
      <c r="O8" s="173" t="str">
        <f>IF('3. Gender representation'!G10="women-dominated", '3. Gender representation'!H10," ")</f>
        <v xml:space="preserve"> </v>
      </c>
      <c r="P8" s="173" t="str">
        <f>IF('3. Gender representation'!G10="balanced", '3. Gender representation'!H10, " ")</f>
        <v xml:space="preserve"> </v>
      </c>
    </row>
    <row r="9" ht="16.4" customHeight="1">
      <c r="A9" s="1"/>
      <c r="B9" s="1"/>
      <c r="C9" s="1"/>
      <c r="D9" s="1"/>
      <c r="E9" s="1"/>
      <c r="F9" s="1"/>
      <c r="G9" s="1"/>
      <c r="H9" s="1"/>
      <c r="I9" s="1"/>
      <c r="J9" s="1"/>
      <c r="K9" s="1"/>
      <c r="L9" s="1"/>
      <c r="M9" s="173" t="str">
        <f>IF('7. Scores'!C8=0,"",'7. Scores'!C8)</f>
        <v>Lead Event Coordinator</v>
      </c>
      <c r="N9" s="173" t="str">
        <f>IF('3. Gender representation'!G11="men-dominated", '3. Gender representation'!H11," ")</f>
        <v xml:space="preserve"> </v>
      </c>
      <c r="O9" s="173">
        <f>IF('3. Gender representation'!G11="women-dominated", '3. Gender representation'!H11," ")</f>
        <v>642</v>
      </c>
      <c r="P9" s="173" t="str">
        <f>IF('3. Gender representation'!G11="balanced", '3. Gender representation'!H11, " ")</f>
        <v xml:space="preserve"> </v>
      </c>
    </row>
    <row r="10" ht="16.4" customHeight="1">
      <c r="A10" s="1"/>
      <c r="B10" s="1"/>
      <c r="C10" s="1"/>
      <c r="D10" s="1"/>
      <c r="E10" s="1"/>
      <c r="F10" s="1"/>
      <c r="G10" s="1"/>
      <c r="H10" s="1"/>
      <c r="I10" s="1"/>
      <c r="J10" s="1"/>
      <c r="K10" s="1"/>
      <c r="L10" s="1"/>
      <c r="M10" s="173" t="str">
        <f>IF('7. Scores'!C9=0,"",'7. Scores'!C9)</f>
        <v>Kitchen Assistant</v>
      </c>
      <c r="N10" s="173" t="str">
        <f>IF('3. Gender representation'!G12="men-dominated", '3. Gender representation'!H12," ")</f>
        <v xml:space="preserve"> </v>
      </c>
      <c r="O10" s="173" t="str">
        <f>IF('3. Gender representation'!G12="women-dominated", '3. Gender representation'!H12," ")</f>
        <v xml:space="preserve"> </v>
      </c>
      <c r="P10" s="173">
        <f>IF('3. Gender representation'!G12="balanced", '3. Gender representation'!H12, " ")</f>
        <v>366</v>
      </c>
    </row>
    <row r="11" ht="16.4" customHeight="1">
      <c r="A11" s="1"/>
      <c r="B11" s="1"/>
      <c r="C11" s="1"/>
      <c r="D11" s="1"/>
      <c r="E11" s="1"/>
      <c r="F11" s="1"/>
      <c r="G11" s="1"/>
      <c r="H11" s="1"/>
      <c r="I11" s="1"/>
      <c r="J11" s="1"/>
      <c r="K11" s="1"/>
      <c r="L11" s="1"/>
      <c r="M11" s="173" t="str">
        <f>IF('7. Scores'!C10=0,"",'7. Scores'!C10)</f>
        <v xml:space="preserve"> </v>
      </c>
      <c r="N11" s="173" t="str">
        <f>IF('3. Gender representation'!G13="men-dominated", '3. Gender representation'!H13," ")</f>
        <v xml:space="preserve"> </v>
      </c>
      <c r="O11" s="173" t="str">
        <f>IF('3. Gender representation'!G13="women-dominated", '3. Gender representation'!H13," ")</f>
        <v xml:space="preserve"> </v>
      </c>
      <c r="P11" s="173" t="str">
        <f>IF('3. Gender representation'!G13="balanced", '3. Gender representation'!H13, " ")</f>
        <v xml:space="preserve"> </v>
      </c>
    </row>
    <row r="12" ht="16.4" customHeight="1">
      <c r="A12" s="1"/>
      <c r="B12" s="1"/>
      <c r="C12" s="1"/>
      <c r="D12" s="1"/>
      <c r="E12" s="1"/>
      <c r="F12" s="1"/>
      <c r="G12" s="1"/>
      <c r="H12" s="1"/>
      <c r="I12" s="1"/>
      <c r="J12" s="1"/>
      <c r="K12" s="1"/>
      <c r="L12" s="1"/>
      <c r="M12" s="173" t="str">
        <f>IF('7. Scores'!C11=0,"",'7. Scores'!C11)</f>
        <v xml:space="preserve"> </v>
      </c>
      <c r="N12" s="173" t="str">
        <f>IF('3. Gender representation'!G14="men-dominated", '3. Gender representation'!H14," ")</f>
        <v xml:space="preserve"> </v>
      </c>
      <c r="O12" s="173" t="str">
        <f>IF('3. Gender representation'!G14="women-dominated", '3. Gender representation'!H14," ")</f>
        <v xml:space="preserve"> </v>
      </c>
      <c r="P12" s="173" t="str">
        <f>IF('3. Gender representation'!G14="balanced", '3. Gender representation'!H14, " ")</f>
        <v xml:space="preserve"> </v>
      </c>
    </row>
    <row r="13" ht="16.4" customHeight="1">
      <c r="A13" s="1"/>
      <c r="B13" s="1"/>
      <c r="C13" s="1"/>
      <c r="D13" s="1"/>
      <c r="E13" s="1"/>
      <c r="F13" s="1"/>
      <c r="G13" s="1"/>
      <c r="H13" s="1"/>
      <c r="I13" s="1"/>
      <c r="J13" s="1"/>
      <c r="K13" s="1"/>
      <c r="L13" s="1"/>
      <c r="M13" s="173" t="str">
        <f>IF('7. Scores'!C17=0,"",'7. Scores'!C17)</f>
        <v/>
      </c>
      <c r="N13" s="173" t="str">
        <f>IF('3. Gender representation'!G15="men-dominated", '3. Gender representation'!H15," ")</f>
        <v xml:space="preserve"> </v>
      </c>
      <c r="O13" s="173" t="str">
        <f>IF('3. Gender representation'!G15="women-dominated", '3. Gender representation'!H15," ")</f>
        <v xml:space="preserve"> </v>
      </c>
      <c r="P13" s="173" t="str">
        <f>IF('3. Gender representation'!G15="balanced", '3. Gender representation'!H15, " ")</f>
        <v xml:space="preserve"> </v>
      </c>
    </row>
    <row r="14" ht="16.4" customHeight="1">
      <c r="A14" s="1"/>
      <c r="B14" s="1"/>
      <c r="C14" s="1"/>
      <c r="D14" s="1"/>
      <c r="E14" s="1"/>
      <c r="F14" s="1"/>
      <c r="G14" s="1"/>
      <c r="H14" s="1"/>
      <c r="I14" s="1"/>
      <c r="J14" s="1"/>
      <c r="K14" s="1"/>
      <c r="L14" s="1"/>
      <c r="M14" s="173" t="str">
        <f>IF('7. Scores'!C18=0,"",'7. Scores'!C18)</f>
        <v/>
      </c>
      <c r="N14" s="173" t="str">
        <f>IF('3. Gender representation'!G16="men-dominated", '3. Gender representation'!H16," ")</f>
        <v xml:space="preserve"> </v>
      </c>
      <c r="O14" s="173" t="str">
        <f>IF('3. Gender representation'!G16="women-dominated", '3. Gender representation'!H16," ")</f>
        <v xml:space="preserve"> </v>
      </c>
      <c r="P14" s="173" t="str">
        <f>IF('3. Gender representation'!G16="balanced", '3. Gender representation'!H16, " ")</f>
        <v xml:space="preserve"> </v>
      </c>
    </row>
    <row r="15" ht="16.4" customHeight="1">
      <c r="A15" s="1"/>
      <c r="B15" s="1"/>
      <c r="C15" s="1"/>
      <c r="D15" s="1"/>
      <c r="E15" s="1"/>
      <c r="F15" s="1"/>
      <c r="G15" s="1"/>
      <c r="H15" s="1"/>
      <c r="I15" s="1"/>
      <c r="J15" s="1"/>
      <c r="K15" s="1"/>
      <c r="L15" s="1"/>
      <c r="M15" s="173" t="str">
        <f>IF('7. Scores'!C19=0,"",'7. Scores'!C19)</f>
        <v/>
      </c>
      <c r="N15" s="173" t="str">
        <f>IF('3. Gender representation'!G17="men-dominated", '3. Gender representation'!H17," ")</f>
        <v xml:space="preserve"> </v>
      </c>
      <c r="O15" s="173" t="str">
        <f>IF('3. Gender representation'!G17="women-dominated", '3. Gender representation'!H17," ")</f>
        <v xml:space="preserve"> </v>
      </c>
      <c r="P15" s="173" t="str">
        <f>IF('3. Gender representation'!G17="balanced", '3. Gender representation'!H17, " ")</f>
        <v xml:space="preserve"> </v>
      </c>
    </row>
    <row r="16" ht="16.4" customHeight="1">
      <c r="A16" s="1"/>
      <c r="B16" s="1"/>
      <c r="C16" s="1"/>
      <c r="D16" s="1"/>
      <c r="E16" s="1"/>
      <c r="F16" s="1"/>
      <c r="G16" s="1"/>
      <c r="H16" s="1"/>
      <c r="I16" s="1"/>
      <c r="J16" s="1"/>
      <c r="K16" s="1"/>
      <c r="L16" s="1"/>
      <c r="M16" s="173" t="str">
        <f>IF('7. Scores'!C20=0,"",'7. Scores'!C20)</f>
        <v/>
      </c>
      <c r="N16" s="173" t="str">
        <f>IF('3. Gender representation'!G18="men-dominated", '3. Gender representation'!H18," ")</f>
        <v xml:space="preserve"> </v>
      </c>
      <c r="O16" s="173" t="str">
        <f>IF('3. Gender representation'!G18="women-dominated", '3. Gender representation'!H18," ")</f>
        <v xml:space="preserve"> </v>
      </c>
      <c r="P16" s="173" t="str">
        <f>IF('3. Gender representation'!G18="balanced", '3. Gender representation'!H18, " ")</f>
        <v xml:space="preserve"> </v>
      </c>
    </row>
    <row r="17" ht="16.4" customHeight="1">
      <c r="A17" s="1"/>
      <c r="B17" s="1"/>
      <c r="C17" s="1"/>
      <c r="D17" s="1"/>
      <c r="E17" s="1"/>
      <c r="F17" s="1"/>
      <c r="G17" s="1"/>
      <c r="H17" s="1"/>
      <c r="I17" s="1"/>
      <c r="J17" s="1"/>
      <c r="K17" s="1"/>
      <c r="L17" s="1"/>
      <c r="M17" s="173" t="str">
        <f>IF('7. Scores'!C21=0,"",'7. Scores'!C21)</f>
        <v/>
      </c>
      <c r="N17" s="173" t="str">
        <f>IF('3. Gender representation'!G19="men-dominated", '3. Gender representation'!H19," ")</f>
        <v xml:space="preserve"> </v>
      </c>
      <c r="O17" s="173" t="str">
        <f>IF('3. Gender representation'!G19="women-dominated", '3. Gender representation'!H19," ")</f>
        <v xml:space="preserve"> </v>
      </c>
      <c r="P17" s="173" t="str">
        <f>IF('3. Gender representation'!G19="balanced", '3. Gender representation'!H19, " ")</f>
        <v xml:space="preserve"> </v>
      </c>
    </row>
    <row r="18" ht="16.4" customHeight="1">
      <c r="A18" s="1"/>
      <c r="B18" s="1"/>
      <c r="C18" s="1"/>
      <c r="D18" s="1"/>
      <c r="E18" s="1"/>
      <c r="F18" s="1"/>
      <c r="G18" s="1"/>
      <c r="H18" s="1"/>
      <c r="I18" s="1"/>
      <c r="J18" s="1"/>
      <c r="K18" s="1"/>
      <c r="L18" s="1"/>
      <c r="M18" s="173" t="str">
        <f>IF('7. Scores'!C22=0,"",'7. Scores'!C22)</f>
        <v/>
      </c>
      <c r="N18" s="173" t="str">
        <f>IF('3. Gender representation'!G20="men-dominated", '3. Gender representation'!H20," ")</f>
        <v xml:space="preserve"> </v>
      </c>
      <c r="O18" s="173" t="str">
        <f>IF('3. Gender representation'!G20="women-dominated", '3. Gender representation'!H20," ")</f>
        <v xml:space="preserve"> </v>
      </c>
      <c r="P18" s="173" t="str">
        <f>IF('3. Gender representation'!G20="balanced", '3. Gender representation'!H20, " ")</f>
        <v xml:space="preserve"> </v>
      </c>
    </row>
    <row r="19" ht="16.4" customHeight="1">
      <c r="A19" s="1"/>
      <c r="B19" s="1"/>
      <c r="C19" s="1"/>
      <c r="D19" s="1"/>
      <c r="E19" s="1"/>
      <c r="F19" s="1"/>
      <c r="G19" s="1"/>
      <c r="H19" s="1"/>
      <c r="I19" s="1"/>
      <c r="J19" s="1"/>
      <c r="K19" s="1"/>
      <c r="L19" s="1"/>
      <c r="M19" s="173" t="str">
        <f>IF('7. Scores'!C23=0,"",'7. Scores'!C23)</f>
        <v/>
      </c>
      <c r="N19" s="173" t="str">
        <f>IF('3. Gender representation'!G21="men-dominated", '3. Gender representation'!H21," ")</f>
        <v xml:space="preserve"> </v>
      </c>
      <c r="O19" s="173" t="str">
        <f>IF('3. Gender representation'!G21="women-dominated", '3. Gender representation'!H21," ")</f>
        <v xml:space="preserve"> </v>
      </c>
      <c r="P19" s="173" t="str">
        <f>IF('3. Gender representation'!G21="balanced", '3. Gender representation'!H21, " ")</f>
        <v xml:space="preserve"> </v>
      </c>
    </row>
    <row r="20" ht="16.4" customHeight="1">
      <c r="A20" s="1"/>
      <c r="B20" s="1"/>
      <c r="C20" s="1"/>
      <c r="D20" s="1"/>
      <c r="E20" s="1"/>
      <c r="F20" s="1"/>
      <c r="G20" s="1"/>
      <c r="H20" s="1"/>
      <c r="I20" s="1"/>
      <c r="J20" s="1"/>
      <c r="K20" s="1"/>
      <c r="L20" s="1"/>
      <c r="M20" s="173" t="str">
        <f>IF('7. Scores'!C24=0,"",'7. Scores'!C24)</f>
        <v/>
      </c>
      <c r="N20" s="173" t="str">
        <f>IF('3. Gender representation'!G22="men-dominated", '3. Gender representation'!H22," ")</f>
        <v xml:space="preserve"> </v>
      </c>
      <c r="O20" s="173" t="str">
        <f>IF('3. Gender representation'!G22="women-dominated", '3. Gender representation'!H22," ")</f>
        <v xml:space="preserve"> </v>
      </c>
      <c r="P20" s="173" t="str">
        <f>IF('3. Gender representation'!G22="balanced", '3. Gender representation'!H22, " ")</f>
        <v xml:space="preserve"> </v>
      </c>
    </row>
    <row r="21" ht="16.4" customHeight="1">
      <c r="A21" s="1"/>
      <c r="B21" s="1"/>
      <c r="C21" s="1"/>
      <c r="D21" s="1"/>
      <c r="E21" s="1"/>
      <c r="F21" s="1"/>
      <c r="G21" s="1"/>
      <c r="H21" s="1"/>
      <c r="I21" s="1"/>
      <c r="J21" s="1"/>
      <c r="K21" s="1"/>
      <c r="L21" s="1"/>
      <c r="M21" s="173" t="str">
        <f>IF('7. Scores'!C25=0,"",'7. Scores'!C25)</f>
        <v/>
      </c>
      <c r="N21" s="173" t="str">
        <f>IF('3. Gender representation'!G23="men-dominated", '3. Gender representation'!H23," ")</f>
        <v xml:space="preserve"> </v>
      </c>
      <c r="O21" s="173" t="str">
        <f>IF('3. Gender representation'!G23="women-dominated", '3. Gender representation'!H23," ")</f>
        <v xml:space="preserve"> </v>
      </c>
      <c r="P21" s="173" t="str">
        <f>IF('3. Gender representation'!G23="balanced", '3. Gender representation'!H23, " ")</f>
        <v xml:space="preserve"> </v>
      </c>
    </row>
    <row r="22" ht="16.4" customHeight="1">
      <c r="A22" s="1"/>
      <c r="B22" s="1"/>
      <c r="C22" s="1"/>
      <c r="D22" s="1"/>
      <c r="E22" s="1"/>
      <c r="F22" s="1"/>
      <c r="G22" s="1"/>
      <c r="H22" s="1"/>
      <c r="I22" s="1"/>
      <c r="J22" s="1"/>
      <c r="K22" s="1"/>
      <c r="L22" s="1"/>
      <c r="M22" s="173" t="str">
        <f>IF('7. Scores'!C26=0,"",'7. Scores'!C26)</f>
        <v/>
      </c>
      <c r="N22" s="173" t="str">
        <f>IF('3. Gender representation'!G24="men-dominated", '3. Gender representation'!H24," ")</f>
        <v xml:space="preserve"> </v>
      </c>
      <c r="O22" s="173" t="str">
        <f>IF('3. Gender representation'!G24="women-dominated", '3. Gender representation'!H24," ")</f>
        <v xml:space="preserve"> </v>
      </c>
      <c r="P22" s="173" t="str">
        <f>IF('3. Gender representation'!G24="balanced", '3. Gender representation'!H24, " ")</f>
        <v xml:space="preserve"> </v>
      </c>
    </row>
    <row r="23" ht="16.4" customHeight="1">
      <c r="A23" s="1"/>
      <c r="B23" s="1"/>
      <c r="C23" s="1"/>
      <c r="D23" s="1"/>
      <c r="E23" s="1"/>
      <c r="F23" s="1"/>
      <c r="G23" s="1"/>
      <c r="H23" s="1"/>
      <c r="I23" s="1"/>
      <c r="J23" s="1"/>
      <c r="K23" s="1"/>
      <c r="L23" s="1"/>
      <c r="M23" s="173" t="str">
        <f>IF('7. Scores'!C27=0,"",'7. Scores'!C27)</f>
        <v/>
      </c>
      <c r="N23" s="173" t="str">
        <f>IF('3. Gender representation'!G25="men-dominated", '3. Gender representation'!H25," ")</f>
        <v xml:space="preserve"> </v>
      </c>
      <c r="O23" s="173" t="str">
        <f>IF('3. Gender representation'!G25="women-dominated", '3. Gender representation'!H25," ")</f>
        <v xml:space="preserve"> </v>
      </c>
      <c r="P23" s="173" t="str">
        <f>IF('3. Gender representation'!G25="balanced", '3. Gender representation'!H25, " ")</f>
        <v xml:space="preserve"> </v>
      </c>
    </row>
    <row r="24" ht="16.4" customHeight="1">
      <c r="A24" s="1"/>
      <c r="B24" s="1"/>
      <c r="C24" s="1"/>
      <c r="D24" s="1"/>
      <c r="E24" s="1"/>
      <c r="F24" s="1"/>
      <c r="G24" s="1"/>
      <c r="H24" s="1"/>
      <c r="I24" s="1"/>
      <c r="J24" s="1"/>
      <c r="K24" s="1"/>
      <c r="L24" s="1"/>
      <c r="M24" s="173" t="str">
        <f>IF('7. Scores'!C28=0,"",'7. Scores'!C28)</f>
        <v/>
      </c>
      <c r="N24" s="173" t="str">
        <f>IF('3. Gender representation'!G26="men-dominated", '3. Gender representation'!H26," ")</f>
        <v xml:space="preserve"> </v>
      </c>
      <c r="O24" s="173" t="str">
        <f>IF('3. Gender representation'!G26="women-dominated", '3. Gender representation'!H26," ")</f>
        <v xml:space="preserve"> </v>
      </c>
      <c r="P24" s="173" t="str">
        <f>IF('3. Gender representation'!G26="balanced", '3. Gender representation'!H26, " ")</f>
        <v xml:space="preserve"> </v>
      </c>
    </row>
    <row r="25" ht="16.4" customHeight="1">
      <c r="A25" s="1"/>
      <c r="B25" s="1"/>
      <c r="C25" s="1"/>
      <c r="D25" s="1"/>
      <c r="E25" s="1"/>
      <c r="F25" s="1"/>
      <c r="G25" s="1"/>
      <c r="H25" s="1"/>
      <c r="I25" s="1"/>
      <c r="J25" s="1"/>
      <c r="K25" s="1"/>
      <c r="L25" s="1"/>
      <c r="M25" s="173" t="str">
        <f>IF('7. Scores'!C29=0,"",'7. Scores'!C29)</f>
        <v/>
      </c>
      <c r="N25" s="173" t="str">
        <f>IF('3. Gender representation'!G27="men-dominated", '3. Gender representation'!H27," ")</f>
        <v xml:space="preserve"> </v>
      </c>
      <c r="O25" s="173" t="str">
        <f>IF('3. Gender representation'!G27="women-dominated", '3. Gender representation'!H27," ")</f>
        <v xml:space="preserve"> </v>
      </c>
      <c r="P25" s="173" t="str">
        <f>IF('3. Gender representation'!G27="balanced", '3. Gender representation'!H27, " ")</f>
        <v xml:space="preserve"> </v>
      </c>
    </row>
    <row r="26" ht="16.4" customHeight="1">
      <c r="A26" s="1"/>
      <c r="B26" s="1"/>
      <c r="C26" s="1"/>
      <c r="D26" s="1"/>
      <c r="E26" s="1"/>
      <c r="F26" s="1"/>
      <c r="G26" s="1"/>
      <c r="H26" s="1"/>
      <c r="I26" s="1"/>
      <c r="J26" s="1"/>
      <c r="K26" s="1"/>
      <c r="L26" s="1"/>
      <c r="M26" s="173" t="str">
        <f>IF('7. Scores'!C30=0,"",'7. Scores'!C30)</f>
        <v/>
      </c>
      <c r="N26" s="173" t="str">
        <f>IF('3. Gender representation'!G28="men-dominated", '3. Gender representation'!H28," ")</f>
        <v xml:space="preserve"> </v>
      </c>
      <c r="O26" s="173" t="str">
        <f>IF('3. Gender representation'!G28="women-dominated", '3. Gender representation'!H28," ")</f>
        <v xml:space="preserve"> </v>
      </c>
      <c r="P26" s="173" t="str">
        <f>IF('3. Gender representation'!G28="balanced", '3. Gender representation'!H28, " ")</f>
        <v xml:space="preserve"> </v>
      </c>
    </row>
    <row r="27" ht="16.4" customHeight="1">
      <c r="A27" s="1"/>
      <c r="B27" s="1"/>
      <c r="C27" s="1"/>
      <c r="D27" s="1"/>
      <c r="E27" s="1"/>
      <c r="F27" s="1"/>
      <c r="G27" s="1"/>
      <c r="H27" s="1"/>
      <c r="I27" s="1"/>
      <c r="J27" s="1"/>
      <c r="K27" s="1"/>
      <c r="L27" s="1"/>
      <c r="M27" s="173" t="str">
        <f>IF('7. Scores'!C31=0,"",'7. Scores'!C31)</f>
        <v/>
      </c>
      <c r="N27" s="173" t="str">
        <f>IF('3. Gender representation'!G29="men-dominated", '3. Gender representation'!H29," ")</f>
        <v xml:space="preserve"> </v>
      </c>
      <c r="O27" s="173" t="str">
        <f>IF('3. Gender representation'!G29="women-dominated", '3. Gender representation'!H29," ")</f>
        <v xml:space="preserve"> </v>
      </c>
      <c r="P27" s="173" t="str">
        <f>IF('3. Gender representation'!G29="balanced", '3. Gender representation'!H29, " ")</f>
        <v xml:space="preserve"> </v>
      </c>
    </row>
    <row r="28" ht="16.4" customHeight="1">
      <c r="A28" s="1"/>
      <c r="B28" s="1"/>
      <c r="C28" s="1"/>
      <c r="D28" s="1"/>
      <c r="E28" s="1"/>
      <c r="F28" s="1"/>
      <c r="G28" s="1"/>
      <c r="H28" s="1"/>
      <c r="I28" s="1"/>
      <c r="J28" s="1"/>
      <c r="K28" s="1"/>
      <c r="L28" s="1"/>
      <c r="M28" s="173" t="str">
        <f>IF('7. Scores'!C32=0,"",'7. Scores'!C32)</f>
        <v/>
      </c>
      <c r="N28" s="173" t="str">
        <f>IF('3. Gender representation'!G30="men-dominated", '3. Gender representation'!H30," ")</f>
        <v xml:space="preserve"> </v>
      </c>
      <c r="O28" s="173" t="str">
        <f>IF('3. Gender representation'!G30="women-dominated", '3. Gender representation'!H30," ")</f>
        <v xml:space="preserve"> </v>
      </c>
      <c r="P28" s="173" t="str">
        <f>IF('3. Gender representation'!G30="balanced", '3. Gender representation'!H30, " ")</f>
        <v xml:space="preserve"> </v>
      </c>
    </row>
    <row r="29" ht="16.4" customHeight="1">
      <c r="A29" s="1"/>
      <c r="B29" s="1"/>
      <c r="C29" s="1"/>
      <c r="D29" s="1"/>
      <c r="E29" s="1"/>
      <c r="F29" s="1"/>
      <c r="G29" s="1"/>
      <c r="H29" s="1"/>
      <c r="I29" s="1"/>
      <c r="J29" s="1"/>
      <c r="K29" s="1"/>
      <c r="L29" s="1"/>
      <c r="M29" s="173" t="str">
        <f>IF('7. Scores'!C33=0,"",'7. Scores'!C33)</f>
        <v/>
      </c>
      <c r="N29" s="173" t="str">
        <f>IF('3. Gender representation'!G31="men-dominated", '3. Gender representation'!H31," ")</f>
        <v xml:space="preserve"> </v>
      </c>
      <c r="O29" s="173" t="str">
        <f>IF('3. Gender representation'!G31="women-dominated", '3. Gender representation'!H31," ")</f>
        <v xml:space="preserve"> </v>
      </c>
      <c r="P29" s="173" t="str">
        <f>IF('3. Gender representation'!G31="balanced", '3. Gender representation'!H31, " ")</f>
        <v xml:space="preserve"> </v>
      </c>
    </row>
    <row r="30" ht="16.4" customHeight="1">
      <c r="A30" s="1"/>
      <c r="B30" s="1"/>
      <c r="C30" s="1"/>
      <c r="D30" s="1"/>
      <c r="E30" s="1"/>
      <c r="F30" s="1"/>
      <c r="G30" s="1"/>
      <c r="H30" s="1"/>
      <c r="I30" s="1"/>
      <c r="J30" s="1"/>
      <c r="K30" s="1"/>
      <c r="L30" s="1"/>
      <c r="M30" s="173" t="str">
        <f>IF('7. Scores'!C34=0,"",'7. Scores'!C34)</f>
        <v/>
      </c>
      <c r="N30" s="173" t="str">
        <f>IF('3. Gender representation'!G32="men-dominated", '3. Gender representation'!H32," ")</f>
        <v xml:space="preserve"> </v>
      </c>
      <c r="O30" s="173" t="str">
        <f>IF('3. Gender representation'!G32="women-dominated", '3. Gender representation'!H32," ")</f>
        <v xml:space="preserve"> </v>
      </c>
      <c r="P30" s="173" t="str">
        <f>IF('3. Gender representation'!G32="balanced", '3. Gender representation'!H32, " ")</f>
        <v xml:space="preserve"> </v>
      </c>
    </row>
    <row r="31" ht="14.25" customHeight="1">
      <c r="A31" s="1"/>
      <c r="B31" s="1"/>
      <c r="C31" s="1"/>
      <c r="D31" s="1"/>
      <c r="E31" s="1"/>
      <c r="F31" s="1"/>
      <c r="G31" s="1"/>
      <c r="H31" s="1"/>
      <c r="I31" s="1"/>
      <c r="J31" s="1"/>
      <c r="K31" s="1"/>
      <c r="L31" s="1"/>
      <c r="M31" s="60"/>
      <c r="N31" s="60"/>
      <c r="O31" s="60"/>
      <c r="P31" s="60"/>
    </row>
    <row r="32" ht="14.25" customHeight="1">
      <c r="A32" s="1"/>
      <c r="B32" s="1"/>
      <c r="C32" s="1"/>
      <c r="D32" s="1"/>
      <c r="E32" s="1"/>
      <c r="F32" s="1"/>
      <c r="G32" s="1"/>
      <c r="H32" s="1"/>
      <c r="I32" s="1"/>
      <c r="J32" s="1"/>
      <c r="K32" s="1"/>
      <c r="L32" s="1"/>
      <c r="M32" s="60"/>
      <c r="N32" s="60"/>
      <c r="O32" s="60"/>
      <c r="P32" s="60"/>
    </row>
    <row r="33" ht="14.25" customHeight="1">
      <c r="A33" s="1"/>
      <c r="B33" s="1"/>
      <c r="C33" s="1"/>
      <c r="D33" s="1"/>
      <c r="E33" s="1"/>
      <c r="F33" s="1"/>
      <c r="G33" s="1"/>
      <c r="H33" s="1"/>
      <c r="I33" s="1"/>
      <c r="J33" s="1"/>
      <c r="K33" s="1"/>
      <c r="L33" s="1"/>
      <c r="M33" s="60"/>
      <c r="N33" s="60"/>
      <c r="O33" s="60"/>
      <c r="P33" s="60"/>
    </row>
    <row r="34" ht="14.25" customHeight="1">
      <c r="A34" s="1"/>
      <c r="B34" s="1"/>
      <c r="C34" s="1"/>
      <c r="D34" s="1"/>
      <c r="E34" s="1"/>
      <c r="F34" s="1"/>
      <c r="G34" s="1"/>
      <c r="H34" s="1"/>
      <c r="I34" s="1"/>
      <c r="J34" s="1"/>
      <c r="K34" s="1"/>
      <c r="L34" s="1"/>
      <c r="M34" s="60"/>
      <c r="N34" s="60"/>
      <c r="O34" s="60"/>
      <c r="P34" s="60"/>
    </row>
    <row r="35" ht="14.25" customHeight="1">
      <c r="A35" s="1"/>
      <c r="B35" s="1"/>
      <c r="C35" s="1"/>
      <c r="D35" s="1"/>
      <c r="E35" s="1"/>
      <c r="F35" s="1"/>
      <c r="G35" s="1"/>
      <c r="H35" s="1"/>
      <c r="I35" s="1"/>
      <c r="J35" s="1"/>
      <c r="K35" s="1"/>
      <c r="L35" s="1"/>
      <c r="M35" s="60"/>
      <c r="N35" s="60"/>
      <c r="O35" s="60"/>
      <c r="P35" s="60"/>
    </row>
    <row r="36" ht="14.25" customHeight="1">
      <c r="A36" s="1"/>
      <c r="B36" s="1"/>
      <c r="C36" s="1"/>
      <c r="D36" s="1"/>
      <c r="E36" s="1"/>
      <c r="F36" s="1"/>
      <c r="G36" s="1"/>
      <c r="H36" s="1"/>
      <c r="I36" s="1"/>
      <c r="J36" s="1"/>
      <c r="K36" s="1"/>
      <c r="L36" s="1"/>
      <c r="M36" s="60"/>
      <c r="N36" s="60"/>
      <c r="O36" s="60"/>
      <c r="P36" s="60"/>
    </row>
    <row r="37" ht="14.25" customHeight="1">
      <c r="A37" s="1"/>
      <c r="B37" s="1"/>
      <c r="C37" s="1"/>
      <c r="D37" s="1"/>
      <c r="E37" s="1"/>
      <c r="F37" s="1"/>
      <c r="G37" s="1"/>
      <c r="H37" s="1"/>
      <c r="I37" s="1"/>
      <c r="J37" s="1"/>
      <c r="K37" s="1"/>
      <c r="L37" s="1"/>
      <c r="M37" s="60"/>
      <c r="N37" s="60"/>
      <c r="O37" s="60"/>
      <c r="P37" s="60"/>
    </row>
    <row r="38" ht="14.25" customHeight="1">
      <c r="A38" s="1"/>
      <c r="B38" s="1"/>
      <c r="C38" s="1"/>
      <c r="D38" s="1"/>
      <c r="E38" s="1"/>
      <c r="F38" s="1"/>
      <c r="G38" s="1"/>
      <c r="H38" s="1"/>
      <c r="I38" s="1"/>
      <c r="J38" s="1"/>
      <c r="K38" s="1"/>
      <c r="L38" s="1"/>
      <c r="M38" s="60"/>
      <c r="N38" s="60"/>
      <c r="O38" s="60"/>
      <c r="P38" s="60"/>
    </row>
    <row r="39" ht="14.25" customHeight="1">
      <c r="A39" s="1"/>
      <c r="B39" s="1"/>
      <c r="C39" s="1"/>
      <c r="D39" s="1"/>
      <c r="E39" s="1"/>
      <c r="F39" s="1"/>
      <c r="G39" s="1"/>
      <c r="H39" s="1"/>
      <c r="I39" s="1"/>
      <c r="J39" s="1"/>
      <c r="K39" s="1"/>
      <c r="L39" s="1"/>
      <c r="M39" s="60"/>
      <c r="N39" s="60"/>
      <c r="O39" s="60"/>
      <c r="P39" s="60"/>
    </row>
    <row r="40" ht="14.25" customHeight="1">
      <c r="A40" s="1"/>
      <c r="B40" s="1"/>
      <c r="C40" s="1"/>
      <c r="D40" s="1"/>
      <c r="E40" s="1"/>
      <c r="F40" s="1"/>
      <c r="G40" s="1"/>
      <c r="H40" s="1"/>
      <c r="I40" s="1"/>
      <c r="J40" s="1"/>
      <c r="K40" s="1"/>
      <c r="L40" s="1"/>
      <c r="M40" s="60"/>
      <c r="N40" s="60"/>
      <c r="O40" s="60"/>
      <c r="P40" s="60"/>
    </row>
    <row r="41" ht="14.25" customHeight="1">
      <c r="A41" s="1"/>
      <c r="B41" s="1"/>
      <c r="C41" s="1"/>
      <c r="D41" s="1"/>
      <c r="E41" s="1"/>
      <c r="F41" s="1"/>
      <c r="G41" s="1"/>
      <c r="H41" s="1"/>
      <c r="I41" s="1"/>
      <c r="J41" s="1"/>
      <c r="K41" s="1"/>
      <c r="L41" s="1"/>
      <c r="M41" s="60"/>
      <c r="N41" s="60"/>
      <c r="O41" s="60"/>
      <c r="P41" s="60"/>
    </row>
    <row r="42" ht="14.25" customHeight="1">
      <c r="A42" s="1"/>
      <c r="B42" s="1"/>
      <c r="C42" s="1"/>
      <c r="D42" s="1"/>
      <c r="E42" s="1"/>
      <c r="F42" s="1"/>
      <c r="G42" s="1"/>
      <c r="H42" s="1"/>
      <c r="I42" s="1"/>
      <c r="J42" s="1"/>
      <c r="K42" s="1"/>
      <c r="L42" s="1"/>
      <c r="M42" s="60"/>
      <c r="N42" s="60"/>
      <c r="O42" s="60"/>
      <c r="P42" s="60"/>
    </row>
    <row r="43" ht="14.25" customHeight="1">
      <c r="A43" s="1"/>
      <c r="B43" s="1"/>
      <c r="C43" s="1"/>
      <c r="D43" s="1"/>
      <c r="E43" s="1"/>
      <c r="F43" s="1"/>
      <c r="G43" s="1"/>
      <c r="H43" s="1"/>
      <c r="I43" s="1"/>
      <c r="J43" s="1"/>
      <c r="K43" s="1"/>
      <c r="L43" s="1"/>
      <c r="M43" s="60"/>
      <c r="N43" s="60"/>
      <c r="O43" s="60"/>
      <c r="P43" s="60"/>
    </row>
    <row r="44" ht="14.25" customHeight="1">
      <c r="A44" s="1"/>
      <c r="B44" s="1"/>
      <c r="C44" s="1"/>
      <c r="D44" s="1"/>
      <c r="E44" s="1"/>
      <c r="F44" s="1"/>
      <c r="G44" s="1"/>
      <c r="H44" s="1"/>
      <c r="I44" s="1"/>
      <c r="J44" s="1"/>
      <c r="K44" s="1"/>
      <c r="L44" s="1"/>
      <c r="M44" s="60"/>
      <c r="N44" s="60"/>
      <c r="O44" s="60"/>
      <c r="P44" s="60"/>
    </row>
    <row r="45" ht="14.25" customHeight="1">
      <c r="A45" s="1"/>
      <c r="B45" s="1"/>
      <c r="C45" s="1"/>
      <c r="D45" s="1"/>
      <c r="E45" s="1"/>
      <c r="F45" s="1"/>
      <c r="G45" s="1"/>
      <c r="H45" s="1"/>
      <c r="I45" s="1"/>
      <c r="J45" s="1"/>
      <c r="K45" s="1"/>
      <c r="L45" s="1"/>
      <c r="M45" s="60"/>
      <c r="N45" s="60"/>
      <c r="O45" s="60"/>
      <c r="P45" s="60"/>
    </row>
    <row r="46" ht="14.25" customHeight="1">
      <c r="A46" s="1"/>
      <c r="B46" s="1"/>
      <c r="C46" s="1"/>
      <c r="D46" s="1"/>
      <c r="E46" s="1"/>
      <c r="F46" s="1"/>
      <c r="G46" s="1"/>
      <c r="H46" s="1"/>
      <c r="I46" s="1"/>
      <c r="J46" s="1"/>
      <c r="K46" s="1"/>
      <c r="L46" s="1"/>
      <c r="M46" s="60"/>
      <c r="N46" s="60"/>
      <c r="O46" s="60"/>
      <c r="P46" s="60"/>
    </row>
    <row r="47" ht="14.25" customHeight="1">
      <c r="A47" s="1"/>
      <c r="B47" s="1"/>
      <c r="C47" s="1"/>
      <c r="D47" s="1"/>
      <c r="E47" s="1"/>
      <c r="F47" s="1"/>
      <c r="G47" s="1"/>
      <c r="H47" s="1"/>
      <c r="I47" s="1"/>
      <c r="J47" s="1"/>
      <c r="K47" s="1"/>
      <c r="L47" s="1"/>
      <c r="M47" s="60"/>
      <c r="N47" s="60"/>
      <c r="O47" s="60"/>
      <c r="P47" s="60"/>
    </row>
    <row r="48" ht="14.25" customHeight="1">
      <c r="A48" s="1"/>
      <c r="B48" s="1"/>
      <c r="C48" s="1"/>
      <c r="D48" s="1"/>
      <c r="E48" s="1"/>
      <c r="F48" s="1"/>
      <c r="G48" s="1"/>
      <c r="H48" s="1"/>
      <c r="I48" s="1"/>
      <c r="J48" s="1"/>
      <c r="K48" s="1"/>
      <c r="L48" s="1"/>
      <c r="M48" s="60"/>
      <c r="N48" s="60"/>
      <c r="O48" s="60"/>
      <c r="P48" s="60"/>
    </row>
    <row r="49" ht="14.25" customHeight="1">
      <c r="A49" s="1"/>
      <c r="B49" s="1"/>
      <c r="C49" s="1"/>
      <c r="D49" s="1"/>
      <c r="E49" s="1"/>
      <c r="F49" s="1"/>
      <c r="G49" s="1"/>
      <c r="H49" s="1"/>
      <c r="I49" s="1"/>
      <c r="J49" s="1"/>
      <c r="K49" s="1"/>
      <c r="L49" s="1"/>
      <c r="M49" s="60"/>
      <c r="N49" s="60"/>
      <c r="O49" s="60"/>
      <c r="P49" s="60"/>
    </row>
    <row r="50" ht="14.25" customHeight="1">
      <c r="A50" s="1"/>
      <c r="B50" s="1"/>
      <c r="C50" s="1"/>
      <c r="D50" s="1"/>
      <c r="E50" s="1"/>
      <c r="F50" s="1"/>
      <c r="G50" s="1"/>
      <c r="H50" s="1"/>
      <c r="I50" s="1"/>
      <c r="J50" s="1"/>
      <c r="K50" s="1"/>
      <c r="L50" s="1"/>
      <c r="M50" s="60"/>
      <c r="N50" s="60"/>
      <c r="O50" s="60"/>
      <c r="P50" s="60"/>
    </row>
    <row r="51" ht="14.25" customHeight="1">
      <c r="A51" s="1"/>
      <c r="B51" s="1"/>
      <c r="C51" s="1"/>
      <c r="D51" s="1"/>
      <c r="E51" s="1"/>
      <c r="F51" s="1"/>
      <c r="G51" s="1"/>
      <c r="H51" s="1"/>
      <c r="I51" s="1"/>
      <c r="J51" s="1"/>
      <c r="K51" s="1"/>
      <c r="L51" s="1"/>
      <c r="M51" s="60"/>
      <c r="N51" s="60"/>
      <c r="O51" s="60"/>
      <c r="P51" s="60"/>
    </row>
    <row r="52" ht="14.25" customHeight="1">
      <c r="A52" s="1"/>
      <c r="B52" s="1"/>
      <c r="C52" s="1"/>
      <c r="D52" s="1"/>
      <c r="E52" s="1"/>
      <c r="F52" s="1"/>
      <c r="G52" s="1"/>
      <c r="H52" s="1"/>
      <c r="I52" s="1"/>
      <c r="J52" s="1"/>
      <c r="K52" s="1"/>
      <c r="L52" s="1"/>
      <c r="M52" s="60"/>
      <c r="N52" s="60"/>
      <c r="O52" s="60"/>
      <c r="P52" s="60"/>
    </row>
    <row r="53" ht="14.25" customHeight="1">
      <c r="A53" s="1"/>
      <c r="B53" s="1"/>
      <c r="C53" s="1"/>
      <c r="D53" s="1"/>
      <c r="E53" s="1"/>
      <c r="F53" s="1"/>
      <c r="G53" s="1"/>
      <c r="H53" s="1"/>
      <c r="I53" s="1"/>
      <c r="J53" s="1"/>
      <c r="K53" s="1"/>
      <c r="L53" s="1"/>
      <c r="M53" s="60"/>
      <c r="N53" s="60"/>
      <c r="O53" s="60"/>
      <c r="P53" s="60"/>
    </row>
    <row r="54" ht="14.25" customHeight="1">
      <c r="A54" s="1"/>
      <c r="B54" s="1"/>
      <c r="C54" s="1"/>
      <c r="D54" s="1"/>
      <c r="E54" s="1"/>
      <c r="F54" s="1"/>
      <c r="G54" s="1"/>
      <c r="H54" s="1"/>
      <c r="I54" s="1"/>
      <c r="J54" s="1"/>
      <c r="K54" s="1"/>
      <c r="L54" s="1"/>
      <c r="M54" s="60"/>
      <c r="N54" s="60"/>
      <c r="O54" s="60"/>
      <c r="P54" s="60"/>
    </row>
    <row r="55" ht="14.25" customHeight="1">
      <c r="A55" s="1"/>
      <c r="B55" s="1"/>
      <c r="C55" s="1"/>
      <c r="D55" s="1"/>
      <c r="E55" s="1"/>
      <c r="F55" s="1"/>
      <c r="G55" s="1"/>
      <c r="H55" s="1"/>
      <c r="I55" s="1"/>
      <c r="J55" s="1"/>
      <c r="K55" s="1"/>
      <c r="L55" s="1"/>
      <c r="M55" s="60"/>
      <c r="N55" s="60"/>
      <c r="O55" s="60"/>
      <c r="P55" s="60"/>
    </row>
    <row r="56" ht="14.25" customHeight="1">
      <c r="A56" s="1"/>
      <c r="B56" s="1"/>
      <c r="C56" s="1"/>
      <c r="D56" s="1"/>
      <c r="E56" s="1"/>
      <c r="F56" s="1"/>
      <c r="G56" s="1"/>
      <c r="H56" s="1"/>
      <c r="I56" s="1"/>
      <c r="J56" s="1"/>
      <c r="K56" s="1"/>
      <c r="L56" s="1"/>
      <c r="M56" s="60"/>
      <c r="N56" s="60"/>
      <c r="O56" s="60"/>
      <c r="P56" s="60"/>
    </row>
    <row r="57" ht="14.25" customHeight="1">
      <c r="A57" s="1"/>
      <c r="B57" s="1"/>
      <c r="C57" s="1"/>
      <c r="D57" s="1"/>
      <c r="E57" s="1"/>
      <c r="F57" s="1"/>
      <c r="G57" s="1"/>
      <c r="H57" s="1"/>
      <c r="I57" s="1"/>
      <c r="J57" s="1"/>
      <c r="K57" s="1"/>
      <c r="L57" s="1"/>
      <c r="M57" s="60"/>
      <c r="N57" s="60"/>
      <c r="O57" s="60"/>
      <c r="P57" s="60"/>
    </row>
    <row r="58" ht="14.25" customHeight="1">
      <c r="A58" s="1"/>
      <c r="B58" s="1"/>
      <c r="C58" s="1"/>
      <c r="D58" s="1"/>
      <c r="E58" s="1"/>
      <c r="F58" s="1"/>
      <c r="G58" s="1"/>
      <c r="H58" s="1"/>
      <c r="I58" s="1"/>
      <c r="J58" s="1"/>
      <c r="K58" s="1"/>
      <c r="L58" s="1"/>
      <c r="M58" s="60"/>
      <c r="N58" s="60"/>
      <c r="O58" s="60"/>
      <c r="P58" s="60"/>
    </row>
    <row r="59" ht="14.25" customHeight="1">
      <c r="A59" s="1"/>
      <c r="B59" s="1"/>
      <c r="C59" s="1"/>
      <c r="D59" s="1"/>
      <c r="E59" s="1"/>
      <c r="F59" s="1"/>
      <c r="G59" s="1"/>
      <c r="H59" s="1"/>
      <c r="I59" s="1"/>
      <c r="J59" s="1"/>
      <c r="K59" s="1"/>
      <c r="L59" s="1"/>
      <c r="M59" s="60"/>
      <c r="N59" s="60"/>
      <c r="O59" s="60"/>
      <c r="P59" s="60"/>
    </row>
    <row r="60" ht="14.25" customHeight="1">
      <c r="A60" s="1"/>
      <c r="B60" s="1"/>
      <c r="C60" s="1"/>
      <c r="D60" s="1"/>
      <c r="E60" s="1"/>
      <c r="F60" s="1"/>
      <c r="G60" s="1"/>
      <c r="H60" s="1"/>
      <c r="I60" s="1"/>
      <c r="J60" s="1"/>
      <c r="K60" s="1"/>
      <c r="L60" s="1"/>
      <c r="M60" s="60"/>
      <c r="N60" s="60"/>
      <c r="O60" s="60"/>
      <c r="P60" s="60"/>
    </row>
    <row r="61" ht="14.25" customHeight="1">
      <c r="A61" s="1"/>
      <c r="B61" s="1"/>
      <c r="C61" s="1"/>
      <c r="D61" s="1"/>
      <c r="E61" s="1"/>
      <c r="F61" s="1"/>
      <c r="G61" s="1"/>
      <c r="H61" s="1"/>
      <c r="I61" s="1"/>
      <c r="J61" s="1"/>
      <c r="K61" s="1"/>
      <c r="L61" s="1"/>
      <c r="M61" s="60"/>
      <c r="N61" s="60"/>
      <c r="O61" s="60"/>
      <c r="P61" s="60"/>
    </row>
    <row r="62" ht="14.25" customHeight="1">
      <c r="A62" s="1"/>
      <c r="B62" s="1"/>
      <c r="C62" s="1"/>
      <c r="D62" s="1"/>
      <c r="E62" s="1"/>
      <c r="F62" s="1"/>
      <c r="G62" s="1"/>
      <c r="H62" s="1"/>
      <c r="I62" s="1"/>
      <c r="J62" s="1"/>
      <c r="K62" s="1"/>
      <c r="L62" s="1"/>
      <c r="M62" s="60"/>
      <c r="N62" s="60"/>
      <c r="O62" s="60"/>
      <c r="P62" s="60"/>
    </row>
    <row r="63" ht="14.25" customHeight="1">
      <c r="A63" s="1"/>
      <c r="B63" s="1"/>
      <c r="C63" s="1"/>
      <c r="D63" s="1"/>
      <c r="E63" s="1"/>
      <c r="F63" s="1"/>
      <c r="G63" s="1"/>
      <c r="H63" s="1"/>
      <c r="I63" s="1"/>
      <c r="J63" s="1"/>
      <c r="K63" s="1"/>
      <c r="L63" s="1"/>
      <c r="M63" s="60"/>
      <c r="N63" s="60"/>
      <c r="O63" s="60"/>
      <c r="P63" s="60"/>
    </row>
    <row r="64" ht="14.25" customHeight="1">
      <c r="A64" s="1"/>
      <c r="B64" s="1"/>
      <c r="C64" s="1"/>
      <c r="D64" s="1"/>
      <c r="E64" s="1"/>
      <c r="F64" s="1"/>
      <c r="G64" s="1"/>
      <c r="H64" s="1"/>
      <c r="I64" s="1"/>
      <c r="J64" s="1"/>
      <c r="K64" s="1"/>
      <c r="L64" s="1"/>
      <c r="M64" s="60"/>
      <c r="N64" s="60"/>
      <c r="O64" s="60"/>
      <c r="P64" s="60"/>
    </row>
    <row r="65" ht="14.25" customHeight="1">
      <c r="A65" s="1"/>
      <c r="B65" s="1"/>
      <c r="C65" s="1"/>
      <c r="D65" s="1"/>
      <c r="E65" s="1"/>
      <c r="F65" s="1"/>
      <c r="G65" s="1"/>
      <c r="H65" s="1"/>
      <c r="I65" s="1"/>
      <c r="J65" s="1"/>
      <c r="K65" s="1"/>
      <c r="L65" s="1"/>
      <c r="M65" s="60"/>
      <c r="N65" s="60"/>
      <c r="O65" s="60"/>
      <c r="P65" s="60"/>
    </row>
    <row r="66" ht="14.25" customHeight="1">
      <c r="A66" s="1"/>
      <c r="B66" s="1"/>
      <c r="C66" s="1"/>
      <c r="D66" s="1"/>
      <c r="E66" s="1"/>
      <c r="F66" s="1"/>
      <c r="G66" s="1"/>
      <c r="H66" s="1"/>
      <c r="I66" s="1"/>
      <c r="J66" s="1"/>
      <c r="K66" s="1"/>
      <c r="L66" s="1"/>
      <c r="M66" s="60"/>
      <c r="N66" s="60"/>
      <c r="O66" s="60"/>
      <c r="P66" s="60"/>
    </row>
    <row r="67" ht="14.25" customHeight="1">
      <c r="A67" s="1"/>
      <c r="B67" s="1"/>
      <c r="C67" s="1"/>
      <c r="D67" s="1"/>
      <c r="E67" s="1"/>
      <c r="F67" s="1"/>
      <c r="G67" s="1"/>
      <c r="H67" s="1"/>
      <c r="I67" s="1"/>
      <c r="J67" s="1"/>
      <c r="K67" s="1"/>
      <c r="L67" s="1"/>
      <c r="M67" s="60"/>
      <c r="N67" s="60"/>
      <c r="O67" s="60"/>
      <c r="P67" s="60"/>
    </row>
    <row r="68" ht="14.25" customHeight="1">
      <c r="A68" s="1"/>
      <c r="B68" s="1"/>
      <c r="C68" s="1"/>
      <c r="D68" s="1"/>
      <c r="E68" s="1"/>
      <c r="F68" s="1"/>
      <c r="G68" s="1"/>
      <c r="H68" s="1"/>
      <c r="I68" s="1"/>
      <c r="J68" s="1"/>
      <c r="K68" s="1"/>
      <c r="L68" s="1"/>
      <c r="M68" s="60"/>
      <c r="N68" s="60"/>
      <c r="O68" s="60"/>
      <c r="P68" s="60"/>
    </row>
    <row r="69" ht="14.25" customHeight="1">
      <c r="A69" s="1"/>
      <c r="B69" s="1"/>
      <c r="C69" s="1"/>
      <c r="D69" s="1"/>
      <c r="E69" s="1"/>
      <c r="F69" s="1"/>
      <c r="G69" s="1"/>
      <c r="H69" s="1"/>
      <c r="I69" s="1"/>
      <c r="J69" s="1"/>
      <c r="K69" s="1"/>
      <c r="L69" s="1"/>
      <c r="M69" s="60"/>
      <c r="N69" s="60"/>
      <c r="O69" s="60"/>
      <c r="P69" s="60"/>
    </row>
    <row r="70" ht="14.25" customHeight="1">
      <c r="A70" s="1"/>
      <c r="B70" s="1"/>
      <c r="C70" s="1"/>
      <c r="D70" s="1"/>
      <c r="E70" s="1"/>
      <c r="F70" s="1"/>
      <c r="G70" s="1"/>
      <c r="H70" s="1"/>
      <c r="I70" s="1"/>
      <c r="J70" s="1"/>
      <c r="K70" s="1"/>
      <c r="L70" s="1"/>
      <c r="M70" s="60"/>
      <c r="N70" s="60"/>
      <c r="O70" s="60"/>
      <c r="P70" s="60"/>
    </row>
    <row r="71" ht="14.25" customHeight="1">
      <c r="A71" s="1"/>
      <c r="B71" s="1"/>
      <c r="C71" s="1"/>
      <c r="D71" s="1"/>
      <c r="E71" s="1"/>
      <c r="F71" s="1"/>
      <c r="G71" s="1"/>
      <c r="H71" s="1"/>
      <c r="I71" s="1"/>
      <c r="J71" s="1"/>
      <c r="K71" s="1"/>
      <c r="L71" s="1"/>
      <c r="M71" s="60"/>
      <c r="N71" s="60"/>
      <c r="O71" s="60"/>
      <c r="P71" s="60"/>
    </row>
    <row r="72" ht="14.25" customHeight="1">
      <c r="A72" s="1"/>
      <c r="B72" s="1"/>
      <c r="C72" s="1"/>
      <c r="D72" s="1"/>
      <c r="E72" s="1"/>
      <c r="F72" s="1"/>
      <c r="G72" s="1"/>
      <c r="H72" s="1"/>
      <c r="I72" s="1"/>
      <c r="J72" s="1"/>
      <c r="K72" s="1"/>
      <c r="L72" s="1"/>
      <c r="M72" s="60"/>
      <c r="N72" s="60"/>
      <c r="O72" s="60"/>
      <c r="P72" s="60"/>
    </row>
    <row r="73" ht="14.25" customHeight="1">
      <c r="A73" s="1"/>
      <c r="B73" s="1"/>
      <c r="C73" s="1"/>
      <c r="D73" s="1"/>
      <c r="E73" s="1"/>
      <c r="F73" s="1"/>
      <c r="G73" s="1"/>
      <c r="H73" s="1"/>
      <c r="I73" s="1"/>
      <c r="J73" s="1"/>
      <c r="K73" s="1"/>
      <c r="L73" s="1"/>
      <c r="M73" s="60"/>
      <c r="N73" s="60"/>
      <c r="O73" s="60"/>
      <c r="P73" s="60"/>
    </row>
    <row r="74" ht="14.25" customHeight="1">
      <c r="A74" s="1"/>
      <c r="B74" s="1"/>
      <c r="C74" s="1"/>
      <c r="D74" s="1"/>
      <c r="E74" s="1"/>
      <c r="F74" s="1"/>
      <c r="G74" s="1"/>
      <c r="H74" s="1"/>
      <c r="I74" s="1"/>
      <c r="J74" s="1"/>
      <c r="K74" s="1"/>
      <c r="L74" s="1"/>
      <c r="M74" s="60"/>
      <c r="N74" s="60"/>
      <c r="O74" s="60"/>
      <c r="P74" s="60"/>
    </row>
    <row r="75" ht="14.25" customHeight="1">
      <c r="A75" s="1"/>
      <c r="B75" s="1"/>
      <c r="C75" s="1"/>
      <c r="D75" s="1"/>
      <c r="E75" s="1"/>
      <c r="F75" s="1"/>
      <c r="G75" s="1"/>
      <c r="H75" s="1"/>
      <c r="I75" s="1"/>
      <c r="J75" s="1"/>
      <c r="K75" s="1"/>
      <c r="L75" s="1"/>
      <c r="M75" s="60"/>
      <c r="N75" s="60"/>
      <c r="O75" s="60"/>
      <c r="P75" s="60"/>
    </row>
    <row r="76" ht="14.25" customHeight="1">
      <c r="A76" s="1"/>
      <c r="B76" s="1"/>
      <c r="C76" s="1"/>
      <c r="D76" s="1"/>
      <c r="E76" s="1"/>
      <c r="F76" s="1"/>
      <c r="G76" s="1"/>
      <c r="H76" s="1"/>
      <c r="I76" s="1"/>
      <c r="J76" s="1"/>
      <c r="K76" s="1"/>
      <c r="L76" s="1"/>
      <c r="M76" s="60"/>
      <c r="N76" s="60"/>
      <c r="O76" s="60"/>
      <c r="P76" s="60"/>
    </row>
    <row r="77" ht="14.25" customHeight="1">
      <c r="A77" s="1"/>
      <c r="B77" s="1"/>
      <c r="C77" s="1"/>
      <c r="D77" s="1"/>
      <c r="E77" s="1"/>
      <c r="F77" s="1"/>
      <c r="G77" s="1"/>
      <c r="H77" s="1"/>
      <c r="I77" s="1"/>
      <c r="J77" s="1"/>
      <c r="K77" s="1"/>
      <c r="L77" s="1"/>
      <c r="M77" s="60"/>
      <c r="N77" s="60"/>
      <c r="O77" s="60"/>
      <c r="P77" s="60"/>
    </row>
    <row r="78" ht="14.25" customHeight="1">
      <c r="A78" s="1"/>
      <c r="B78" s="1"/>
      <c r="C78" s="1"/>
      <c r="D78" s="1"/>
      <c r="E78" s="1"/>
      <c r="F78" s="1"/>
      <c r="G78" s="1"/>
      <c r="H78" s="1"/>
      <c r="I78" s="1"/>
      <c r="J78" s="1"/>
      <c r="K78" s="1"/>
      <c r="L78" s="1"/>
      <c r="M78" s="60"/>
      <c r="N78" s="60"/>
      <c r="O78" s="60"/>
      <c r="P78" s="60"/>
    </row>
    <row r="79" ht="14.25" customHeight="1">
      <c r="A79" s="1"/>
      <c r="B79" s="1"/>
      <c r="C79" s="1"/>
      <c r="D79" s="1"/>
      <c r="E79" s="1"/>
      <c r="F79" s="1"/>
      <c r="G79" s="1"/>
      <c r="H79" s="1"/>
      <c r="I79" s="1"/>
      <c r="J79" s="1"/>
      <c r="K79" s="1"/>
      <c r="L79" s="1"/>
      <c r="M79" s="60"/>
      <c r="N79" s="60"/>
      <c r="O79" s="60"/>
      <c r="P79" s="60"/>
    </row>
    <row r="80" ht="14.25" customHeight="1">
      <c r="A80" s="1"/>
      <c r="B80" s="1"/>
      <c r="C80" s="1"/>
      <c r="D80" s="1"/>
      <c r="E80" s="1"/>
      <c r="F80" s="1"/>
      <c r="G80" s="1"/>
      <c r="H80" s="1"/>
      <c r="I80" s="1"/>
      <c r="J80" s="1"/>
      <c r="K80" s="1"/>
      <c r="L80" s="1"/>
      <c r="M80" s="60"/>
      <c r="N80" s="60"/>
      <c r="O80" s="60"/>
      <c r="P80" s="60"/>
    </row>
    <row r="81" ht="14.25" customHeight="1">
      <c r="A81" s="1"/>
      <c r="B81" s="1"/>
      <c r="C81" s="1"/>
      <c r="D81" s="1"/>
      <c r="E81" s="1"/>
      <c r="F81" s="1"/>
      <c r="G81" s="1"/>
      <c r="H81" s="1"/>
      <c r="I81" s="1"/>
      <c r="J81" s="1"/>
      <c r="K81" s="1"/>
      <c r="L81" s="1"/>
      <c r="M81" s="60"/>
      <c r="N81" s="60"/>
      <c r="O81" s="60"/>
      <c r="P81" s="60"/>
    </row>
    <row r="82" ht="14.25" customHeight="1">
      <c r="A82" s="1"/>
      <c r="B82" s="1"/>
      <c r="C82" s="1"/>
      <c r="D82" s="1"/>
      <c r="E82" s="1"/>
      <c r="F82" s="1"/>
      <c r="G82" s="1"/>
      <c r="H82" s="1"/>
      <c r="I82" s="1"/>
      <c r="J82" s="1"/>
      <c r="K82" s="1"/>
      <c r="L82" s="1"/>
      <c r="M82" s="60"/>
      <c r="N82" s="60"/>
      <c r="O82" s="60"/>
      <c r="P82" s="60"/>
    </row>
    <row r="83" ht="14.25" customHeight="1">
      <c r="A83" s="1"/>
      <c r="B83" s="1"/>
      <c r="C83" s="1"/>
      <c r="D83" s="1"/>
      <c r="E83" s="1"/>
      <c r="F83" s="1"/>
      <c r="G83" s="1"/>
      <c r="H83" s="1"/>
      <c r="I83" s="1"/>
      <c r="J83" s="1"/>
      <c r="K83" s="1"/>
      <c r="L83" s="1"/>
      <c r="M83" s="60"/>
      <c r="N83" s="60"/>
      <c r="O83" s="60"/>
      <c r="P83" s="60"/>
    </row>
    <row r="84" ht="14.25" customHeight="1">
      <c r="A84" s="1"/>
      <c r="B84" s="1"/>
      <c r="C84" s="1"/>
      <c r="D84" s="1"/>
      <c r="E84" s="1"/>
      <c r="F84" s="1"/>
      <c r="G84" s="1"/>
      <c r="H84" s="1"/>
      <c r="I84" s="1"/>
      <c r="J84" s="1"/>
      <c r="K84" s="1"/>
      <c r="L84" s="1"/>
      <c r="M84" s="60"/>
      <c r="N84" s="60"/>
      <c r="O84" s="60"/>
      <c r="P84" s="60"/>
    </row>
    <row r="85" ht="14.25" customHeight="1">
      <c r="A85" s="1"/>
      <c r="B85" s="1"/>
      <c r="C85" s="1"/>
      <c r="D85" s="1"/>
      <c r="E85" s="1"/>
      <c r="F85" s="1"/>
      <c r="G85" s="1"/>
      <c r="H85" s="1"/>
      <c r="I85" s="1"/>
      <c r="J85" s="1"/>
      <c r="K85" s="1"/>
      <c r="L85" s="1"/>
      <c r="M85" s="60"/>
      <c r="N85" s="60"/>
      <c r="O85" s="60"/>
      <c r="P85" s="60"/>
    </row>
    <row r="86" ht="14.25" customHeight="1">
      <c r="A86" s="1"/>
      <c r="B86" s="1"/>
      <c r="C86" s="1"/>
      <c r="D86" s="1"/>
      <c r="E86" s="1"/>
      <c r="F86" s="1"/>
      <c r="G86" s="1"/>
      <c r="H86" s="1"/>
      <c r="I86" s="1"/>
      <c r="J86" s="1"/>
      <c r="K86" s="1"/>
      <c r="L86" s="1"/>
      <c r="M86" s="60"/>
      <c r="N86" s="60"/>
      <c r="O86" s="60"/>
      <c r="P86" s="60"/>
    </row>
    <row r="87" ht="14.25" customHeight="1">
      <c r="A87" s="1"/>
      <c r="B87" s="1"/>
      <c r="C87" s="1"/>
      <c r="D87" s="1"/>
      <c r="E87" s="1"/>
      <c r="F87" s="1"/>
      <c r="G87" s="1"/>
      <c r="H87" s="1"/>
      <c r="I87" s="1"/>
      <c r="J87" s="1"/>
      <c r="K87" s="1"/>
      <c r="L87" s="1"/>
      <c r="M87" s="60"/>
      <c r="N87" s="60"/>
      <c r="O87" s="60"/>
      <c r="P87" s="60"/>
    </row>
    <row r="88" ht="14.25" customHeight="1">
      <c r="A88" s="1"/>
      <c r="B88" s="1"/>
      <c r="C88" s="1"/>
      <c r="D88" s="1"/>
      <c r="E88" s="1"/>
      <c r="F88" s="1"/>
      <c r="G88" s="1"/>
      <c r="H88" s="1"/>
      <c r="I88" s="1"/>
      <c r="J88" s="1"/>
      <c r="K88" s="1"/>
      <c r="L88" s="1"/>
      <c r="M88" s="60"/>
      <c r="N88" s="60"/>
      <c r="O88" s="60"/>
      <c r="P88" s="60"/>
    </row>
    <row r="89" ht="14.25" customHeight="1">
      <c r="A89" s="1"/>
      <c r="B89" s="1"/>
      <c r="C89" s="1"/>
      <c r="D89" s="1"/>
      <c r="E89" s="1"/>
      <c r="F89" s="1"/>
      <c r="G89" s="1"/>
      <c r="H89" s="1"/>
      <c r="I89" s="1"/>
      <c r="J89" s="1"/>
      <c r="K89" s="1"/>
      <c r="L89" s="1"/>
      <c r="M89" s="60"/>
      <c r="N89" s="60"/>
      <c r="O89" s="60"/>
      <c r="P89" s="60"/>
    </row>
    <row r="90" ht="14.25" customHeight="1">
      <c r="A90" s="1"/>
      <c r="B90" s="1"/>
      <c r="C90" s="1"/>
      <c r="D90" s="1"/>
      <c r="E90" s="1"/>
      <c r="F90" s="1"/>
      <c r="G90" s="1"/>
      <c r="H90" s="1"/>
      <c r="I90" s="1"/>
      <c r="J90" s="1"/>
      <c r="K90" s="1"/>
      <c r="L90" s="1"/>
      <c r="M90" s="60"/>
      <c r="N90" s="60"/>
      <c r="O90" s="60"/>
      <c r="P90" s="60"/>
    </row>
    <row r="91" ht="14.25" customHeight="1">
      <c r="A91" s="1"/>
      <c r="B91" s="1"/>
      <c r="C91" s="1"/>
      <c r="D91" s="1"/>
      <c r="E91" s="1"/>
      <c r="F91" s="1"/>
      <c r="G91" s="1"/>
      <c r="H91" s="1"/>
      <c r="I91" s="1"/>
      <c r="J91" s="1"/>
      <c r="K91" s="1"/>
      <c r="L91" s="1"/>
      <c r="M91" s="60"/>
      <c r="N91" s="60"/>
      <c r="O91" s="60"/>
      <c r="P91" s="60"/>
    </row>
    <row r="92" ht="14.25" customHeight="1">
      <c r="A92" s="1"/>
      <c r="B92" s="1"/>
      <c r="C92" s="1"/>
      <c r="D92" s="1"/>
      <c r="E92" s="1"/>
      <c r="F92" s="1"/>
      <c r="G92" s="1"/>
      <c r="H92" s="1"/>
      <c r="I92" s="1"/>
      <c r="J92" s="1"/>
      <c r="K92" s="1"/>
      <c r="L92" s="1"/>
      <c r="M92" s="60"/>
      <c r="N92" s="60"/>
      <c r="O92" s="60"/>
      <c r="P92" s="60"/>
    </row>
    <row r="93" ht="14.25" customHeight="1">
      <c r="A93" s="1"/>
      <c r="B93" s="1"/>
      <c r="C93" s="1"/>
      <c r="D93" s="1"/>
      <c r="E93" s="1"/>
      <c r="F93" s="1"/>
      <c r="G93" s="1"/>
      <c r="H93" s="1"/>
      <c r="I93" s="1"/>
      <c r="J93" s="1"/>
      <c r="K93" s="1"/>
      <c r="L93" s="1"/>
      <c r="M93" s="60"/>
      <c r="N93" s="60"/>
      <c r="O93" s="60"/>
      <c r="P93" s="60"/>
    </row>
    <row r="94" ht="14.25" customHeight="1">
      <c r="A94" s="1"/>
      <c r="B94" s="1"/>
      <c r="C94" s="1"/>
      <c r="D94" s="1"/>
      <c r="E94" s="1"/>
      <c r="F94" s="1"/>
      <c r="G94" s="1"/>
      <c r="H94" s="1"/>
      <c r="I94" s="1"/>
      <c r="J94" s="1"/>
      <c r="K94" s="1"/>
      <c r="L94" s="1"/>
      <c r="M94" s="60"/>
      <c r="N94" s="60"/>
      <c r="O94" s="60"/>
      <c r="P94" s="60"/>
    </row>
    <row r="95" ht="14.25" customHeight="1">
      <c r="A95" s="1"/>
      <c r="B95" s="1"/>
      <c r="C95" s="1"/>
      <c r="D95" s="1"/>
      <c r="E95" s="1"/>
      <c r="F95" s="1"/>
      <c r="G95" s="1"/>
      <c r="H95" s="1"/>
      <c r="I95" s="1"/>
      <c r="J95" s="1"/>
      <c r="K95" s="1"/>
      <c r="L95" s="1"/>
      <c r="M95" s="60"/>
      <c r="N95" s="60"/>
      <c r="O95" s="60"/>
      <c r="P95" s="60"/>
    </row>
    <row r="96" ht="14.25" customHeight="1">
      <c r="A96" s="1"/>
      <c r="B96" s="1"/>
      <c r="C96" s="1"/>
      <c r="D96" s="1"/>
      <c r="E96" s="1"/>
      <c r="F96" s="1"/>
      <c r="G96" s="1"/>
      <c r="H96" s="1"/>
      <c r="I96" s="1"/>
      <c r="J96" s="1"/>
      <c r="K96" s="1"/>
      <c r="L96" s="1"/>
      <c r="M96" s="60"/>
      <c r="N96" s="60"/>
      <c r="O96" s="60"/>
      <c r="P96" s="60"/>
    </row>
    <row r="97" ht="14.25" customHeight="1">
      <c r="A97" s="1"/>
      <c r="B97" s="1"/>
      <c r="C97" s="1"/>
      <c r="D97" s="1"/>
      <c r="E97" s="1"/>
      <c r="F97" s="1"/>
      <c r="G97" s="1"/>
      <c r="H97" s="1"/>
      <c r="I97" s="1"/>
      <c r="J97" s="1"/>
      <c r="K97" s="1"/>
      <c r="L97" s="1"/>
      <c r="M97" s="60"/>
      <c r="N97" s="60"/>
      <c r="O97" s="60"/>
      <c r="P97" s="60"/>
    </row>
    <row r="98" ht="14.25" customHeight="1">
      <c r="A98" s="1"/>
      <c r="B98" s="1"/>
      <c r="C98" s="1"/>
      <c r="D98" s="1"/>
      <c r="E98" s="1"/>
      <c r="F98" s="1"/>
      <c r="G98" s="1"/>
      <c r="H98" s="1"/>
      <c r="I98" s="1"/>
      <c r="J98" s="1"/>
      <c r="K98" s="1"/>
      <c r="L98" s="1"/>
      <c r="M98" s="60"/>
      <c r="N98" s="60"/>
      <c r="O98" s="60"/>
      <c r="P98" s="60"/>
    </row>
    <row r="99" ht="14.25" customHeight="1">
      <c r="A99" s="1"/>
      <c r="B99" s="1"/>
      <c r="C99" s="1"/>
      <c r="D99" s="1"/>
      <c r="E99" s="1"/>
      <c r="F99" s="1"/>
      <c r="G99" s="1"/>
      <c r="H99" s="1"/>
      <c r="I99" s="1"/>
      <c r="J99" s="1"/>
      <c r="K99" s="1"/>
      <c r="L99" s="1"/>
      <c r="M99" s="60"/>
      <c r="N99" s="60"/>
      <c r="O99" s="60"/>
      <c r="P99" s="60"/>
    </row>
    <row r="100" ht="14.25" customHeight="1">
      <c r="A100" s="1"/>
      <c r="B100" s="1"/>
      <c r="C100" s="1"/>
      <c r="D100" s="1"/>
      <c r="E100" s="1"/>
      <c r="F100" s="1"/>
      <c r="G100" s="1"/>
      <c r="H100" s="1"/>
      <c r="I100" s="1"/>
      <c r="J100" s="1"/>
      <c r="K100" s="1"/>
      <c r="L100" s="1"/>
      <c r="M100" s="60"/>
      <c r="N100" s="60"/>
      <c r="O100" s="60"/>
      <c r="P100" s="60"/>
    </row>
    <row r="101" ht="14.25" customHeight="1">
      <c r="A101" s="1"/>
      <c r="B101" s="1"/>
      <c r="C101" s="1"/>
      <c r="D101" s="1"/>
      <c r="E101" s="1"/>
      <c r="F101" s="1"/>
      <c r="G101" s="1"/>
      <c r="H101" s="1"/>
      <c r="I101" s="1"/>
      <c r="J101" s="1"/>
      <c r="K101" s="1"/>
      <c r="L101" s="1"/>
      <c r="M101" s="60"/>
      <c r="N101" s="60"/>
      <c r="O101" s="60"/>
      <c r="P101" s="60"/>
    </row>
    <row r="102" ht="14.25" customHeight="1">
      <c r="A102" s="1"/>
      <c r="B102" s="1"/>
      <c r="C102" s="1"/>
      <c r="D102" s="1"/>
      <c r="E102" s="1"/>
      <c r="F102" s="1"/>
      <c r="G102" s="1"/>
      <c r="H102" s="1"/>
      <c r="I102" s="1"/>
      <c r="J102" s="1"/>
      <c r="K102" s="1"/>
      <c r="L102" s="1"/>
      <c r="M102" s="60"/>
      <c r="N102" s="60"/>
      <c r="O102" s="60"/>
      <c r="P102" s="60"/>
    </row>
    <row r="103" ht="14.25" customHeight="1">
      <c r="A103" s="1"/>
      <c r="B103" s="1"/>
      <c r="C103" s="1"/>
      <c r="D103" s="1"/>
      <c r="E103" s="1"/>
      <c r="F103" s="1"/>
      <c r="G103" s="1"/>
      <c r="H103" s="1"/>
      <c r="I103" s="1"/>
      <c r="J103" s="1"/>
      <c r="K103" s="1"/>
      <c r="L103" s="1"/>
      <c r="M103" s="60"/>
      <c r="N103" s="60"/>
      <c r="O103" s="60"/>
      <c r="P103" s="60"/>
    </row>
    <row r="104" ht="14.25" customHeight="1">
      <c r="A104" s="1"/>
      <c r="B104" s="1"/>
      <c r="C104" s="1"/>
      <c r="D104" s="1"/>
      <c r="E104" s="1"/>
      <c r="F104" s="1"/>
      <c r="G104" s="1"/>
      <c r="H104" s="1"/>
      <c r="I104" s="1"/>
      <c r="J104" s="1"/>
      <c r="K104" s="1"/>
      <c r="L104" s="1"/>
      <c r="M104" s="60"/>
      <c r="N104" s="60"/>
      <c r="O104" s="60"/>
      <c r="P104" s="60"/>
    </row>
    <row r="105" ht="14.25" customHeight="1">
      <c r="A105" s="1"/>
      <c r="B105" s="1"/>
      <c r="C105" s="1"/>
      <c r="D105" s="1"/>
      <c r="E105" s="1"/>
      <c r="F105" s="1"/>
      <c r="G105" s="1"/>
      <c r="H105" s="1"/>
      <c r="I105" s="1"/>
      <c r="J105" s="1"/>
      <c r="K105" s="1"/>
      <c r="L105" s="1"/>
      <c r="M105" s="60"/>
      <c r="N105" s="60"/>
      <c r="O105" s="60"/>
      <c r="P105" s="60"/>
    </row>
    <row r="106" ht="14.25" customHeight="1">
      <c r="A106" s="1"/>
      <c r="B106" s="1"/>
      <c r="C106" s="1"/>
      <c r="D106" s="1"/>
      <c r="E106" s="1"/>
      <c r="F106" s="1"/>
      <c r="G106" s="1"/>
      <c r="H106" s="1"/>
      <c r="I106" s="1"/>
      <c r="J106" s="1"/>
      <c r="K106" s="1"/>
      <c r="L106" s="1"/>
      <c r="M106" s="60"/>
      <c r="N106" s="60"/>
      <c r="O106" s="60"/>
      <c r="P106" s="60"/>
    </row>
    <row r="107" ht="14.25" customHeight="1">
      <c r="A107" s="1"/>
      <c r="B107" s="1"/>
      <c r="C107" s="1"/>
      <c r="D107" s="1"/>
      <c r="E107" s="1"/>
      <c r="F107" s="1"/>
      <c r="G107" s="1"/>
      <c r="H107" s="1"/>
      <c r="I107" s="1"/>
      <c r="J107" s="1"/>
      <c r="K107" s="1"/>
      <c r="L107" s="1"/>
      <c r="M107" s="60"/>
      <c r="N107" s="60"/>
      <c r="O107" s="60"/>
      <c r="P107" s="60"/>
    </row>
    <row r="108" ht="14.25" customHeight="1">
      <c r="A108" s="1"/>
      <c r="B108" s="1"/>
      <c r="C108" s="1"/>
      <c r="D108" s="1"/>
      <c r="E108" s="1"/>
      <c r="F108" s="1"/>
      <c r="G108" s="1"/>
      <c r="H108" s="1"/>
      <c r="I108" s="1"/>
      <c r="J108" s="1"/>
      <c r="K108" s="1"/>
      <c r="L108" s="1"/>
      <c r="M108" s="60"/>
      <c r="N108" s="60"/>
      <c r="O108" s="60"/>
      <c r="P108" s="60"/>
    </row>
    <row r="109" ht="14.25" customHeight="1">
      <c r="A109" s="1"/>
      <c r="B109" s="1"/>
      <c r="C109" s="1"/>
      <c r="D109" s="1"/>
      <c r="E109" s="1"/>
      <c r="F109" s="1"/>
      <c r="G109" s="1"/>
      <c r="H109" s="1"/>
      <c r="I109" s="1"/>
      <c r="J109" s="1"/>
      <c r="K109" s="1"/>
      <c r="L109" s="1"/>
      <c r="M109" s="60"/>
      <c r="N109" s="60"/>
      <c r="O109" s="60"/>
      <c r="P109" s="60"/>
    </row>
    <row r="110" ht="14.25" customHeight="1">
      <c r="A110" s="1"/>
      <c r="B110" s="1"/>
      <c r="C110" s="1"/>
      <c r="D110" s="1"/>
      <c r="E110" s="1"/>
      <c r="F110" s="1"/>
      <c r="G110" s="1"/>
      <c r="H110" s="1"/>
      <c r="I110" s="1"/>
      <c r="J110" s="1"/>
      <c r="K110" s="1"/>
      <c r="L110" s="1"/>
      <c r="M110" s="60"/>
      <c r="N110" s="60"/>
      <c r="O110" s="60"/>
      <c r="P110" s="60"/>
    </row>
    <row r="111" ht="14.25" customHeight="1">
      <c r="A111" s="1"/>
      <c r="B111" s="1"/>
      <c r="C111" s="1"/>
      <c r="D111" s="1"/>
      <c r="E111" s="1"/>
      <c r="F111" s="1"/>
      <c r="G111" s="1"/>
      <c r="H111" s="1"/>
      <c r="I111" s="1"/>
      <c r="J111" s="1"/>
      <c r="K111" s="1"/>
      <c r="L111" s="1"/>
      <c r="M111" s="60"/>
      <c r="N111" s="60"/>
      <c r="O111" s="60"/>
      <c r="P111" s="60"/>
    </row>
    <row r="112" ht="14.25" customHeight="1">
      <c r="A112" s="1"/>
      <c r="B112" s="1"/>
      <c r="C112" s="1"/>
      <c r="D112" s="1"/>
      <c r="E112" s="1"/>
      <c r="F112" s="1"/>
      <c r="G112" s="1"/>
      <c r="H112" s="1"/>
      <c r="I112" s="1"/>
      <c r="J112" s="1"/>
      <c r="K112" s="1"/>
      <c r="L112" s="1"/>
      <c r="M112" s="60"/>
      <c r="N112" s="60"/>
      <c r="O112" s="60"/>
      <c r="P112" s="60"/>
    </row>
    <row r="113" ht="14.25" customHeight="1">
      <c r="A113" s="1"/>
      <c r="B113" s="1"/>
      <c r="C113" s="1"/>
      <c r="D113" s="1"/>
      <c r="E113" s="1"/>
      <c r="F113" s="1"/>
      <c r="G113" s="1"/>
      <c r="H113" s="1"/>
      <c r="I113" s="1"/>
      <c r="J113" s="1"/>
      <c r="K113" s="1"/>
      <c r="L113" s="1"/>
      <c r="M113" s="60"/>
      <c r="N113" s="60"/>
      <c r="O113" s="60"/>
      <c r="P113" s="60"/>
    </row>
    <row r="114" ht="14.25" customHeight="1">
      <c r="A114" s="1"/>
      <c r="B114" s="1"/>
      <c r="C114" s="1"/>
      <c r="D114" s="1"/>
      <c r="E114" s="1"/>
      <c r="F114" s="1"/>
      <c r="G114" s="1"/>
      <c r="H114" s="1"/>
      <c r="I114" s="1"/>
      <c r="J114" s="1"/>
      <c r="K114" s="1"/>
      <c r="L114" s="1"/>
      <c r="M114" s="60"/>
      <c r="N114" s="60"/>
      <c r="O114" s="60"/>
      <c r="P114" s="60"/>
    </row>
    <row r="115" ht="14.25" customHeight="1">
      <c r="A115" s="1"/>
      <c r="B115" s="1"/>
      <c r="C115" s="1"/>
      <c r="D115" s="1"/>
      <c r="E115" s="1"/>
      <c r="F115" s="1"/>
      <c r="G115" s="1"/>
      <c r="H115" s="1"/>
      <c r="I115" s="1"/>
      <c r="J115" s="1"/>
      <c r="K115" s="1"/>
      <c r="L115" s="1"/>
      <c r="M115" s="60"/>
      <c r="N115" s="60"/>
      <c r="O115" s="60"/>
      <c r="P115" s="60"/>
    </row>
    <row r="116" ht="14.25" customHeight="1">
      <c r="A116" s="1"/>
      <c r="B116" s="1"/>
      <c r="C116" s="1"/>
      <c r="D116" s="1"/>
      <c r="E116" s="1"/>
      <c r="F116" s="1"/>
      <c r="G116" s="1"/>
      <c r="H116" s="1"/>
      <c r="I116" s="1"/>
      <c r="J116" s="1"/>
      <c r="K116" s="1"/>
      <c r="L116" s="1"/>
      <c r="M116" s="60"/>
      <c r="N116" s="60"/>
      <c r="O116" s="60"/>
      <c r="P116" s="60"/>
    </row>
    <row r="117" ht="14.25" customHeight="1">
      <c r="A117" s="1"/>
      <c r="B117" s="1"/>
      <c r="C117" s="1"/>
      <c r="D117" s="1"/>
      <c r="E117" s="1"/>
      <c r="F117" s="1"/>
      <c r="G117" s="1"/>
      <c r="H117" s="1"/>
      <c r="I117" s="1"/>
      <c r="J117" s="1"/>
      <c r="K117" s="1"/>
      <c r="L117" s="1"/>
      <c r="M117" s="60"/>
      <c r="N117" s="60"/>
      <c r="O117" s="60"/>
      <c r="P117" s="60"/>
    </row>
    <row r="118" ht="14.25" customHeight="1">
      <c r="A118" s="1"/>
      <c r="B118" s="1"/>
      <c r="C118" s="1"/>
      <c r="D118" s="1"/>
      <c r="E118" s="1"/>
      <c r="F118" s="1"/>
      <c r="G118" s="1"/>
      <c r="H118" s="1"/>
      <c r="I118" s="1"/>
      <c r="J118" s="1"/>
      <c r="K118" s="1"/>
      <c r="L118" s="1"/>
      <c r="M118" s="60"/>
      <c r="N118" s="60"/>
      <c r="O118" s="60"/>
      <c r="P118" s="60"/>
    </row>
    <row r="119" ht="14.25" customHeight="1">
      <c r="A119" s="1"/>
      <c r="B119" s="1"/>
      <c r="C119" s="1"/>
      <c r="D119" s="1"/>
      <c r="E119" s="1"/>
      <c r="F119" s="1"/>
      <c r="G119" s="1"/>
      <c r="H119" s="1"/>
      <c r="I119" s="1"/>
      <c r="J119" s="1"/>
      <c r="K119" s="1"/>
      <c r="L119" s="1"/>
      <c r="M119" s="60"/>
      <c r="N119" s="60"/>
      <c r="O119" s="60"/>
      <c r="P119" s="60"/>
    </row>
    <row r="120" ht="14.25" customHeight="1">
      <c r="A120" s="1"/>
      <c r="B120" s="1"/>
      <c r="C120" s="1"/>
      <c r="D120" s="1"/>
      <c r="E120" s="1"/>
      <c r="F120" s="1"/>
      <c r="G120" s="1"/>
      <c r="H120" s="1"/>
      <c r="I120" s="1"/>
      <c r="J120" s="1"/>
      <c r="K120" s="1"/>
      <c r="L120" s="1"/>
      <c r="M120" s="60"/>
      <c r="N120" s="60"/>
      <c r="O120" s="60"/>
      <c r="P120" s="60"/>
    </row>
    <row r="121" ht="14.25" customHeight="1">
      <c r="A121" s="1"/>
      <c r="B121" s="1"/>
      <c r="C121" s="1"/>
      <c r="D121" s="1"/>
      <c r="E121" s="1"/>
      <c r="F121" s="1"/>
      <c r="G121" s="1"/>
      <c r="H121" s="1"/>
      <c r="I121" s="1"/>
      <c r="J121" s="1"/>
      <c r="K121" s="1"/>
      <c r="L121" s="1"/>
      <c r="M121" s="60"/>
      <c r="N121" s="60"/>
      <c r="O121" s="60"/>
      <c r="P121" s="60"/>
    </row>
    <row r="122" ht="14.25" customHeight="1">
      <c r="A122" s="1"/>
      <c r="B122" s="1"/>
      <c r="C122" s="1"/>
      <c r="D122" s="1"/>
      <c r="E122" s="1"/>
      <c r="F122" s="1"/>
      <c r="G122" s="1"/>
      <c r="H122" s="1"/>
      <c r="I122" s="1"/>
      <c r="J122" s="1"/>
      <c r="K122" s="1"/>
      <c r="L122" s="1"/>
      <c r="M122" s="60"/>
      <c r="N122" s="60"/>
      <c r="O122" s="60"/>
      <c r="P122" s="60"/>
    </row>
    <row r="123" ht="14.25" customHeight="1">
      <c r="A123" s="1"/>
      <c r="B123" s="1"/>
      <c r="C123" s="1"/>
      <c r="D123" s="1"/>
      <c r="E123" s="1"/>
      <c r="F123" s="1"/>
      <c r="G123" s="1"/>
      <c r="H123" s="1"/>
      <c r="I123" s="1"/>
      <c r="J123" s="1"/>
      <c r="K123" s="1"/>
      <c r="L123" s="1"/>
      <c r="M123" s="60"/>
      <c r="N123" s="60"/>
      <c r="O123" s="60"/>
      <c r="P123" s="60"/>
    </row>
    <row r="124" ht="14.25" customHeight="1">
      <c r="A124" s="1"/>
      <c r="B124" s="1"/>
      <c r="C124" s="1"/>
      <c r="D124" s="1"/>
      <c r="E124" s="1"/>
      <c r="F124" s="1"/>
      <c r="G124" s="1"/>
      <c r="H124" s="1"/>
      <c r="I124" s="1"/>
      <c r="J124" s="1"/>
      <c r="K124" s="1"/>
      <c r="L124" s="1"/>
      <c r="M124" s="60"/>
      <c r="N124" s="60"/>
      <c r="O124" s="60"/>
      <c r="P124" s="60"/>
    </row>
    <row r="125" ht="14.25" customHeight="1">
      <c r="A125" s="1"/>
      <c r="B125" s="1"/>
      <c r="C125" s="1"/>
      <c r="D125" s="1"/>
      <c r="E125" s="1"/>
      <c r="F125" s="1"/>
      <c r="G125" s="1"/>
      <c r="H125" s="1"/>
      <c r="I125" s="1"/>
      <c r="J125" s="1"/>
      <c r="K125" s="1"/>
      <c r="L125" s="1"/>
      <c r="M125" s="60"/>
      <c r="N125" s="60"/>
      <c r="O125" s="60"/>
      <c r="P125" s="60"/>
    </row>
    <row r="126" ht="14.25" customHeight="1">
      <c r="A126" s="1"/>
      <c r="B126" s="1"/>
      <c r="C126" s="1"/>
      <c r="D126" s="1"/>
      <c r="E126" s="1"/>
      <c r="F126" s="1"/>
      <c r="G126" s="1"/>
      <c r="H126" s="1"/>
      <c r="I126" s="1"/>
      <c r="J126" s="1"/>
      <c r="K126" s="1"/>
      <c r="L126" s="1"/>
      <c r="M126" s="60"/>
      <c r="N126" s="60"/>
      <c r="O126" s="60"/>
      <c r="P126" s="60"/>
    </row>
    <row r="127" ht="14.25" customHeight="1">
      <c r="A127" s="1"/>
      <c r="B127" s="1"/>
      <c r="C127" s="1"/>
      <c r="D127" s="1"/>
      <c r="E127" s="1"/>
      <c r="F127" s="1"/>
      <c r="G127" s="1"/>
      <c r="H127" s="1"/>
      <c r="I127" s="1"/>
      <c r="J127" s="1"/>
      <c r="K127" s="1"/>
      <c r="L127" s="1"/>
      <c r="M127" s="60"/>
      <c r="N127" s="60"/>
      <c r="O127" s="60"/>
      <c r="P127" s="60"/>
    </row>
    <row r="128" ht="14.25" customHeight="1">
      <c r="A128" s="1"/>
      <c r="B128" s="1"/>
      <c r="C128" s="1"/>
      <c r="D128" s="1"/>
      <c r="E128" s="1"/>
      <c r="F128" s="1"/>
      <c r="G128" s="1"/>
      <c r="H128" s="1"/>
      <c r="I128" s="1"/>
      <c r="J128" s="1"/>
      <c r="K128" s="1"/>
      <c r="L128" s="1"/>
      <c r="M128" s="60"/>
      <c r="N128" s="60"/>
      <c r="O128" s="60"/>
      <c r="P128" s="60"/>
    </row>
    <row r="129" ht="14.25" customHeight="1">
      <c r="A129" s="1"/>
      <c r="B129" s="1"/>
      <c r="C129" s="1"/>
      <c r="D129" s="1"/>
      <c r="E129" s="1"/>
      <c r="F129" s="1"/>
      <c r="G129" s="1"/>
      <c r="H129" s="1"/>
      <c r="I129" s="1"/>
      <c r="J129" s="1"/>
      <c r="K129" s="1"/>
      <c r="L129" s="1"/>
      <c r="M129" s="60"/>
      <c r="N129" s="60"/>
      <c r="O129" s="60"/>
      <c r="P129" s="60"/>
    </row>
    <row r="130" ht="14.25" customHeight="1">
      <c r="A130" s="1"/>
      <c r="B130" s="1"/>
      <c r="C130" s="1"/>
      <c r="D130" s="1"/>
      <c r="E130" s="1"/>
      <c r="F130" s="1"/>
      <c r="G130" s="1"/>
      <c r="H130" s="1"/>
      <c r="I130" s="1"/>
      <c r="J130" s="1"/>
      <c r="K130" s="1"/>
      <c r="L130" s="1"/>
      <c r="M130" s="60"/>
      <c r="N130" s="60"/>
      <c r="O130" s="60"/>
      <c r="P130" s="60"/>
    </row>
    <row r="131" ht="14.25" customHeight="1">
      <c r="A131" s="1"/>
      <c r="B131" s="1"/>
      <c r="C131" s="1"/>
      <c r="D131" s="1"/>
      <c r="E131" s="1"/>
      <c r="F131" s="1"/>
      <c r="G131" s="1"/>
      <c r="H131" s="1"/>
      <c r="I131" s="1"/>
      <c r="J131" s="1"/>
      <c r="K131" s="1"/>
      <c r="L131" s="1"/>
      <c r="M131" s="60"/>
      <c r="N131" s="60"/>
      <c r="O131" s="60"/>
      <c r="P131" s="60"/>
    </row>
    <row r="132" ht="14.25" customHeight="1">
      <c r="A132" s="1"/>
      <c r="B132" s="1"/>
      <c r="C132" s="1"/>
      <c r="D132" s="1"/>
      <c r="E132" s="1"/>
      <c r="F132" s="1"/>
      <c r="G132" s="1"/>
      <c r="H132" s="1"/>
      <c r="I132" s="1"/>
      <c r="J132" s="1"/>
      <c r="K132" s="1"/>
      <c r="L132" s="1"/>
      <c r="M132" s="37"/>
      <c r="N132" s="37"/>
      <c r="O132" s="37"/>
      <c r="P132" s="37"/>
    </row>
    <row r="133" ht="14.25" customHeight="1">
      <c r="A133" s="1"/>
      <c r="B133" s="1"/>
      <c r="C133" s="1"/>
      <c r="D133" s="1"/>
      <c r="E133" s="1"/>
      <c r="F133" s="1"/>
      <c r="G133" s="1"/>
      <c r="H133" s="1"/>
      <c r="I133" s="1"/>
      <c r="J133" s="1"/>
      <c r="K133" s="1"/>
      <c r="L133" s="1"/>
      <c r="M133" s="37"/>
      <c r="N133" s="37"/>
      <c r="O133" s="37"/>
      <c r="P133" s="37"/>
    </row>
    <row r="134" ht="14.25" customHeight="1">
      <c r="A134" s="1"/>
      <c r="B134" s="1"/>
      <c r="C134" s="1"/>
      <c r="D134" s="1"/>
      <c r="E134" s="1"/>
      <c r="F134" s="1"/>
      <c r="G134" s="1"/>
      <c r="H134" s="1"/>
      <c r="I134" s="1"/>
      <c r="J134" s="1"/>
      <c r="K134" s="1"/>
      <c r="L134" s="1"/>
      <c r="M134" s="37"/>
      <c r="N134" s="37"/>
      <c r="O134" s="37"/>
      <c r="P134" s="37"/>
    </row>
    <row r="135" ht="14.25" customHeight="1">
      <c r="A135" s="1"/>
      <c r="B135" s="1"/>
      <c r="C135" s="1"/>
      <c r="D135" s="1"/>
      <c r="E135" s="1"/>
      <c r="F135" s="1"/>
      <c r="G135" s="1"/>
      <c r="H135" s="1"/>
      <c r="I135" s="1"/>
      <c r="J135" s="1"/>
      <c r="K135" s="1"/>
      <c r="L135" s="1"/>
      <c r="M135" s="37"/>
      <c r="N135" s="37"/>
      <c r="O135" s="37"/>
      <c r="P135" s="37"/>
    </row>
    <row r="136" ht="14.25" customHeight="1">
      <c r="A136" s="1"/>
      <c r="B136" s="1"/>
      <c r="C136" s="1"/>
      <c r="D136" s="1"/>
      <c r="E136" s="1"/>
      <c r="F136" s="1"/>
      <c r="G136" s="1"/>
      <c r="H136" s="1"/>
      <c r="I136" s="1"/>
      <c r="J136" s="1"/>
      <c r="K136" s="1"/>
      <c r="L136" s="1"/>
      <c r="M136" s="37"/>
      <c r="N136" s="37"/>
      <c r="O136" s="37"/>
      <c r="P136" s="37"/>
    </row>
    <row r="137" ht="14.25" customHeight="1">
      <c r="A137" s="1"/>
      <c r="B137" s="1"/>
      <c r="C137" s="1"/>
      <c r="D137" s="1"/>
      <c r="E137" s="1"/>
      <c r="F137" s="1"/>
      <c r="G137" s="1"/>
      <c r="H137" s="1"/>
      <c r="I137" s="1"/>
      <c r="J137" s="1"/>
      <c r="K137" s="1"/>
      <c r="L137" s="1"/>
      <c r="M137" s="37"/>
      <c r="N137" s="37"/>
      <c r="O137" s="37"/>
      <c r="P137" s="37"/>
    </row>
    <row r="138" ht="14.25" customHeight="1">
      <c r="A138" s="1"/>
      <c r="B138" s="1"/>
      <c r="C138" s="1"/>
      <c r="D138" s="1"/>
      <c r="E138" s="1"/>
      <c r="F138" s="1"/>
      <c r="G138" s="1"/>
      <c r="H138" s="1"/>
      <c r="I138" s="1"/>
      <c r="J138" s="1"/>
      <c r="K138" s="1"/>
      <c r="L138" s="1"/>
      <c r="M138" s="37"/>
      <c r="N138" s="37"/>
      <c r="O138" s="37"/>
      <c r="P138" s="37"/>
    </row>
    <row r="139" ht="14.25" customHeight="1">
      <c r="A139" s="1"/>
      <c r="B139" s="1"/>
      <c r="C139" s="1"/>
      <c r="D139" s="1"/>
      <c r="E139" s="1"/>
      <c r="F139" s="1"/>
      <c r="G139" s="1"/>
      <c r="H139" s="1"/>
      <c r="I139" s="1"/>
      <c r="J139" s="1"/>
      <c r="K139" s="1"/>
      <c r="L139" s="1"/>
      <c r="M139" s="37"/>
      <c r="N139" s="37"/>
      <c r="O139" s="37"/>
      <c r="P139" s="37"/>
    </row>
    <row r="140" ht="14.25" customHeight="1">
      <c r="A140" s="1"/>
      <c r="B140" s="1"/>
      <c r="C140" s="1"/>
      <c r="D140" s="1"/>
      <c r="E140" s="1"/>
      <c r="F140" s="1"/>
      <c r="G140" s="1"/>
      <c r="H140" s="1"/>
      <c r="I140" s="1"/>
      <c r="J140" s="1"/>
      <c r="K140" s="1"/>
      <c r="L140" s="1"/>
      <c r="M140" s="37"/>
      <c r="N140" s="37"/>
      <c r="O140" s="37"/>
      <c r="P140" s="37"/>
    </row>
    <row r="141" ht="14.25" customHeight="1">
      <c r="A141" s="1"/>
      <c r="B141" s="1"/>
      <c r="C141" s="1"/>
      <c r="D141" s="1"/>
      <c r="E141" s="1"/>
      <c r="F141" s="1"/>
      <c r="G141" s="1"/>
      <c r="H141" s="1"/>
      <c r="I141" s="1"/>
      <c r="J141" s="1"/>
      <c r="K141" s="1"/>
      <c r="L141" s="1"/>
      <c r="M141" s="37"/>
      <c r="N141" s="37"/>
      <c r="O141" s="37"/>
      <c r="P141" s="37"/>
    </row>
    <row r="142" ht="14.25" customHeight="1">
      <c r="A142" s="1"/>
      <c r="B142" s="1"/>
      <c r="C142" s="1"/>
      <c r="D142" s="1"/>
      <c r="E142" s="1"/>
      <c r="F142" s="1"/>
      <c r="G142" s="1"/>
      <c r="H142" s="1"/>
      <c r="I142" s="1"/>
      <c r="J142" s="1"/>
      <c r="K142" s="1"/>
      <c r="L142" s="1"/>
      <c r="M142" s="37"/>
      <c r="N142" s="37"/>
      <c r="O142" s="37"/>
      <c r="P142" s="37"/>
    </row>
    <row r="143" ht="14.25" customHeight="1">
      <c r="A143" s="1"/>
      <c r="B143" s="1"/>
      <c r="C143" s="1"/>
      <c r="D143" s="1"/>
      <c r="E143" s="1"/>
      <c r="F143" s="1"/>
      <c r="G143" s="1"/>
      <c r="H143" s="1"/>
      <c r="I143" s="1"/>
      <c r="J143" s="1"/>
      <c r="K143" s="1"/>
      <c r="L143" s="1"/>
      <c r="M143" s="37"/>
      <c r="N143" s="37"/>
      <c r="O143" s="37"/>
      <c r="P143" s="37"/>
    </row>
    <row r="144" ht="14.25" customHeight="1">
      <c r="A144" s="1"/>
      <c r="B144" s="1"/>
      <c r="C144" s="1"/>
      <c r="D144" s="1"/>
      <c r="E144" s="1"/>
      <c r="F144" s="1"/>
      <c r="G144" s="1"/>
      <c r="H144" s="1"/>
      <c r="I144" s="1"/>
      <c r="J144" s="1"/>
      <c r="K144" s="1"/>
      <c r="L144" s="1"/>
      <c r="M144" s="37"/>
      <c r="N144" s="37"/>
      <c r="O144" s="37"/>
      <c r="P144" s="37"/>
    </row>
    <row r="145" ht="14.25" customHeight="1">
      <c r="A145" s="1"/>
      <c r="B145" s="1"/>
      <c r="C145" s="1"/>
      <c r="D145" s="1"/>
      <c r="E145" s="1"/>
      <c r="F145" s="1"/>
      <c r="G145" s="1"/>
      <c r="H145" s="1"/>
      <c r="I145" s="1"/>
      <c r="J145" s="1"/>
      <c r="K145" s="1"/>
      <c r="L145" s="1"/>
      <c r="M145" s="37"/>
      <c r="N145" s="37"/>
      <c r="O145" s="37"/>
      <c r="P145" s="37"/>
    </row>
    <row r="146" ht="14.25" customHeight="1">
      <c r="A146" s="1"/>
      <c r="B146" s="1"/>
      <c r="C146" s="1"/>
      <c r="D146" s="1"/>
      <c r="E146" s="1"/>
      <c r="F146" s="1"/>
      <c r="G146" s="1"/>
      <c r="H146" s="1"/>
      <c r="I146" s="1"/>
      <c r="J146" s="1"/>
      <c r="K146" s="1"/>
      <c r="L146" s="1"/>
      <c r="M146" s="37"/>
      <c r="N146" s="37"/>
      <c r="O146" s="37"/>
      <c r="P146" s="37"/>
    </row>
    <row r="147" ht="14.25" customHeight="1">
      <c r="A147" s="1"/>
      <c r="B147" s="1"/>
      <c r="C147" s="1"/>
      <c r="D147" s="1"/>
      <c r="E147" s="1"/>
      <c r="F147" s="1"/>
      <c r="G147" s="1"/>
      <c r="H147" s="1"/>
      <c r="I147" s="1"/>
      <c r="J147" s="1"/>
      <c r="K147" s="1"/>
      <c r="L147" s="1"/>
      <c r="M147" s="37"/>
      <c r="N147" s="37"/>
      <c r="O147" s="37"/>
      <c r="P147" s="37"/>
    </row>
    <row r="148" ht="14.25" customHeight="1">
      <c r="A148" s="1"/>
      <c r="B148" s="1"/>
      <c r="C148" s="1"/>
      <c r="D148" s="1"/>
      <c r="E148" s="1"/>
      <c r="F148" s="1"/>
      <c r="G148" s="1"/>
      <c r="H148" s="1"/>
      <c r="I148" s="1"/>
      <c r="J148" s="1"/>
      <c r="K148" s="1"/>
      <c r="L148" s="1"/>
      <c r="M148" s="37"/>
      <c r="N148" s="37"/>
      <c r="O148" s="37"/>
      <c r="P148" s="37"/>
    </row>
    <row r="149" ht="14.25" customHeight="1">
      <c r="A149" s="1"/>
      <c r="B149" s="1"/>
      <c r="C149" s="1"/>
      <c r="D149" s="1"/>
      <c r="E149" s="1"/>
      <c r="F149" s="1"/>
      <c r="G149" s="1"/>
      <c r="H149" s="1"/>
      <c r="I149" s="1"/>
      <c r="J149" s="1"/>
      <c r="K149" s="1"/>
      <c r="L149" s="1"/>
      <c r="M149" s="37"/>
      <c r="N149" s="37"/>
      <c r="O149" s="37"/>
      <c r="P149" s="37"/>
    </row>
    <row r="150" ht="14.25" customHeight="1">
      <c r="A150" s="1"/>
      <c r="B150" s="1"/>
      <c r="C150" s="1"/>
      <c r="D150" s="1"/>
      <c r="E150" s="1"/>
      <c r="F150" s="1"/>
      <c r="G150" s="1"/>
      <c r="H150" s="1"/>
      <c r="I150" s="1"/>
      <c r="J150" s="1"/>
      <c r="K150" s="1"/>
      <c r="L150" s="1"/>
      <c r="M150" s="37"/>
      <c r="N150" s="37"/>
      <c r="O150" s="37"/>
      <c r="P150" s="37"/>
    </row>
    <row r="151" ht="14.25" customHeight="1">
      <c r="A151" s="1"/>
      <c r="B151" s="1"/>
      <c r="C151" s="1"/>
      <c r="D151" s="1"/>
      <c r="E151" s="1"/>
      <c r="F151" s="1"/>
      <c r="G151" s="1"/>
      <c r="H151" s="1"/>
      <c r="I151" s="1"/>
      <c r="J151" s="1"/>
      <c r="K151" s="1"/>
      <c r="L151" s="1"/>
      <c r="M151" s="37"/>
      <c r="N151" s="37"/>
      <c r="O151" s="37"/>
      <c r="P151" s="37"/>
    </row>
    <row r="152" ht="14.25" customHeight="1">
      <c r="A152" s="1"/>
      <c r="B152" s="1"/>
      <c r="C152" s="1"/>
      <c r="D152" s="1"/>
      <c r="E152" s="1"/>
      <c r="F152" s="1"/>
      <c r="G152" s="1"/>
      <c r="H152" s="1"/>
      <c r="I152" s="1"/>
      <c r="J152" s="1"/>
      <c r="K152" s="1"/>
      <c r="L152" s="1"/>
      <c r="M152" s="37"/>
      <c r="N152" s="37"/>
      <c r="O152" s="37"/>
      <c r="P152" s="37"/>
    </row>
    <row r="153" ht="14.25" customHeight="1">
      <c r="A153" s="1"/>
      <c r="B153" s="1"/>
      <c r="C153" s="1"/>
      <c r="D153" s="1"/>
      <c r="E153" s="1"/>
      <c r="F153" s="1"/>
      <c r="G153" s="1"/>
      <c r="H153" s="1"/>
      <c r="I153" s="1"/>
      <c r="J153" s="1"/>
      <c r="K153" s="1"/>
      <c r="L153" s="1"/>
      <c r="M153" s="37"/>
      <c r="N153" s="37"/>
      <c r="O153" s="37"/>
      <c r="P153" s="37"/>
    </row>
    <row r="154" ht="14.25" customHeight="1">
      <c r="A154" s="1"/>
      <c r="B154" s="1"/>
      <c r="C154" s="1"/>
      <c r="D154" s="1"/>
      <c r="E154" s="1"/>
      <c r="F154" s="1"/>
      <c r="G154" s="1"/>
      <c r="H154" s="1"/>
      <c r="I154" s="1"/>
      <c r="J154" s="1"/>
      <c r="K154" s="1"/>
      <c r="L154" s="1"/>
      <c r="M154" s="37"/>
      <c r="N154" s="37"/>
      <c r="O154" s="37"/>
      <c r="P154" s="37"/>
    </row>
    <row r="155" ht="14.25" customHeight="1">
      <c r="A155" s="1"/>
      <c r="B155" s="1"/>
      <c r="C155" s="1"/>
      <c r="D155" s="1"/>
      <c r="E155" s="1"/>
      <c r="F155" s="1"/>
      <c r="G155" s="1"/>
      <c r="H155" s="1"/>
      <c r="I155" s="1"/>
      <c r="J155" s="1"/>
      <c r="K155" s="1"/>
      <c r="L155" s="1"/>
      <c r="M155" s="37"/>
      <c r="N155" s="37"/>
      <c r="O155" s="37"/>
      <c r="P155" s="37"/>
    </row>
    <row r="156" ht="14.25" customHeight="1">
      <c r="A156" s="1"/>
      <c r="B156" s="1"/>
      <c r="C156" s="1"/>
      <c r="D156" s="1"/>
      <c r="E156" s="1"/>
      <c r="F156" s="1"/>
      <c r="G156" s="1"/>
      <c r="H156" s="1"/>
      <c r="I156" s="1"/>
      <c r="J156" s="1"/>
      <c r="K156" s="1"/>
      <c r="L156" s="1"/>
      <c r="M156" s="37"/>
      <c r="N156" s="37"/>
      <c r="O156" s="37"/>
      <c r="P156" s="37"/>
    </row>
    <row r="157" ht="14.25" customHeight="1">
      <c r="A157" s="1"/>
      <c r="B157" s="1"/>
      <c r="C157" s="1"/>
      <c r="D157" s="1"/>
      <c r="E157" s="1"/>
      <c r="F157" s="1"/>
      <c r="G157" s="1"/>
      <c r="H157" s="1"/>
      <c r="I157" s="1"/>
      <c r="J157" s="1"/>
      <c r="K157" s="1"/>
      <c r="L157" s="1"/>
      <c r="M157" s="37"/>
      <c r="N157" s="37"/>
      <c r="O157" s="37"/>
      <c r="P157" s="37"/>
    </row>
    <row r="158" ht="14.25" customHeight="1">
      <c r="A158" s="1"/>
      <c r="B158" s="1"/>
      <c r="C158" s="1"/>
      <c r="D158" s="1"/>
      <c r="E158" s="1"/>
      <c r="F158" s="1"/>
      <c r="G158" s="1"/>
      <c r="H158" s="1"/>
      <c r="I158" s="1"/>
      <c r="J158" s="1"/>
      <c r="K158" s="1"/>
      <c r="L158" s="1"/>
      <c r="M158" s="37"/>
      <c r="N158" s="37"/>
      <c r="O158" s="37"/>
      <c r="P158" s="37"/>
    </row>
    <row r="159" ht="14.25" customHeight="1">
      <c r="A159" s="1"/>
      <c r="B159" s="1"/>
      <c r="C159" s="1"/>
      <c r="D159" s="1"/>
      <c r="E159" s="1"/>
      <c r="F159" s="1"/>
      <c r="G159" s="1"/>
      <c r="H159" s="1"/>
      <c r="I159" s="1"/>
      <c r="J159" s="1"/>
      <c r="K159" s="1"/>
      <c r="L159" s="1"/>
      <c r="M159" s="37"/>
      <c r="N159" s="37"/>
      <c r="O159" s="37"/>
      <c r="P159" s="37"/>
    </row>
    <row r="160" ht="14.25" customHeight="1">
      <c r="A160" s="1"/>
      <c r="B160" s="1"/>
      <c r="C160" s="1"/>
      <c r="D160" s="1"/>
      <c r="E160" s="1"/>
      <c r="F160" s="1"/>
      <c r="G160" s="1"/>
      <c r="H160" s="1"/>
      <c r="I160" s="1"/>
      <c r="J160" s="1"/>
      <c r="K160" s="1"/>
      <c r="L160" s="1"/>
      <c r="M160" s="37"/>
      <c r="N160" s="37"/>
      <c r="O160" s="37"/>
      <c r="P160" s="37"/>
    </row>
    <row r="161" ht="14.25" customHeight="1">
      <c r="A161" s="1"/>
      <c r="B161" s="1"/>
      <c r="C161" s="1"/>
      <c r="D161" s="1"/>
      <c r="E161" s="1"/>
      <c r="F161" s="1"/>
      <c r="G161" s="1"/>
      <c r="H161" s="1"/>
      <c r="I161" s="1"/>
      <c r="J161" s="1"/>
      <c r="K161" s="1"/>
      <c r="L161" s="1"/>
      <c r="M161" s="37"/>
      <c r="N161" s="37"/>
      <c r="O161" s="37"/>
      <c r="P161" s="37"/>
    </row>
    <row r="162" ht="14.25" customHeight="1">
      <c r="A162" s="1"/>
      <c r="B162" s="1"/>
      <c r="C162" s="1"/>
      <c r="D162" s="1"/>
      <c r="E162" s="1"/>
      <c r="F162" s="1"/>
      <c r="G162" s="1"/>
      <c r="H162" s="1"/>
      <c r="I162" s="1"/>
      <c r="J162" s="1"/>
      <c r="K162" s="1"/>
      <c r="L162" s="1"/>
      <c r="M162" s="37"/>
      <c r="N162" s="37"/>
      <c r="O162" s="37"/>
      <c r="P162" s="37"/>
    </row>
    <row r="163" ht="14.25" customHeight="1">
      <c r="A163" s="1"/>
      <c r="B163" s="1"/>
      <c r="C163" s="1"/>
      <c r="D163" s="1"/>
      <c r="E163" s="1"/>
      <c r="F163" s="1"/>
      <c r="G163" s="1"/>
      <c r="H163" s="1"/>
      <c r="I163" s="1"/>
      <c r="J163" s="1"/>
      <c r="K163" s="1"/>
      <c r="L163" s="1"/>
      <c r="M163" s="37"/>
      <c r="N163" s="37"/>
      <c r="O163" s="37"/>
      <c r="P163" s="37"/>
    </row>
    <row r="164" ht="14.25" customHeight="1">
      <c r="A164" s="1"/>
      <c r="B164" s="1"/>
      <c r="C164" s="1"/>
      <c r="D164" s="1"/>
      <c r="E164" s="1"/>
      <c r="F164" s="1"/>
      <c r="G164" s="1"/>
      <c r="H164" s="1"/>
      <c r="I164" s="1"/>
      <c r="J164" s="1"/>
      <c r="K164" s="1"/>
      <c r="L164" s="1"/>
      <c r="M164" s="37"/>
      <c r="N164" s="37"/>
      <c r="O164" s="37"/>
      <c r="P164" s="37"/>
    </row>
    <row r="165" ht="14.25" customHeight="1">
      <c r="A165" s="1"/>
      <c r="B165" s="1"/>
      <c r="C165" s="1"/>
      <c r="D165" s="1"/>
      <c r="E165" s="1"/>
      <c r="F165" s="1"/>
      <c r="G165" s="1"/>
      <c r="H165" s="1"/>
      <c r="I165" s="1"/>
      <c r="J165" s="1"/>
      <c r="K165" s="1"/>
      <c r="L165" s="1"/>
      <c r="M165" s="37"/>
      <c r="N165" s="37"/>
      <c r="O165" s="37"/>
      <c r="P165" s="37"/>
    </row>
    <row r="166" ht="14.25" customHeight="1">
      <c r="A166" s="1"/>
      <c r="B166" s="1"/>
      <c r="C166" s="1"/>
      <c r="D166" s="1"/>
      <c r="E166" s="1"/>
      <c r="F166" s="1"/>
      <c r="G166" s="1"/>
      <c r="H166" s="1"/>
      <c r="I166" s="1"/>
      <c r="J166" s="1"/>
      <c r="K166" s="1"/>
      <c r="L166" s="1"/>
      <c r="M166" s="37"/>
      <c r="N166" s="37"/>
      <c r="O166" s="37"/>
      <c r="P166" s="37"/>
    </row>
    <row r="167" ht="14.25" customHeight="1">
      <c r="A167" s="1"/>
      <c r="B167" s="1"/>
      <c r="C167" s="1"/>
      <c r="D167" s="1"/>
      <c r="E167" s="1"/>
      <c r="F167" s="1"/>
      <c r="G167" s="1"/>
      <c r="H167" s="1"/>
      <c r="I167" s="1"/>
      <c r="J167" s="1"/>
      <c r="K167" s="1"/>
      <c r="L167" s="1"/>
      <c r="M167" s="37"/>
      <c r="N167" s="37"/>
      <c r="O167" s="37"/>
      <c r="P167" s="37"/>
    </row>
    <row r="168" ht="14.25" customHeight="1">
      <c r="A168" s="1"/>
      <c r="B168" s="1"/>
      <c r="C168" s="1"/>
      <c r="D168" s="1"/>
      <c r="E168" s="1"/>
      <c r="F168" s="1"/>
      <c r="G168" s="1"/>
      <c r="H168" s="1"/>
      <c r="I168" s="1"/>
      <c r="J168" s="1"/>
      <c r="K168" s="1"/>
      <c r="L168" s="1"/>
      <c r="M168" s="37"/>
      <c r="N168" s="37"/>
      <c r="O168" s="37"/>
      <c r="P168" s="37"/>
    </row>
    <row r="169" ht="14.25" customHeight="1">
      <c r="A169" s="1"/>
      <c r="B169" s="1"/>
      <c r="C169" s="1"/>
      <c r="D169" s="1"/>
      <c r="E169" s="1"/>
      <c r="F169" s="1"/>
      <c r="G169" s="1"/>
      <c r="H169" s="1"/>
      <c r="I169" s="1"/>
      <c r="J169" s="1"/>
      <c r="K169" s="1"/>
      <c r="L169" s="1"/>
      <c r="M169" s="37"/>
      <c r="N169" s="37"/>
      <c r="O169" s="37"/>
      <c r="P169" s="37"/>
    </row>
    <row r="170" ht="14.25" customHeight="1">
      <c r="A170" s="1"/>
      <c r="B170" s="1"/>
      <c r="C170" s="1"/>
      <c r="D170" s="1"/>
      <c r="E170" s="1"/>
      <c r="F170" s="1"/>
      <c r="G170" s="1"/>
      <c r="H170" s="1"/>
      <c r="I170" s="1"/>
      <c r="J170" s="1"/>
      <c r="K170" s="1"/>
      <c r="L170" s="1"/>
      <c r="M170" s="37"/>
      <c r="N170" s="37"/>
      <c r="O170" s="37"/>
      <c r="P170" s="37"/>
    </row>
    <row r="171" ht="14.25" customHeight="1">
      <c r="A171" s="1"/>
      <c r="B171" s="1"/>
      <c r="C171" s="1"/>
      <c r="D171" s="1"/>
      <c r="E171" s="1"/>
      <c r="F171" s="1"/>
      <c r="G171" s="1"/>
      <c r="H171" s="1"/>
      <c r="I171" s="1"/>
      <c r="J171" s="1"/>
      <c r="K171" s="1"/>
      <c r="L171" s="1"/>
      <c r="M171" s="37"/>
      <c r="N171" s="37"/>
      <c r="O171" s="37"/>
      <c r="P171" s="37"/>
    </row>
    <row r="172" ht="14.25" customHeight="1">
      <c r="A172" s="1"/>
      <c r="B172" s="1"/>
      <c r="C172" s="1"/>
      <c r="D172" s="1"/>
      <c r="E172" s="1"/>
      <c r="F172" s="1"/>
      <c r="G172" s="1"/>
      <c r="H172" s="1"/>
      <c r="I172" s="1"/>
      <c r="J172" s="1"/>
      <c r="K172" s="1"/>
      <c r="L172" s="1"/>
      <c r="M172" s="37"/>
      <c r="N172" s="37"/>
      <c r="O172" s="37"/>
      <c r="P172" s="37"/>
    </row>
    <row r="173" ht="14.25" customHeight="1">
      <c r="A173" s="1"/>
      <c r="B173" s="1"/>
      <c r="C173" s="1"/>
      <c r="D173" s="1"/>
      <c r="E173" s="1"/>
      <c r="F173" s="1"/>
      <c r="G173" s="1"/>
      <c r="H173" s="1"/>
      <c r="I173" s="1"/>
      <c r="J173" s="1"/>
      <c r="K173" s="1"/>
      <c r="L173" s="1"/>
      <c r="M173" s="37"/>
      <c r="N173" s="37"/>
      <c r="O173" s="37"/>
      <c r="P173" s="37"/>
    </row>
    <row r="174" ht="14.25" customHeight="1">
      <c r="A174" s="1"/>
      <c r="B174" s="1"/>
      <c r="C174" s="1"/>
      <c r="D174" s="1"/>
      <c r="E174" s="1"/>
      <c r="F174" s="1"/>
      <c r="G174" s="1"/>
      <c r="H174" s="1"/>
      <c r="I174" s="1"/>
      <c r="J174" s="1"/>
      <c r="K174" s="1"/>
      <c r="L174" s="1"/>
      <c r="M174" s="37"/>
      <c r="N174" s="37"/>
      <c r="O174" s="37"/>
      <c r="P174" s="37"/>
    </row>
    <row r="175" ht="14.25" customHeight="1">
      <c r="A175" s="1"/>
      <c r="B175" s="1"/>
      <c r="C175" s="1"/>
      <c r="D175" s="1"/>
      <c r="E175" s="1"/>
      <c r="F175" s="1"/>
      <c r="G175" s="1"/>
      <c r="H175" s="1"/>
      <c r="I175" s="1"/>
      <c r="J175" s="1"/>
      <c r="K175" s="1"/>
      <c r="L175" s="1"/>
      <c r="M175" s="37"/>
      <c r="N175" s="37"/>
      <c r="O175" s="37"/>
      <c r="P175" s="37"/>
    </row>
    <row r="176" ht="14.25" customHeight="1">
      <c r="A176" s="1"/>
      <c r="B176" s="1"/>
      <c r="C176" s="1"/>
      <c r="D176" s="1"/>
      <c r="E176" s="1"/>
      <c r="F176" s="1"/>
      <c r="G176" s="1"/>
      <c r="H176" s="1"/>
      <c r="I176" s="1"/>
      <c r="J176" s="1"/>
      <c r="K176" s="1"/>
      <c r="L176" s="1"/>
      <c r="M176" s="37"/>
      <c r="N176" s="37"/>
      <c r="O176" s="37"/>
      <c r="P176" s="37"/>
    </row>
    <row r="177" ht="14.25" customHeight="1">
      <c r="A177" s="1"/>
      <c r="B177" s="1"/>
      <c r="C177" s="1"/>
      <c r="D177" s="1"/>
      <c r="E177" s="1"/>
      <c r="F177" s="1"/>
      <c r="G177" s="1"/>
      <c r="H177" s="1"/>
      <c r="I177" s="1"/>
      <c r="J177" s="1"/>
      <c r="K177" s="1"/>
      <c r="L177" s="1"/>
      <c r="M177" s="37"/>
      <c r="N177" s="37"/>
      <c r="O177" s="37"/>
      <c r="P177" s="37"/>
    </row>
    <row r="178" ht="14.25" customHeight="1">
      <c r="A178" s="1"/>
      <c r="B178" s="1"/>
      <c r="C178" s="1"/>
      <c r="D178" s="1"/>
      <c r="E178" s="1"/>
      <c r="F178" s="1"/>
      <c r="G178" s="1"/>
      <c r="H178" s="1"/>
      <c r="I178" s="1"/>
      <c r="J178" s="1"/>
      <c r="K178" s="1"/>
      <c r="L178" s="1"/>
      <c r="M178" s="37"/>
      <c r="N178" s="37"/>
      <c r="O178" s="37"/>
      <c r="P178" s="37"/>
    </row>
    <row r="179" ht="14.25" customHeight="1">
      <c r="A179" s="1"/>
      <c r="B179" s="1"/>
      <c r="C179" s="1"/>
      <c r="D179" s="1"/>
      <c r="E179" s="1"/>
      <c r="F179" s="1"/>
      <c r="G179" s="1"/>
      <c r="H179" s="1"/>
      <c r="I179" s="1"/>
      <c r="J179" s="1"/>
      <c r="K179" s="1"/>
      <c r="L179" s="1"/>
      <c r="M179" s="37"/>
      <c r="N179" s="37"/>
      <c r="O179" s="37"/>
      <c r="P179" s="37"/>
    </row>
    <row r="180" ht="14.25" customHeight="1">
      <c r="A180" s="1"/>
      <c r="B180" s="1"/>
      <c r="C180" s="1"/>
      <c r="D180" s="1"/>
      <c r="E180" s="1"/>
      <c r="F180" s="1"/>
      <c r="G180" s="1"/>
      <c r="H180" s="1"/>
      <c r="I180" s="1"/>
      <c r="J180" s="1"/>
      <c r="K180" s="1"/>
      <c r="L180" s="1"/>
      <c r="M180" s="37"/>
      <c r="N180" s="37"/>
      <c r="O180" s="37"/>
      <c r="P180" s="37"/>
    </row>
    <row r="181" ht="14.25" customHeight="1">
      <c r="A181" s="1"/>
      <c r="B181" s="1"/>
      <c r="C181" s="1"/>
      <c r="D181" s="1"/>
      <c r="E181" s="1"/>
      <c r="F181" s="1"/>
      <c r="G181" s="1"/>
      <c r="H181" s="1"/>
      <c r="I181" s="1"/>
      <c r="J181" s="1"/>
      <c r="K181" s="1"/>
      <c r="L181" s="1"/>
      <c r="M181" s="37"/>
      <c r="N181" s="37"/>
      <c r="O181" s="37"/>
      <c r="P181" s="37"/>
    </row>
    <row r="182" ht="14.25" customHeight="1">
      <c r="A182" s="1"/>
      <c r="B182" s="1"/>
      <c r="C182" s="1"/>
      <c r="D182" s="1"/>
      <c r="E182" s="1"/>
      <c r="F182" s="1"/>
      <c r="G182" s="1"/>
      <c r="H182" s="1"/>
      <c r="I182" s="1"/>
      <c r="J182" s="1"/>
      <c r="K182" s="1"/>
      <c r="L182" s="1"/>
      <c r="M182" s="37"/>
      <c r="N182" s="37"/>
      <c r="O182" s="37"/>
      <c r="P182" s="37"/>
    </row>
    <row r="183" ht="14.25" customHeight="1">
      <c r="A183" s="1"/>
      <c r="B183" s="1"/>
      <c r="C183" s="1"/>
      <c r="D183" s="1"/>
      <c r="E183" s="1"/>
      <c r="F183" s="1"/>
      <c r="G183" s="1"/>
      <c r="H183" s="1"/>
      <c r="I183" s="1"/>
      <c r="J183" s="1"/>
      <c r="K183" s="1"/>
      <c r="L183" s="1"/>
      <c r="M183" s="37"/>
      <c r="N183" s="37"/>
      <c r="O183" s="37"/>
      <c r="P183" s="37"/>
    </row>
    <row r="184" ht="14.25" customHeight="1">
      <c r="A184" s="1"/>
      <c r="B184" s="1"/>
      <c r="C184" s="1"/>
      <c r="D184" s="1"/>
      <c r="E184" s="1"/>
      <c r="F184" s="1"/>
      <c r="G184" s="1"/>
      <c r="H184" s="1"/>
      <c r="I184" s="1"/>
      <c r="J184" s="1"/>
      <c r="K184" s="1"/>
      <c r="L184" s="1"/>
      <c r="M184" s="37"/>
      <c r="N184" s="37"/>
      <c r="O184" s="37"/>
      <c r="P184" s="37"/>
    </row>
    <row r="185" ht="14.25" customHeight="1">
      <c r="A185" s="1"/>
      <c r="B185" s="1"/>
      <c r="C185" s="1"/>
      <c r="D185" s="1"/>
      <c r="E185" s="1"/>
      <c r="F185" s="1"/>
      <c r="G185" s="1"/>
      <c r="H185" s="1"/>
      <c r="I185" s="1"/>
      <c r="J185" s="1"/>
      <c r="K185" s="1"/>
      <c r="L185" s="1"/>
      <c r="M185" s="37"/>
      <c r="N185" s="37"/>
      <c r="O185" s="37"/>
      <c r="P185" s="37"/>
    </row>
    <row r="186" ht="14.25" customHeight="1">
      <c r="A186" s="1"/>
      <c r="B186" s="1"/>
      <c r="C186" s="1"/>
      <c r="D186" s="1"/>
      <c r="E186" s="1"/>
      <c r="F186" s="1"/>
      <c r="G186" s="1"/>
      <c r="H186" s="1"/>
      <c r="I186" s="1"/>
      <c r="J186" s="1"/>
      <c r="K186" s="1"/>
      <c r="L186" s="1"/>
      <c r="M186" s="37"/>
      <c r="N186" s="37"/>
      <c r="O186" s="37"/>
      <c r="P186" s="37"/>
    </row>
    <row r="187" ht="14.25" customHeight="1">
      <c r="A187" s="1"/>
      <c r="B187" s="1"/>
      <c r="C187" s="1"/>
      <c r="D187" s="1"/>
      <c r="E187" s="1"/>
      <c r="F187" s="1"/>
      <c r="G187" s="1"/>
      <c r="H187" s="1"/>
      <c r="I187" s="1"/>
      <c r="J187" s="1"/>
      <c r="K187" s="1"/>
      <c r="L187" s="1"/>
      <c r="M187" s="37"/>
      <c r="N187" s="37"/>
      <c r="O187" s="37"/>
      <c r="P187" s="37"/>
    </row>
    <row r="188" ht="14.25" customHeight="1">
      <c r="A188" s="1"/>
      <c r="B188" s="1"/>
      <c r="C188" s="1"/>
      <c r="D188" s="1"/>
      <c r="E188" s="1"/>
      <c r="F188" s="1"/>
      <c r="G188" s="1"/>
      <c r="H188" s="1"/>
      <c r="I188" s="1"/>
      <c r="J188" s="1"/>
      <c r="K188" s="1"/>
      <c r="L188" s="1"/>
      <c r="M188" s="37"/>
      <c r="N188" s="37"/>
      <c r="O188" s="37"/>
      <c r="P188" s="37"/>
    </row>
    <row r="189" ht="14.25" customHeight="1">
      <c r="A189" s="1"/>
      <c r="B189" s="1"/>
      <c r="C189" s="1"/>
      <c r="D189" s="1"/>
      <c r="E189" s="1"/>
      <c r="F189" s="1"/>
      <c r="G189" s="1"/>
      <c r="H189" s="1"/>
      <c r="I189" s="1"/>
      <c r="J189" s="1"/>
      <c r="K189" s="1"/>
      <c r="L189" s="1"/>
      <c r="M189" s="37"/>
      <c r="N189" s="37"/>
      <c r="O189" s="37"/>
      <c r="P189" s="37"/>
    </row>
    <row r="190" ht="14.25" customHeight="1">
      <c r="A190" s="1"/>
      <c r="B190" s="1"/>
      <c r="C190" s="1"/>
      <c r="D190" s="1"/>
      <c r="E190" s="1"/>
      <c r="F190" s="1"/>
      <c r="G190" s="1"/>
      <c r="H190" s="1"/>
      <c r="I190" s="1"/>
      <c r="J190" s="1"/>
      <c r="K190" s="1"/>
      <c r="L190" s="1"/>
      <c r="M190" s="37"/>
      <c r="N190" s="37"/>
      <c r="O190" s="37"/>
      <c r="P190" s="37"/>
    </row>
    <row r="191" ht="14.25" customHeight="1">
      <c r="A191" s="1"/>
      <c r="B191" s="1"/>
      <c r="C191" s="1"/>
      <c r="D191" s="1"/>
      <c r="E191" s="1"/>
      <c r="F191" s="1"/>
      <c r="G191" s="1"/>
      <c r="H191" s="1"/>
      <c r="I191" s="1"/>
      <c r="J191" s="1"/>
      <c r="K191" s="1"/>
      <c r="L191" s="1"/>
      <c r="M191" s="37"/>
      <c r="N191" s="37"/>
      <c r="O191" s="37"/>
      <c r="P191" s="37"/>
    </row>
    <row r="192" ht="14.25" customHeight="1">
      <c r="A192" s="1"/>
      <c r="B192" s="1"/>
      <c r="C192" s="1"/>
      <c r="D192" s="1"/>
      <c r="E192" s="1"/>
      <c r="F192" s="1"/>
      <c r="G192" s="1"/>
      <c r="H192" s="1"/>
      <c r="I192" s="1"/>
      <c r="J192" s="1"/>
      <c r="K192" s="1"/>
      <c r="L192" s="1"/>
      <c r="M192" s="37"/>
      <c r="N192" s="37"/>
      <c r="O192" s="37"/>
      <c r="P192" s="37"/>
    </row>
    <row r="193" ht="14.25" customHeight="1">
      <c r="A193" s="1"/>
      <c r="B193" s="1"/>
      <c r="C193" s="1"/>
      <c r="D193" s="1"/>
      <c r="E193" s="1"/>
      <c r="F193" s="1"/>
      <c r="G193" s="1"/>
      <c r="H193" s="1"/>
      <c r="I193" s="1"/>
      <c r="J193" s="1"/>
      <c r="K193" s="1"/>
      <c r="L193" s="1"/>
      <c r="M193" s="37"/>
      <c r="N193" s="37"/>
      <c r="O193" s="37"/>
      <c r="P193" s="37"/>
    </row>
    <row r="194" ht="14.25" customHeight="1">
      <c r="A194" s="1"/>
      <c r="B194" s="1"/>
      <c r="C194" s="1"/>
      <c r="D194" s="1"/>
      <c r="E194" s="1"/>
      <c r="F194" s="1"/>
      <c r="G194" s="1"/>
      <c r="H194" s="1"/>
      <c r="I194" s="1"/>
      <c r="J194" s="1"/>
      <c r="K194" s="1"/>
      <c r="L194" s="1"/>
      <c r="M194" s="37"/>
      <c r="N194" s="37"/>
      <c r="O194" s="37"/>
      <c r="P194" s="37"/>
    </row>
    <row r="195" ht="14.25" customHeight="1">
      <c r="A195" s="1"/>
      <c r="B195" s="1"/>
      <c r="C195" s="1"/>
      <c r="D195" s="1"/>
      <c r="E195" s="1"/>
      <c r="F195" s="1"/>
      <c r="G195" s="1"/>
      <c r="H195" s="1"/>
      <c r="I195" s="1"/>
      <c r="J195" s="1"/>
      <c r="K195" s="1"/>
      <c r="L195" s="1"/>
      <c r="M195" s="37"/>
      <c r="N195" s="37"/>
      <c r="O195" s="37"/>
      <c r="P195" s="37"/>
    </row>
    <row r="196" ht="14.25" customHeight="1">
      <c r="A196" s="1"/>
      <c r="B196" s="1"/>
      <c r="C196" s="1"/>
      <c r="D196" s="1"/>
      <c r="E196" s="1"/>
      <c r="F196" s="1"/>
      <c r="G196" s="1"/>
      <c r="H196" s="1"/>
      <c r="I196" s="1"/>
      <c r="J196" s="1"/>
      <c r="K196" s="1"/>
      <c r="L196" s="1"/>
      <c r="M196" s="37"/>
      <c r="N196" s="37"/>
      <c r="O196" s="37"/>
      <c r="P196" s="37"/>
    </row>
    <row r="197" ht="14.25" customHeight="1">
      <c r="A197" s="1"/>
      <c r="B197" s="1"/>
      <c r="C197" s="1"/>
      <c r="D197" s="1"/>
      <c r="E197" s="1"/>
      <c r="F197" s="1"/>
      <c r="G197" s="1"/>
      <c r="H197" s="1"/>
      <c r="I197" s="1"/>
      <c r="J197" s="1"/>
      <c r="K197" s="1"/>
      <c r="L197" s="1"/>
      <c r="M197" s="37"/>
      <c r="N197" s="37"/>
      <c r="O197" s="37"/>
      <c r="P197" s="37"/>
    </row>
    <row r="198" ht="14.25" customHeight="1">
      <c r="A198" s="1"/>
      <c r="B198" s="1"/>
      <c r="C198" s="1"/>
      <c r="D198" s="1"/>
      <c r="E198" s="1"/>
      <c r="F198" s="1"/>
      <c r="G198" s="1"/>
      <c r="H198" s="1"/>
      <c r="I198" s="1"/>
      <c r="J198" s="1"/>
      <c r="K198" s="1"/>
      <c r="L198" s="1"/>
      <c r="M198" s="37"/>
      <c r="N198" s="37"/>
      <c r="O198" s="37"/>
      <c r="P198" s="37"/>
    </row>
    <row r="199" ht="14.25" customHeight="1">
      <c r="A199" s="1"/>
      <c r="B199" s="1"/>
      <c r="C199" s="1"/>
      <c r="D199" s="1"/>
      <c r="E199" s="1"/>
      <c r="F199" s="1"/>
      <c r="G199" s="1"/>
      <c r="H199" s="1"/>
      <c r="I199" s="1"/>
      <c r="J199" s="1"/>
      <c r="K199" s="1"/>
      <c r="L199" s="1"/>
      <c r="M199" s="37"/>
      <c r="N199" s="37"/>
      <c r="O199" s="37"/>
      <c r="P199" s="37"/>
    </row>
    <row r="200" ht="14.25" customHeight="1">
      <c r="A200" s="1"/>
      <c r="B200" s="1"/>
      <c r="C200" s="1"/>
      <c r="D200" s="1"/>
      <c r="E200" s="1"/>
      <c r="F200" s="1"/>
      <c r="G200" s="1"/>
      <c r="H200" s="1"/>
      <c r="I200" s="1"/>
      <c r="J200" s="1"/>
      <c r="K200" s="1"/>
      <c r="L200" s="1"/>
      <c r="M200" s="37"/>
      <c r="N200" s="37"/>
      <c r="O200" s="37"/>
      <c r="P200" s="37"/>
    </row>
    <row r="201" ht="14.25" customHeight="1">
      <c r="A201" s="1"/>
      <c r="B201" s="1"/>
      <c r="C201" s="1"/>
      <c r="D201" s="1"/>
      <c r="E201" s="1"/>
      <c r="F201" s="1"/>
      <c r="G201" s="1"/>
      <c r="H201" s="1"/>
      <c r="I201" s="1"/>
      <c r="J201" s="1"/>
      <c r="K201" s="1"/>
      <c r="L201" s="1"/>
      <c r="M201" s="37"/>
      <c r="N201" s="37"/>
      <c r="O201" s="37"/>
      <c r="P201" s="37"/>
    </row>
    <row r="202" ht="14.25" customHeight="1">
      <c r="A202" s="1"/>
      <c r="B202" s="1"/>
      <c r="C202" s="1"/>
      <c r="D202" s="1"/>
      <c r="E202" s="1"/>
      <c r="F202" s="1"/>
      <c r="G202" s="1"/>
      <c r="H202" s="1"/>
      <c r="I202" s="1"/>
      <c r="J202" s="1"/>
      <c r="K202" s="1"/>
      <c r="L202" s="1"/>
      <c r="M202" s="37"/>
      <c r="N202" s="37"/>
      <c r="O202" s="37"/>
      <c r="P202" s="37"/>
    </row>
    <row r="203" ht="14.25" customHeight="1">
      <c r="A203" s="1"/>
      <c r="B203" s="1"/>
      <c r="C203" s="1"/>
      <c r="D203" s="1"/>
      <c r="E203" s="1"/>
      <c r="F203" s="1"/>
      <c r="G203" s="1"/>
      <c r="H203" s="1"/>
      <c r="I203" s="1"/>
      <c r="J203" s="1"/>
      <c r="K203" s="1"/>
      <c r="L203" s="1"/>
      <c r="M203" s="37"/>
      <c r="N203" s="37"/>
      <c r="O203" s="37"/>
      <c r="P203" s="37"/>
    </row>
    <row r="204" ht="14.25" customHeight="1">
      <c r="A204" s="1"/>
      <c r="B204" s="1"/>
      <c r="C204" s="1"/>
      <c r="D204" s="1"/>
      <c r="E204" s="1"/>
      <c r="F204" s="1"/>
      <c r="G204" s="1"/>
      <c r="H204" s="1"/>
      <c r="I204" s="1"/>
      <c r="J204" s="1"/>
      <c r="K204" s="1"/>
      <c r="L204" s="1"/>
      <c r="M204" s="37"/>
      <c r="N204" s="37"/>
      <c r="O204" s="37"/>
      <c r="P204" s="37"/>
    </row>
    <row r="205" ht="14.25" customHeight="1">
      <c r="A205" s="1"/>
      <c r="B205" s="1"/>
      <c r="C205" s="1"/>
      <c r="D205" s="1"/>
      <c r="E205" s="1"/>
      <c r="F205" s="1"/>
      <c r="G205" s="1"/>
      <c r="H205" s="1"/>
      <c r="I205" s="1"/>
      <c r="J205" s="1"/>
      <c r="K205" s="1"/>
      <c r="L205" s="1"/>
      <c r="M205" s="37"/>
      <c r="N205" s="37"/>
      <c r="O205" s="37"/>
      <c r="P205" s="37"/>
    </row>
    <row r="206" ht="14.25" customHeight="1">
      <c r="A206" s="1"/>
      <c r="B206" s="1"/>
      <c r="C206" s="1"/>
      <c r="D206" s="1"/>
      <c r="E206" s="1"/>
      <c r="F206" s="1"/>
      <c r="G206" s="1"/>
      <c r="H206" s="1"/>
      <c r="I206" s="1"/>
      <c r="J206" s="1"/>
      <c r="K206" s="1"/>
      <c r="L206" s="1"/>
      <c r="M206" s="37"/>
      <c r="N206" s="37"/>
      <c r="O206" s="37"/>
      <c r="P206" s="37"/>
    </row>
    <row r="207" ht="14.25" customHeight="1">
      <c r="A207" s="1"/>
      <c r="B207" s="1"/>
      <c r="C207" s="1"/>
      <c r="D207" s="1"/>
      <c r="E207" s="1"/>
      <c r="F207" s="1"/>
      <c r="G207" s="1"/>
      <c r="H207" s="1"/>
      <c r="I207" s="1"/>
      <c r="J207" s="1"/>
      <c r="K207" s="1"/>
      <c r="L207" s="1"/>
      <c r="M207" s="37"/>
      <c r="N207" s="37"/>
      <c r="O207" s="37"/>
      <c r="P207" s="37"/>
    </row>
    <row r="208" ht="14.25" customHeight="1">
      <c r="A208" s="1"/>
      <c r="B208" s="1"/>
      <c r="C208" s="1"/>
      <c r="D208" s="1"/>
      <c r="E208" s="1"/>
      <c r="F208" s="1"/>
      <c r="G208" s="1"/>
      <c r="H208" s="1"/>
      <c r="I208" s="1"/>
      <c r="J208" s="1"/>
      <c r="K208" s="1"/>
      <c r="L208" s="1"/>
      <c r="M208" s="37"/>
      <c r="N208" s="37"/>
      <c r="O208" s="37"/>
      <c r="P208" s="37"/>
    </row>
    <row r="209" ht="14.25" customHeight="1">
      <c r="A209" s="1"/>
      <c r="B209" s="1"/>
      <c r="C209" s="1"/>
      <c r="D209" s="1"/>
      <c r="E209" s="1"/>
      <c r="F209" s="1"/>
      <c r="G209" s="1"/>
      <c r="H209" s="1"/>
      <c r="I209" s="1"/>
      <c r="J209" s="1"/>
      <c r="K209" s="1"/>
      <c r="L209" s="1"/>
      <c r="M209" s="37"/>
      <c r="N209" s="37"/>
      <c r="O209" s="37"/>
      <c r="P209" s="37"/>
    </row>
    <row r="210" ht="14.25" customHeight="1">
      <c r="A210" s="1"/>
      <c r="B210" s="1"/>
      <c r="C210" s="1"/>
      <c r="D210" s="1"/>
      <c r="E210" s="1"/>
      <c r="F210" s="1"/>
      <c r="G210" s="1"/>
      <c r="H210" s="1"/>
      <c r="I210" s="1"/>
      <c r="J210" s="1"/>
      <c r="K210" s="1"/>
      <c r="L210" s="1"/>
      <c r="M210" s="37"/>
      <c r="N210" s="37"/>
      <c r="O210" s="37"/>
      <c r="P210" s="37"/>
    </row>
    <row r="211" ht="14.25" customHeight="1">
      <c r="A211" s="1"/>
      <c r="B211" s="1"/>
      <c r="C211" s="1"/>
      <c r="D211" s="1"/>
      <c r="E211" s="1"/>
      <c r="F211" s="1"/>
      <c r="G211" s="1"/>
      <c r="H211" s="1"/>
      <c r="I211" s="1"/>
      <c r="J211" s="1"/>
      <c r="K211" s="1"/>
      <c r="L211" s="1"/>
      <c r="M211" s="37"/>
      <c r="N211" s="37"/>
      <c r="O211" s="37"/>
      <c r="P211" s="37"/>
    </row>
    <row r="212" ht="14.25" customHeight="1">
      <c r="A212" s="1"/>
      <c r="B212" s="1"/>
      <c r="C212" s="1"/>
      <c r="D212" s="1"/>
      <c r="E212" s="1"/>
      <c r="F212" s="1"/>
      <c r="G212" s="1"/>
      <c r="H212" s="1"/>
      <c r="I212" s="1"/>
      <c r="J212" s="1"/>
      <c r="K212" s="1"/>
      <c r="L212" s="1"/>
      <c r="M212" s="37"/>
      <c r="N212" s="37"/>
      <c r="O212" s="37"/>
      <c r="P212" s="37"/>
    </row>
    <row r="213" ht="14.25" customHeight="1">
      <c r="A213" s="1"/>
      <c r="B213" s="1"/>
      <c r="C213" s="1"/>
      <c r="D213" s="1"/>
      <c r="E213" s="1"/>
      <c r="F213" s="1"/>
      <c r="G213" s="1"/>
      <c r="H213" s="1"/>
      <c r="I213" s="1"/>
      <c r="J213" s="1"/>
      <c r="K213" s="1"/>
      <c r="L213" s="1"/>
      <c r="M213" s="37"/>
      <c r="N213" s="37"/>
      <c r="O213" s="37"/>
      <c r="P213" s="37"/>
    </row>
    <row r="214" ht="14.25" customHeight="1">
      <c r="A214" s="1"/>
      <c r="B214" s="1"/>
      <c r="C214" s="1"/>
      <c r="D214" s="1"/>
      <c r="E214" s="1"/>
      <c r="F214" s="1"/>
      <c r="G214" s="1"/>
      <c r="H214" s="1"/>
      <c r="I214" s="1"/>
      <c r="J214" s="1"/>
      <c r="K214" s="1"/>
      <c r="L214" s="1"/>
      <c r="M214" s="37"/>
      <c r="N214" s="37"/>
      <c r="O214" s="37"/>
      <c r="P214" s="37"/>
    </row>
    <row r="215" ht="14.25" customHeight="1">
      <c r="A215" s="1"/>
      <c r="B215" s="1"/>
      <c r="C215" s="1"/>
      <c r="D215" s="1"/>
      <c r="E215" s="1"/>
      <c r="F215" s="1"/>
      <c r="G215" s="1"/>
      <c r="H215" s="1"/>
      <c r="I215" s="1"/>
      <c r="J215" s="1"/>
      <c r="K215" s="1"/>
      <c r="L215" s="1"/>
      <c r="M215" s="37"/>
      <c r="N215" s="37"/>
      <c r="O215" s="37"/>
      <c r="P215" s="37"/>
    </row>
    <row r="216" ht="14.25" customHeight="1">
      <c r="A216" s="1"/>
      <c r="B216" s="1"/>
      <c r="C216" s="1"/>
      <c r="D216" s="1"/>
      <c r="E216" s="1"/>
      <c r="F216" s="1"/>
      <c r="G216" s="1"/>
      <c r="H216" s="1"/>
      <c r="I216" s="1"/>
      <c r="J216" s="1"/>
      <c r="K216" s="1"/>
      <c r="L216" s="1"/>
      <c r="M216" s="37"/>
      <c r="N216" s="37"/>
      <c r="O216" s="37"/>
      <c r="P216" s="37"/>
    </row>
    <row r="217" ht="14.25" customHeight="1">
      <c r="A217" s="1"/>
      <c r="B217" s="1"/>
      <c r="C217" s="1"/>
      <c r="D217" s="1"/>
      <c r="E217" s="1"/>
      <c r="F217" s="1"/>
      <c r="G217" s="1"/>
      <c r="H217" s="1"/>
      <c r="I217" s="1"/>
      <c r="J217" s="1"/>
      <c r="K217" s="1"/>
      <c r="L217" s="1"/>
      <c r="M217" s="37"/>
      <c r="N217" s="37"/>
      <c r="O217" s="37"/>
      <c r="P217" s="37"/>
    </row>
    <row r="218" ht="14.25" customHeight="1">
      <c r="A218" s="1"/>
      <c r="B218" s="1"/>
      <c r="C218" s="1"/>
      <c r="D218" s="1"/>
      <c r="E218" s="1"/>
      <c r="F218" s="1"/>
      <c r="G218" s="1"/>
      <c r="H218" s="1"/>
      <c r="I218" s="1"/>
      <c r="J218" s="1"/>
      <c r="K218" s="1"/>
      <c r="L218" s="1"/>
      <c r="M218" s="37"/>
      <c r="N218" s="37"/>
      <c r="O218" s="37"/>
      <c r="P218" s="37"/>
    </row>
    <row r="219" ht="14.25" customHeight="1">
      <c r="A219" s="1"/>
      <c r="B219" s="1"/>
      <c r="C219" s="1"/>
      <c r="D219" s="1"/>
      <c r="E219" s="1"/>
      <c r="F219" s="1"/>
      <c r="G219" s="1"/>
      <c r="H219" s="1"/>
      <c r="I219" s="1"/>
      <c r="J219" s="1"/>
      <c r="K219" s="1"/>
      <c r="L219" s="1"/>
      <c r="M219" s="37"/>
      <c r="N219" s="37"/>
      <c r="O219" s="37"/>
      <c r="P219" s="37"/>
    </row>
    <row r="220" ht="14.25" customHeight="1">
      <c r="A220" s="1"/>
      <c r="B220" s="1"/>
      <c r="C220" s="1"/>
      <c r="D220" s="1"/>
      <c r="E220" s="1"/>
      <c r="F220" s="1"/>
      <c r="G220" s="1"/>
      <c r="H220" s="1"/>
      <c r="I220" s="1"/>
      <c r="J220" s="1"/>
      <c r="K220" s="1"/>
      <c r="L220" s="1"/>
      <c r="M220" s="37"/>
      <c r="N220" s="37"/>
      <c r="O220" s="37"/>
      <c r="P220" s="37"/>
    </row>
    <row r="221" ht="14.25" customHeight="1">
      <c r="A221" s="1"/>
      <c r="B221" s="1"/>
      <c r="C221" s="1"/>
      <c r="D221" s="1"/>
      <c r="E221" s="1"/>
      <c r="F221" s="1"/>
      <c r="G221" s="1"/>
      <c r="H221" s="1"/>
      <c r="I221" s="1"/>
      <c r="J221" s="1"/>
      <c r="K221" s="1"/>
      <c r="L221" s="1"/>
      <c r="M221" s="37"/>
      <c r="N221" s="37"/>
      <c r="O221" s="37"/>
      <c r="P221" s="37"/>
    </row>
    <row r="222" ht="14.25" customHeight="1">
      <c r="A222" s="1"/>
      <c r="B222" s="1"/>
      <c r="C222" s="1"/>
      <c r="D222" s="1"/>
      <c r="E222" s="1"/>
      <c r="F222" s="1"/>
      <c r="G222" s="1"/>
      <c r="H222" s="1"/>
      <c r="I222" s="1"/>
      <c r="J222" s="1"/>
      <c r="K222" s="1"/>
      <c r="L222" s="1"/>
      <c r="M222" s="37"/>
      <c r="N222" s="37"/>
      <c r="O222" s="37"/>
      <c r="P222" s="37"/>
    </row>
    <row r="223" ht="14.25" customHeight="1">
      <c r="A223" s="1"/>
      <c r="B223" s="1"/>
      <c r="C223" s="1"/>
      <c r="D223" s="1"/>
      <c r="E223" s="1"/>
      <c r="F223" s="1"/>
      <c r="G223" s="1"/>
      <c r="H223" s="1"/>
      <c r="I223" s="1"/>
      <c r="J223" s="1"/>
      <c r="K223" s="1"/>
      <c r="L223" s="1"/>
      <c r="M223" s="37"/>
      <c r="N223" s="37"/>
      <c r="O223" s="37"/>
      <c r="P223" s="37"/>
    </row>
    <row r="224" ht="14.25" customHeight="1">
      <c r="A224" s="1"/>
      <c r="B224" s="1"/>
      <c r="C224" s="1"/>
      <c r="D224" s="1"/>
      <c r="E224" s="1"/>
      <c r="F224" s="1"/>
      <c r="G224" s="1"/>
      <c r="H224" s="1"/>
      <c r="I224" s="1"/>
      <c r="J224" s="1"/>
      <c r="K224" s="1"/>
      <c r="L224" s="1"/>
      <c r="M224" s="37"/>
      <c r="N224" s="37"/>
      <c r="O224" s="37"/>
      <c r="P224" s="37"/>
    </row>
    <row r="225" ht="14.25" customHeight="1">
      <c r="A225" s="1"/>
      <c r="B225" s="1"/>
      <c r="C225" s="1"/>
      <c r="D225" s="1"/>
      <c r="E225" s="1"/>
      <c r="F225" s="1"/>
      <c r="G225" s="1"/>
      <c r="H225" s="1"/>
      <c r="I225" s="1"/>
      <c r="J225" s="1"/>
      <c r="K225" s="1"/>
      <c r="L225" s="1"/>
      <c r="M225" s="37"/>
      <c r="N225" s="37"/>
      <c r="O225" s="37"/>
      <c r="P225" s="37"/>
    </row>
    <row r="226" ht="14.25" customHeight="1">
      <c r="A226" s="1"/>
      <c r="B226" s="1"/>
      <c r="C226" s="1"/>
      <c r="D226" s="1"/>
      <c r="E226" s="1"/>
      <c r="F226" s="1"/>
      <c r="G226" s="1"/>
      <c r="H226" s="1"/>
      <c r="I226" s="1"/>
      <c r="J226" s="1"/>
      <c r="K226" s="1"/>
      <c r="L226" s="1"/>
      <c r="M226" s="37"/>
      <c r="N226" s="37"/>
      <c r="O226" s="37"/>
      <c r="P226" s="37"/>
    </row>
    <row r="227" ht="14.25" customHeight="1">
      <c r="A227" s="1"/>
      <c r="B227" s="1"/>
      <c r="C227" s="1"/>
      <c r="D227" s="1"/>
      <c r="E227" s="1"/>
      <c r="F227" s="1"/>
      <c r="G227" s="1"/>
      <c r="H227" s="1"/>
      <c r="I227" s="1"/>
      <c r="J227" s="1"/>
      <c r="K227" s="1"/>
      <c r="L227" s="1"/>
      <c r="M227" s="37"/>
      <c r="N227" s="37"/>
      <c r="O227" s="37"/>
      <c r="P227" s="37"/>
    </row>
    <row r="228" ht="14.25" customHeight="1">
      <c r="A228" s="1"/>
      <c r="B228" s="1"/>
      <c r="C228" s="1"/>
      <c r="D228" s="1"/>
      <c r="E228" s="1"/>
      <c r="F228" s="1"/>
      <c r="G228" s="1"/>
      <c r="H228" s="1"/>
      <c r="I228" s="1"/>
      <c r="J228" s="1"/>
      <c r="K228" s="1"/>
      <c r="L228" s="1"/>
      <c r="M228" s="37"/>
      <c r="N228" s="37"/>
      <c r="O228" s="37"/>
      <c r="P228" s="37"/>
    </row>
    <row r="229" ht="14.25" customHeight="1">
      <c r="A229" s="1"/>
      <c r="B229" s="1"/>
      <c r="C229" s="1"/>
      <c r="D229" s="1"/>
      <c r="E229" s="1"/>
      <c r="F229" s="1"/>
      <c r="G229" s="1"/>
      <c r="H229" s="1"/>
      <c r="I229" s="1"/>
      <c r="J229" s="1"/>
      <c r="K229" s="1"/>
      <c r="L229" s="1"/>
      <c r="M229" s="37"/>
      <c r="N229" s="37"/>
      <c r="O229" s="37"/>
      <c r="P229" s="37"/>
    </row>
    <row r="230" ht="14.25" customHeight="1">
      <c r="A230" s="1"/>
      <c r="B230" s="1"/>
      <c r="C230" s="1"/>
      <c r="D230" s="1"/>
      <c r="E230" s="1"/>
      <c r="F230" s="1"/>
      <c r="G230" s="1"/>
      <c r="H230" s="1"/>
      <c r="I230" s="1"/>
      <c r="J230" s="1"/>
      <c r="K230" s="1"/>
      <c r="L230" s="1"/>
      <c r="M230" s="37"/>
      <c r="N230" s="37"/>
      <c r="O230" s="37"/>
      <c r="P230" s="37"/>
    </row>
    <row r="231" ht="14.25" customHeight="1">
      <c r="A231" s="1"/>
      <c r="B231" s="1"/>
      <c r="C231" s="1"/>
      <c r="D231" s="1"/>
      <c r="E231" s="1"/>
      <c r="F231" s="1"/>
      <c r="G231" s="1"/>
      <c r="H231" s="1"/>
      <c r="I231" s="1"/>
      <c r="J231" s="1"/>
      <c r="K231" s="1"/>
      <c r="L231" s="1"/>
      <c r="M231" s="37"/>
      <c r="N231" s="37"/>
      <c r="O231" s="37"/>
      <c r="P231" s="37"/>
    </row>
    <row r="232" ht="14.25" customHeight="1">
      <c r="A232" s="1"/>
      <c r="B232" s="1"/>
      <c r="C232" s="1"/>
      <c r="D232" s="1"/>
      <c r="E232" s="1"/>
      <c r="F232" s="1"/>
      <c r="G232" s="1"/>
      <c r="H232" s="1"/>
      <c r="I232" s="1"/>
      <c r="J232" s="1"/>
      <c r="K232" s="1"/>
      <c r="L232" s="1"/>
      <c r="M232" s="37"/>
      <c r="N232" s="37"/>
      <c r="O232" s="37"/>
      <c r="P232" s="37"/>
    </row>
    <row r="233" ht="14.25" customHeight="1">
      <c r="A233" s="1"/>
      <c r="B233" s="1"/>
      <c r="C233" s="1"/>
      <c r="D233" s="1"/>
      <c r="E233" s="1"/>
      <c r="F233" s="1"/>
      <c r="G233" s="1"/>
      <c r="H233" s="1"/>
      <c r="I233" s="1"/>
      <c r="J233" s="1"/>
      <c r="K233" s="1"/>
      <c r="L233" s="1"/>
      <c r="M233" s="37"/>
      <c r="N233" s="37"/>
      <c r="O233" s="37"/>
      <c r="P233" s="37"/>
    </row>
    <row r="234" ht="14.25" customHeight="1">
      <c r="A234" s="1"/>
      <c r="B234" s="1"/>
      <c r="C234" s="1"/>
      <c r="D234" s="1"/>
      <c r="E234" s="1"/>
      <c r="F234" s="1"/>
      <c r="G234" s="1"/>
      <c r="H234" s="1"/>
      <c r="I234" s="1"/>
      <c r="J234" s="1"/>
      <c r="K234" s="1"/>
      <c r="L234" s="1"/>
      <c r="M234" s="37"/>
      <c r="N234" s="37"/>
      <c r="O234" s="37"/>
      <c r="P234" s="37"/>
    </row>
    <row r="235" ht="14.25" customHeight="1">
      <c r="A235" s="1"/>
      <c r="B235" s="1"/>
      <c r="C235" s="1"/>
      <c r="D235" s="1"/>
      <c r="E235" s="1"/>
      <c r="F235" s="1"/>
      <c r="G235" s="1"/>
      <c r="H235" s="1"/>
      <c r="I235" s="1"/>
      <c r="J235" s="1"/>
      <c r="K235" s="1"/>
      <c r="L235" s="1"/>
      <c r="M235" s="37"/>
      <c r="N235" s="37"/>
      <c r="O235" s="37"/>
      <c r="P235" s="37"/>
    </row>
    <row r="236" ht="14.25" customHeight="1">
      <c r="A236" s="1"/>
      <c r="B236" s="1"/>
      <c r="C236" s="1"/>
      <c r="D236" s="1"/>
      <c r="E236" s="1"/>
      <c r="F236" s="1"/>
      <c r="G236" s="1"/>
      <c r="H236" s="1"/>
      <c r="I236" s="1"/>
      <c r="J236" s="1"/>
      <c r="K236" s="1"/>
      <c r="L236" s="1"/>
      <c r="M236" s="37"/>
      <c r="N236" s="37"/>
      <c r="O236" s="37"/>
      <c r="P236" s="37"/>
    </row>
    <row r="237" ht="14.25" customHeight="1">
      <c r="A237" s="1"/>
      <c r="B237" s="1"/>
      <c r="C237" s="1"/>
      <c r="D237" s="1"/>
      <c r="E237" s="1"/>
      <c r="F237" s="1"/>
      <c r="G237" s="1"/>
      <c r="H237" s="1"/>
      <c r="I237" s="1"/>
      <c r="J237" s="1"/>
      <c r="K237" s="1"/>
      <c r="L237" s="1"/>
      <c r="M237" s="37"/>
      <c r="N237" s="37"/>
      <c r="O237" s="37"/>
      <c r="P237" s="37"/>
    </row>
    <row r="238" ht="14.25" customHeight="1">
      <c r="A238" s="1"/>
      <c r="B238" s="1"/>
      <c r="C238" s="1"/>
      <c r="D238" s="1"/>
      <c r="E238" s="1"/>
      <c r="F238" s="1"/>
      <c r="G238" s="1"/>
      <c r="H238" s="1"/>
      <c r="I238" s="1"/>
      <c r="J238" s="1"/>
      <c r="K238" s="1"/>
      <c r="L238" s="1"/>
      <c r="M238" s="37"/>
      <c r="N238" s="37"/>
      <c r="O238" s="37"/>
      <c r="P238" s="37"/>
    </row>
    <row r="239" ht="14.25" customHeight="1">
      <c r="A239" s="1"/>
      <c r="B239" s="1"/>
      <c r="C239" s="1"/>
      <c r="D239" s="1"/>
      <c r="E239" s="1"/>
      <c r="F239" s="1"/>
      <c r="G239" s="1"/>
      <c r="H239" s="1"/>
      <c r="I239" s="1"/>
      <c r="J239" s="1"/>
      <c r="K239" s="1"/>
      <c r="L239" s="1"/>
      <c r="M239" s="37"/>
      <c r="N239" s="37"/>
      <c r="O239" s="37"/>
      <c r="P239" s="37"/>
    </row>
    <row r="240" ht="14.25" customHeight="1">
      <c r="A240" s="1"/>
      <c r="B240" s="1"/>
      <c r="C240" s="1"/>
      <c r="D240" s="1"/>
      <c r="E240" s="1"/>
      <c r="F240" s="1"/>
      <c r="G240" s="1"/>
      <c r="H240" s="1"/>
      <c r="I240" s="1"/>
      <c r="J240" s="1"/>
      <c r="K240" s="1"/>
      <c r="L240" s="1"/>
      <c r="M240" s="37"/>
      <c r="N240" s="37"/>
      <c r="O240" s="37"/>
      <c r="P240" s="37"/>
    </row>
    <row r="241" ht="14.25" customHeight="1">
      <c r="A241" s="1"/>
      <c r="B241" s="1"/>
      <c r="C241" s="1"/>
      <c r="D241" s="1"/>
      <c r="E241" s="1"/>
      <c r="F241" s="1"/>
      <c r="G241" s="1"/>
      <c r="H241" s="1"/>
      <c r="I241" s="1"/>
      <c r="J241" s="1"/>
      <c r="K241" s="1"/>
      <c r="L241" s="1"/>
      <c r="M241" s="37"/>
      <c r="N241" s="37"/>
      <c r="O241" s="37"/>
      <c r="P241" s="37"/>
    </row>
    <row r="242" ht="14.25" customHeight="1">
      <c r="A242" s="1"/>
      <c r="B242" s="1"/>
      <c r="C242" s="1"/>
      <c r="D242" s="1"/>
      <c r="E242" s="1"/>
      <c r="F242" s="1"/>
      <c r="G242" s="1"/>
      <c r="H242" s="1"/>
      <c r="I242" s="1"/>
      <c r="J242" s="1"/>
      <c r="K242" s="1"/>
      <c r="L242" s="1"/>
      <c r="M242" s="37"/>
      <c r="N242" s="37"/>
      <c r="O242" s="37"/>
      <c r="P242" s="37"/>
    </row>
    <row r="243" ht="14.25" customHeight="1">
      <c r="A243" s="1"/>
      <c r="B243" s="1"/>
      <c r="C243" s="1"/>
      <c r="D243" s="1"/>
      <c r="E243" s="1"/>
      <c r="F243" s="1"/>
      <c r="G243" s="1"/>
      <c r="H243" s="1"/>
      <c r="I243" s="1"/>
      <c r="J243" s="1"/>
      <c r="K243" s="1"/>
      <c r="L243" s="1"/>
      <c r="M243" s="37"/>
      <c r="N243" s="37"/>
      <c r="O243" s="37"/>
      <c r="P243" s="37"/>
    </row>
    <row r="244" ht="14.25" customHeight="1">
      <c r="A244" s="1"/>
      <c r="B244" s="1"/>
      <c r="C244" s="1"/>
      <c r="D244" s="1"/>
      <c r="E244" s="1"/>
      <c r="F244" s="1"/>
      <c r="G244" s="1"/>
      <c r="H244" s="1"/>
      <c r="I244" s="1"/>
      <c r="J244" s="1"/>
      <c r="K244" s="1"/>
      <c r="L244" s="1"/>
      <c r="M244" s="37"/>
      <c r="N244" s="37"/>
      <c r="O244" s="37"/>
      <c r="P244" s="37"/>
    </row>
    <row r="245" ht="14.25" customHeight="1">
      <c r="A245" s="1"/>
      <c r="B245" s="1"/>
      <c r="C245" s="1"/>
      <c r="D245" s="1"/>
      <c r="E245" s="1"/>
      <c r="F245" s="1"/>
      <c r="G245" s="1"/>
      <c r="H245" s="1"/>
      <c r="I245" s="1"/>
      <c r="J245" s="1"/>
      <c r="K245" s="1"/>
      <c r="L245" s="1"/>
      <c r="M245" s="37"/>
      <c r="N245" s="37"/>
      <c r="O245" s="37"/>
      <c r="P245" s="37"/>
    </row>
    <row r="246" ht="14.25" customHeight="1">
      <c r="A246" s="1"/>
      <c r="B246" s="1"/>
      <c r="C246" s="1"/>
      <c r="D246" s="1"/>
      <c r="E246" s="1"/>
      <c r="F246" s="1"/>
      <c r="G246" s="1"/>
      <c r="H246" s="1"/>
      <c r="I246" s="1"/>
      <c r="J246" s="1"/>
      <c r="K246" s="1"/>
      <c r="L246" s="1"/>
      <c r="M246" s="37"/>
      <c r="N246" s="37"/>
      <c r="O246" s="37"/>
      <c r="P246" s="37"/>
    </row>
    <row r="247" ht="14.25" customHeight="1">
      <c r="A247" s="1"/>
      <c r="B247" s="1"/>
      <c r="C247" s="1"/>
      <c r="D247" s="1"/>
      <c r="E247" s="1"/>
      <c r="F247" s="1"/>
      <c r="G247" s="1"/>
      <c r="H247" s="1"/>
      <c r="I247" s="1"/>
      <c r="J247" s="1"/>
      <c r="K247" s="1"/>
      <c r="L247" s="1"/>
      <c r="M247" s="37"/>
      <c r="N247" s="37"/>
      <c r="O247" s="37"/>
      <c r="P247" s="37"/>
    </row>
    <row r="248" ht="14.25" customHeight="1">
      <c r="A248" s="1"/>
      <c r="B248" s="1"/>
      <c r="C248" s="1"/>
      <c r="D248" s="1"/>
      <c r="E248" s="1"/>
      <c r="F248" s="1"/>
      <c r="G248" s="1"/>
      <c r="H248" s="1"/>
      <c r="I248" s="1"/>
      <c r="J248" s="1"/>
      <c r="K248" s="1"/>
      <c r="L248" s="1"/>
      <c r="M248" s="37"/>
      <c r="N248" s="37"/>
      <c r="O248" s="37"/>
      <c r="P248" s="37"/>
    </row>
    <row r="249" ht="14.25" customHeight="1">
      <c r="A249" s="1"/>
      <c r="B249" s="1"/>
      <c r="C249" s="1"/>
      <c r="D249" s="1"/>
      <c r="E249" s="1"/>
      <c r="F249" s="1"/>
      <c r="G249" s="1"/>
      <c r="H249" s="1"/>
      <c r="I249" s="1"/>
      <c r="J249" s="1"/>
      <c r="K249" s="1"/>
      <c r="L249" s="1"/>
      <c r="M249" s="37"/>
      <c r="N249" s="37"/>
      <c r="O249" s="37"/>
      <c r="P249" s="37"/>
    </row>
    <row r="250" ht="14.25" customHeight="1">
      <c r="A250" s="1"/>
      <c r="B250" s="1"/>
      <c r="C250" s="1"/>
      <c r="D250" s="1"/>
      <c r="E250" s="1"/>
      <c r="F250" s="1"/>
      <c r="G250" s="1"/>
      <c r="H250" s="1"/>
      <c r="I250" s="1"/>
      <c r="J250" s="1"/>
      <c r="K250" s="1"/>
      <c r="L250" s="1"/>
      <c r="M250" s="37"/>
      <c r="N250" s="37"/>
      <c r="O250" s="37"/>
      <c r="P250" s="37"/>
    </row>
    <row r="251" ht="14.25" customHeight="1">
      <c r="A251" s="1"/>
      <c r="B251" s="1"/>
      <c r="C251" s="1"/>
      <c r="D251" s="1"/>
      <c r="E251" s="1"/>
      <c r="F251" s="1"/>
      <c r="G251" s="1"/>
      <c r="H251" s="1"/>
      <c r="I251" s="1"/>
      <c r="J251" s="1"/>
      <c r="K251" s="1"/>
      <c r="L251" s="1"/>
      <c r="M251" s="37"/>
      <c r="N251" s="37"/>
      <c r="O251" s="37"/>
      <c r="P251" s="37"/>
    </row>
    <row r="252" ht="14.25" customHeight="1">
      <c r="A252" s="1"/>
      <c r="B252" s="1"/>
      <c r="C252" s="1"/>
      <c r="D252" s="1"/>
      <c r="E252" s="1"/>
      <c r="F252" s="1"/>
      <c r="G252" s="1"/>
      <c r="H252" s="1"/>
      <c r="I252" s="1"/>
      <c r="J252" s="1"/>
      <c r="K252" s="1"/>
      <c r="L252" s="1"/>
      <c r="M252" s="37"/>
      <c r="N252" s="37"/>
      <c r="O252" s="37"/>
      <c r="P252" s="37"/>
    </row>
    <row r="253" ht="14.25" customHeight="1">
      <c r="A253" s="1"/>
      <c r="B253" s="1"/>
      <c r="C253" s="1"/>
      <c r="D253" s="1"/>
      <c r="E253" s="1"/>
      <c r="F253" s="1"/>
      <c r="G253" s="1"/>
      <c r="H253" s="1"/>
      <c r="I253" s="1"/>
      <c r="J253" s="1"/>
      <c r="K253" s="1"/>
      <c r="L253" s="1"/>
      <c r="M253" s="37"/>
      <c r="N253" s="37"/>
      <c r="O253" s="37"/>
      <c r="P253" s="37"/>
    </row>
    <row r="254" ht="14.25" customHeight="1">
      <c r="A254" s="1"/>
      <c r="B254" s="1"/>
      <c r="C254" s="1"/>
      <c r="D254" s="1"/>
      <c r="E254" s="1"/>
      <c r="F254" s="1"/>
      <c r="G254" s="1"/>
      <c r="H254" s="1"/>
      <c r="I254" s="1"/>
      <c r="J254" s="1"/>
      <c r="K254" s="1"/>
      <c r="L254" s="1"/>
      <c r="M254" s="37"/>
      <c r="N254" s="37"/>
      <c r="O254" s="37"/>
      <c r="P254" s="37"/>
    </row>
    <row r="255" ht="14.25" customHeight="1">
      <c r="A255" s="1"/>
      <c r="B255" s="1"/>
      <c r="C255" s="1"/>
      <c r="D255" s="1"/>
      <c r="E255" s="1"/>
      <c r="F255" s="1"/>
      <c r="G255" s="1"/>
      <c r="H255" s="1"/>
      <c r="I255" s="1"/>
      <c r="J255" s="1"/>
      <c r="K255" s="1"/>
      <c r="L255" s="1"/>
      <c r="M255" s="37"/>
      <c r="N255" s="37"/>
      <c r="O255" s="37"/>
      <c r="P255" s="37"/>
    </row>
    <row r="256" ht="14.25" customHeight="1">
      <c r="A256" s="1"/>
      <c r="B256" s="1"/>
      <c r="C256" s="1"/>
      <c r="D256" s="1"/>
      <c r="E256" s="1"/>
      <c r="F256" s="1"/>
      <c r="G256" s="1"/>
      <c r="H256" s="1"/>
      <c r="I256" s="1"/>
      <c r="J256" s="1"/>
      <c r="K256" s="1"/>
      <c r="L256" s="1"/>
      <c r="M256" s="37"/>
      <c r="N256" s="37"/>
      <c r="O256" s="37"/>
      <c r="P256" s="37"/>
    </row>
    <row r="257" ht="14.25" customHeight="1">
      <c r="A257" s="1"/>
      <c r="B257" s="1"/>
      <c r="C257" s="1"/>
      <c r="D257" s="1"/>
      <c r="E257" s="1"/>
      <c r="F257" s="1"/>
      <c r="G257" s="1"/>
      <c r="H257" s="1"/>
      <c r="I257" s="1"/>
      <c r="J257" s="1"/>
      <c r="K257" s="1"/>
      <c r="L257" s="1"/>
      <c r="M257" s="37"/>
      <c r="N257" s="37"/>
      <c r="O257" s="37"/>
      <c r="P257" s="37"/>
    </row>
    <row r="258" ht="14.25" customHeight="1">
      <c r="A258" s="1"/>
      <c r="B258" s="1"/>
      <c r="C258" s="1"/>
      <c r="D258" s="1"/>
      <c r="E258" s="1"/>
      <c r="F258" s="1"/>
      <c r="G258" s="1"/>
      <c r="H258" s="1"/>
      <c r="I258" s="1"/>
      <c r="J258" s="1"/>
      <c r="K258" s="1"/>
      <c r="L258" s="1"/>
      <c r="M258" s="37"/>
      <c r="N258" s="37"/>
      <c r="O258" s="37"/>
      <c r="P258" s="37"/>
    </row>
    <row r="259" ht="14.25" customHeight="1">
      <c r="A259" s="1"/>
      <c r="B259" s="1"/>
      <c r="C259" s="1"/>
      <c r="D259" s="1"/>
      <c r="E259" s="1"/>
      <c r="F259" s="1"/>
      <c r="G259" s="1"/>
      <c r="H259" s="1"/>
      <c r="I259" s="1"/>
      <c r="J259" s="1"/>
      <c r="K259" s="1"/>
      <c r="L259" s="1"/>
      <c r="M259" s="37"/>
      <c r="N259" s="37"/>
      <c r="O259" s="37"/>
      <c r="P259" s="37"/>
    </row>
    <row r="260" ht="14.25" customHeight="1">
      <c r="A260" s="1"/>
      <c r="B260" s="1"/>
      <c r="C260" s="1"/>
      <c r="D260" s="1"/>
      <c r="E260" s="1"/>
      <c r="F260" s="1"/>
      <c r="G260" s="1"/>
      <c r="H260" s="1"/>
      <c r="I260" s="1"/>
      <c r="J260" s="1"/>
      <c r="K260" s="1"/>
      <c r="L260" s="1"/>
      <c r="M260" s="37"/>
      <c r="N260" s="37"/>
      <c r="O260" s="37"/>
      <c r="P260" s="37"/>
    </row>
    <row r="261" ht="14.25" customHeight="1">
      <c r="A261" s="1"/>
      <c r="B261" s="1"/>
      <c r="C261" s="1"/>
      <c r="D261" s="1"/>
      <c r="E261" s="1"/>
      <c r="F261" s="1"/>
      <c r="G261" s="1"/>
      <c r="H261" s="1"/>
      <c r="I261" s="1"/>
      <c r="J261" s="1"/>
      <c r="K261" s="1"/>
      <c r="L261" s="1"/>
      <c r="M261" s="37"/>
      <c r="N261" s="37"/>
      <c r="O261" s="37"/>
      <c r="P261" s="37"/>
    </row>
    <row r="262" ht="14.25" customHeight="1">
      <c r="A262" s="1"/>
      <c r="B262" s="1"/>
      <c r="C262" s="1"/>
      <c r="D262" s="1"/>
      <c r="E262" s="1"/>
      <c r="F262" s="1"/>
      <c r="G262" s="1"/>
      <c r="H262" s="1"/>
      <c r="I262" s="1"/>
      <c r="J262" s="1"/>
      <c r="K262" s="1"/>
      <c r="L262" s="1"/>
      <c r="M262" s="37"/>
      <c r="N262" s="37"/>
      <c r="O262" s="37"/>
      <c r="P262" s="37"/>
    </row>
    <row r="263" ht="14.25" customHeight="1">
      <c r="A263" s="1"/>
      <c r="B263" s="1"/>
      <c r="C263" s="1"/>
      <c r="D263" s="1"/>
      <c r="E263" s="1"/>
      <c r="F263" s="1"/>
      <c r="G263" s="1"/>
      <c r="H263" s="1"/>
      <c r="I263" s="1"/>
      <c r="J263" s="1"/>
      <c r="K263" s="1"/>
      <c r="L263" s="1"/>
      <c r="M263" s="37"/>
      <c r="N263" s="37"/>
      <c r="O263" s="37"/>
      <c r="P263" s="37"/>
    </row>
    <row r="264" ht="14.25" customHeight="1">
      <c r="A264" s="1"/>
      <c r="B264" s="1"/>
      <c r="C264" s="1"/>
      <c r="D264" s="1"/>
      <c r="E264" s="1"/>
      <c r="F264" s="1"/>
      <c r="G264" s="1"/>
      <c r="H264" s="1"/>
      <c r="I264" s="1"/>
      <c r="J264" s="1"/>
      <c r="K264" s="1"/>
      <c r="L264" s="1"/>
      <c r="M264" s="37"/>
      <c r="N264" s="37"/>
      <c r="O264" s="37"/>
      <c r="P264" s="37"/>
    </row>
    <row r="265" ht="14.25" customHeight="1">
      <c r="A265" s="1"/>
      <c r="B265" s="1"/>
      <c r="C265" s="1"/>
      <c r="D265" s="1"/>
      <c r="E265" s="1"/>
      <c r="F265" s="1"/>
      <c r="G265" s="1"/>
      <c r="H265" s="1"/>
      <c r="I265" s="1"/>
      <c r="J265" s="1"/>
      <c r="K265" s="1"/>
      <c r="L265" s="1"/>
      <c r="M265" s="37"/>
      <c r="N265" s="37"/>
      <c r="O265" s="37"/>
      <c r="P265" s="37"/>
    </row>
    <row r="266" ht="14.25" customHeight="1">
      <c r="A266" s="1"/>
      <c r="B266" s="1"/>
      <c r="C266" s="1"/>
      <c r="D266" s="1"/>
      <c r="E266" s="1"/>
      <c r="F266" s="1"/>
      <c r="G266" s="1"/>
      <c r="H266" s="1"/>
      <c r="I266" s="1"/>
      <c r="J266" s="1"/>
      <c r="K266" s="1"/>
      <c r="L266" s="1"/>
      <c r="M266" s="37"/>
      <c r="N266" s="37"/>
      <c r="O266" s="37"/>
      <c r="P266" s="37"/>
    </row>
    <row r="267" ht="14.25" customHeight="1">
      <c r="A267" s="1"/>
      <c r="B267" s="1"/>
      <c r="C267" s="1"/>
      <c r="D267" s="1"/>
      <c r="E267" s="1"/>
      <c r="F267" s="1"/>
      <c r="G267" s="1"/>
      <c r="H267" s="1"/>
      <c r="I267" s="1"/>
      <c r="J267" s="1"/>
      <c r="K267" s="1"/>
      <c r="L267" s="1"/>
      <c r="M267" s="37"/>
      <c r="N267" s="37"/>
      <c r="O267" s="37"/>
      <c r="P267" s="37"/>
    </row>
    <row r="268" ht="14.25" customHeight="1">
      <c r="A268" s="1"/>
      <c r="B268" s="1"/>
      <c r="C268" s="1"/>
      <c r="D268" s="1"/>
      <c r="E268" s="1"/>
      <c r="F268" s="1"/>
      <c r="G268" s="1"/>
      <c r="H268" s="1"/>
      <c r="I268" s="1"/>
      <c r="J268" s="1"/>
      <c r="K268" s="1"/>
      <c r="L268" s="1"/>
      <c r="M268" s="37"/>
      <c r="N268" s="37"/>
      <c r="O268" s="37"/>
      <c r="P268" s="37"/>
    </row>
    <row r="269" ht="14.25" customHeight="1">
      <c r="A269" s="1"/>
      <c r="B269" s="1"/>
      <c r="C269" s="1"/>
      <c r="D269" s="1"/>
      <c r="E269" s="1"/>
      <c r="F269" s="1"/>
      <c r="G269" s="1"/>
      <c r="H269" s="1"/>
      <c r="I269" s="1"/>
      <c r="J269" s="1"/>
      <c r="K269" s="1"/>
      <c r="L269" s="1"/>
      <c r="M269" s="37"/>
      <c r="N269" s="37"/>
      <c r="O269" s="37"/>
      <c r="P269" s="37"/>
    </row>
    <row r="270" ht="14.25" customHeight="1">
      <c r="A270" s="1"/>
      <c r="B270" s="1"/>
      <c r="C270" s="1"/>
      <c r="D270" s="1"/>
      <c r="E270" s="1"/>
      <c r="F270" s="1"/>
      <c r="G270" s="1"/>
      <c r="H270" s="1"/>
      <c r="I270" s="1"/>
      <c r="J270" s="1"/>
      <c r="K270" s="1"/>
      <c r="L270" s="1"/>
      <c r="M270" s="37"/>
      <c r="N270" s="37"/>
      <c r="O270" s="37"/>
      <c r="P270" s="37"/>
    </row>
    <row r="271" ht="14.25" customHeight="1">
      <c r="A271" s="1"/>
      <c r="B271" s="1"/>
      <c r="C271" s="1"/>
      <c r="D271" s="1"/>
      <c r="E271" s="1"/>
      <c r="F271" s="1"/>
      <c r="G271" s="1"/>
      <c r="H271" s="1"/>
      <c r="I271" s="1"/>
      <c r="J271" s="1"/>
      <c r="K271" s="1"/>
      <c r="L271" s="1"/>
      <c r="M271" s="37"/>
      <c r="N271" s="37"/>
      <c r="O271" s="37"/>
      <c r="P271" s="37"/>
    </row>
    <row r="272" ht="14.25" customHeight="1">
      <c r="A272" s="1"/>
      <c r="B272" s="1"/>
      <c r="C272" s="1"/>
      <c r="D272" s="1"/>
      <c r="E272" s="1"/>
      <c r="F272" s="1"/>
      <c r="G272" s="1"/>
      <c r="H272" s="1"/>
      <c r="I272" s="1"/>
      <c r="J272" s="1"/>
      <c r="K272" s="1"/>
      <c r="L272" s="1"/>
      <c r="M272" s="37"/>
      <c r="N272" s="37"/>
      <c r="O272" s="37"/>
      <c r="P272" s="37"/>
    </row>
    <row r="273" ht="14.25" customHeight="1">
      <c r="A273" s="1"/>
      <c r="B273" s="1"/>
      <c r="C273" s="1"/>
      <c r="D273" s="1"/>
      <c r="E273" s="1"/>
      <c r="F273" s="1"/>
      <c r="G273" s="1"/>
      <c r="H273" s="1"/>
      <c r="I273" s="1"/>
      <c r="J273" s="1"/>
      <c r="K273" s="1"/>
      <c r="L273" s="1"/>
      <c r="M273" s="37"/>
      <c r="N273" s="37"/>
      <c r="O273" s="37"/>
      <c r="P273" s="37"/>
    </row>
    <row r="274" ht="14.25" customHeight="1">
      <c r="A274" s="1"/>
      <c r="B274" s="1"/>
      <c r="C274" s="1"/>
      <c r="D274" s="1"/>
      <c r="E274" s="1"/>
      <c r="F274" s="1"/>
      <c r="G274" s="1"/>
      <c r="H274" s="1"/>
      <c r="I274" s="1"/>
      <c r="J274" s="1"/>
      <c r="K274" s="1"/>
      <c r="L274" s="1"/>
      <c r="M274" s="37"/>
      <c r="N274" s="37"/>
      <c r="O274" s="37"/>
      <c r="P274" s="37"/>
    </row>
    <row r="275" ht="14.25" customHeight="1">
      <c r="A275" s="1"/>
      <c r="B275" s="1"/>
      <c r="C275" s="1"/>
      <c r="D275" s="1"/>
      <c r="E275" s="1"/>
      <c r="F275" s="1"/>
      <c r="G275" s="1"/>
      <c r="H275" s="1"/>
      <c r="I275" s="1"/>
      <c r="J275" s="1"/>
      <c r="K275" s="1"/>
      <c r="L275" s="1"/>
      <c r="M275" s="37"/>
      <c r="N275" s="37"/>
      <c r="O275" s="37"/>
      <c r="P275" s="37"/>
    </row>
    <row r="276" ht="14.25" customHeight="1">
      <c r="A276" s="1"/>
      <c r="B276" s="1"/>
      <c r="C276" s="1"/>
      <c r="D276" s="1"/>
      <c r="E276" s="1"/>
      <c r="F276" s="1"/>
      <c r="G276" s="1"/>
      <c r="H276" s="1"/>
      <c r="I276" s="1"/>
      <c r="J276" s="1"/>
      <c r="K276" s="1"/>
      <c r="L276" s="1"/>
      <c r="M276" s="37"/>
      <c r="N276" s="37"/>
      <c r="O276" s="37"/>
      <c r="P276" s="37"/>
    </row>
    <row r="277" ht="14.25" customHeight="1">
      <c r="A277" s="1"/>
      <c r="B277" s="1"/>
      <c r="C277" s="1"/>
      <c r="D277" s="1"/>
      <c r="E277" s="1"/>
      <c r="F277" s="1"/>
      <c r="G277" s="1"/>
      <c r="H277" s="1"/>
      <c r="I277" s="1"/>
      <c r="J277" s="1"/>
      <c r="K277" s="1"/>
      <c r="L277" s="1"/>
      <c r="M277" s="37"/>
      <c r="N277" s="37"/>
      <c r="O277" s="37"/>
      <c r="P277" s="37"/>
    </row>
    <row r="278" ht="14.25" customHeight="1">
      <c r="A278" s="1"/>
      <c r="B278" s="1"/>
      <c r="C278" s="1"/>
      <c r="D278" s="1"/>
      <c r="E278" s="1"/>
      <c r="F278" s="1"/>
      <c r="G278" s="1"/>
      <c r="H278" s="1"/>
      <c r="I278" s="1"/>
      <c r="J278" s="1"/>
      <c r="K278" s="1"/>
      <c r="L278" s="1"/>
      <c r="M278" s="37"/>
      <c r="N278" s="37"/>
      <c r="O278" s="37"/>
      <c r="P278" s="37"/>
    </row>
    <row r="279" ht="14.25" customHeight="1">
      <c r="A279" s="1"/>
      <c r="B279" s="1"/>
      <c r="C279" s="1"/>
      <c r="D279" s="1"/>
      <c r="E279" s="1"/>
      <c r="F279" s="1"/>
      <c r="G279" s="1"/>
      <c r="H279" s="1"/>
      <c r="I279" s="1"/>
      <c r="J279" s="1"/>
      <c r="K279" s="1"/>
      <c r="L279" s="1"/>
      <c r="M279" s="37"/>
      <c r="N279" s="37"/>
      <c r="O279" s="37"/>
      <c r="P279" s="37"/>
    </row>
    <row r="280" ht="14.25" customHeight="1">
      <c r="A280" s="1"/>
      <c r="B280" s="1"/>
      <c r="C280" s="1"/>
      <c r="D280" s="1"/>
      <c r="E280" s="1"/>
      <c r="F280" s="1"/>
      <c r="G280" s="1"/>
      <c r="H280" s="1"/>
      <c r="I280" s="1"/>
      <c r="J280" s="1"/>
      <c r="K280" s="1"/>
      <c r="L280" s="1"/>
      <c r="M280" s="37"/>
      <c r="N280" s="37"/>
      <c r="O280" s="37"/>
      <c r="P280" s="37"/>
    </row>
    <row r="281" ht="14.25" customHeight="1">
      <c r="A281" s="1"/>
      <c r="B281" s="1"/>
      <c r="C281" s="1"/>
      <c r="D281" s="1"/>
      <c r="E281" s="1"/>
      <c r="F281" s="1"/>
      <c r="G281" s="1"/>
      <c r="H281" s="1"/>
      <c r="I281" s="1"/>
      <c r="J281" s="1"/>
      <c r="K281" s="1"/>
      <c r="L281" s="1"/>
      <c r="M281" s="37"/>
      <c r="N281" s="37"/>
      <c r="O281" s="37"/>
      <c r="P281" s="37"/>
    </row>
    <row r="282" ht="14.25" customHeight="1">
      <c r="A282" s="1"/>
      <c r="B282" s="1"/>
      <c r="C282" s="1"/>
      <c r="D282" s="1"/>
      <c r="E282" s="1"/>
      <c r="F282" s="1"/>
      <c r="G282" s="1"/>
      <c r="H282" s="1"/>
      <c r="I282" s="1"/>
      <c r="J282" s="1"/>
      <c r="K282" s="1"/>
      <c r="L282" s="1"/>
      <c r="M282" s="37"/>
      <c r="N282" s="37"/>
      <c r="O282" s="37"/>
      <c r="P282" s="37"/>
    </row>
    <row r="283" ht="14.25" customHeight="1">
      <c r="A283" s="1"/>
      <c r="B283" s="1"/>
      <c r="C283" s="1"/>
      <c r="D283" s="1"/>
      <c r="E283" s="1"/>
      <c r="F283" s="1"/>
      <c r="G283" s="1"/>
      <c r="H283" s="1"/>
      <c r="I283" s="1"/>
      <c r="J283" s="1"/>
      <c r="K283" s="1"/>
      <c r="L283" s="1"/>
      <c r="M283" s="37"/>
      <c r="N283" s="37"/>
      <c r="O283" s="37"/>
      <c r="P283" s="37"/>
    </row>
    <row r="284" ht="14.25" customHeight="1">
      <c r="A284" s="1"/>
      <c r="B284" s="1"/>
      <c r="C284" s="1"/>
      <c r="D284" s="1"/>
      <c r="E284" s="1"/>
      <c r="F284" s="1"/>
      <c r="G284" s="1"/>
      <c r="H284" s="1"/>
      <c r="I284" s="1"/>
      <c r="J284" s="1"/>
      <c r="K284" s="1"/>
      <c r="L284" s="1"/>
      <c r="M284" s="37"/>
      <c r="N284" s="37"/>
      <c r="O284" s="37"/>
      <c r="P284" s="37"/>
    </row>
    <row r="285" ht="14.25" customHeight="1">
      <c r="A285" s="1"/>
      <c r="B285" s="1"/>
      <c r="C285" s="1"/>
      <c r="D285" s="1"/>
      <c r="E285" s="1"/>
      <c r="F285" s="1"/>
      <c r="G285" s="1"/>
      <c r="H285" s="1"/>
      <c r="I285" s="1"/>
      <c r="J285" s="1"/>
      <c r="K285" s="1"/>
      <c r="L285" s="1"/>
      <c r="M285" s="37"/>
      <c r="N285" s="37"/>
      <c r="O285" s="37"/>
      <c r="P285" s="37"/>
    </row>
    <row r="286" ht="14.25" customHeight="1">
      <c r="A286" s="1"/>
      <c r="B286" s="1"/>
      <c r="C286" s="1"/>
      <c r="D286" s="1"/>
      <c r="E286" s="1"/>
      <c r="F286" s="1"/>
      <c r="G286" s="1"/>
      <c r="H286" s="1"/>
      <c r="I286" s="1"/>
      <c r="J286" s="1"/>
      <c r="K286" s="1"/>
      <c r="L286" s="1"/>
      <c r="M286" s="37"/>
      <c r="N286" s="37"/>
      <c r="O286" s="37"/>
      <c r="P286" s="37"/>
    </row>
    <row r="287" ht="14.25" customHeight="1">
      <c r="A287" s="1"/>
      <c r="B287" s="1"/>
      <c r="C287" s="1"/>
      <c r="D287" s="1"/>
      <c r="E287" s="1"/>
      <c r="F287" s="1"/>
      <c r="G287" s="1"/>
      <c r="H287" s="1"/>
      <c r="I287" s="1"/>
      <c r="J287" s="1"/>
      <c r="K287" s="1"/>
      <c r="L287" s="1"/>
      <c r="M287" s="37"/>
      <c r="N287" s="37"/>
      <c r="O287" s="37"/>
      <c r="P287" s="37"/>
    </row>
    <row r="288" ht="14.25" customHeight="1">
      <c r="A288" s="1"/>
      <c r="B288" s="1"/>
      <c r="C288" s="1"/>
      <c r="D288" s="1"/>
      <c r="E288" s="1"/>
      <c r="F288" s="1"/>
      <c r="G288" s="1"/>
      <c r="H288" s="1"/>
      <c r="I288" s="1"/>
      <c r="J288" s="1"/>
      <c r="K288" s="1"/>
      <c r="L288" s="1"/>
      <c r="M288" s="37"/>
      <c r="N288" s="37"/>
      <c r="O288" s="37"/>
      <c r="P288" s="37"/>
    </row>
    <row r="289" ht="14.25" customHeight="1">
      <c r="A289" s="1"/>
      <c r="B289" s="1"/>
      <c r="C289" s="1"/>
      <c r="D289" s="1"/>
      <c r="E289" s="1"/>
      <c r="F289" s="1"/>
      <c r="G289" s="1"/>
      <c r="H289" s="1"/>
      <c r="I289" s="1"/>
      <c r="J289" s="1"/>
      <c r="K289" s="1"/>
      <c r="L289" s="1"/>
      <c r="M289" s="37"/>
      <c r="N289" s="37"/>
      <c r="O289" s="37"/>
      <c r="P289" s="37"/>
    </row>
    <row r="290" ht="14.25" customHeight="1">
      <c r="A290" s="1"/>
      <c r="B290" s="1"/>
      <c r="C290" s="1"/>
      <c r="D290" s="1"/>
      <c r="E290" s="1"/>
      <c r="F290" s="1"/>
      <c r="G290" s="1"/>
      <c r="H290" s="1"/>
      <c r="I290" s="1"/>
      <c r="J290" s="1"/>
      <c r="K290" s="1"/>
      <c r="L290" s="1"/>
      <c r="M290" s="37"/>
      <c r="N290" s="37"/>
      <c r="O290" s="37"/>
      <c r="P290" s="37"/>
    </row>
    <row r="291" ht="14.25" customHeight="1">
      <c r="A291" s="1"/>
      <c r="B291" s="1"/>
      <c r="C291" s="1"/>
      <c r="D291" s="1"/>
      <c r="E291" s="1"/>
      <c r="F291" s="1"/>
      <c r="G291" s="1"/>
      <c r="H291" s="1"/>
      <c r="I291" s="1"/>
      <c r="J291" s="1"/>
      <c r="K291" s="1"/>
      <c r="L291" s="1"/>
      <c r="M291" s="37"/>
      <c r="N291" s="37"/>
      <c r="O291" s="37"/>
      <c r="P291" s="37"/>
    </row>
    <row r="292" ht="14.25" customHeight="1">
      <c r="A292" s="1"/>
      <c r="B292" s="1"/>
      <c r="C292" s="1"/>
      <c r="D292" s="1"/>
      <c r="E292" s="1"/>
      <c r="F292" s="1"/>
      <c r="G292" s="1"/>
      <c r="H292" s="1"/>
      <c r="I292" s="1"/>
      <c r="J292" s="1"/>
      <c r="K292" s="1"/>
      <c r="L292" s="1"/>
      <c r="M292" s="37"/>
      <c r="N292" s="37"/>
      <c r="O292" s="37"/>
      <c r="P292" s="37"/>
    </row>
    <row r="293" ht="14.25" customHeight="1">
      <c r="A293" s="1"/>
      <c r="B293" s="1"/>
      <c r="C293" s="1"/>
      <c r="D293" s="1"/>
      <c r="E293" s="1"/>
      <c r="F293" s="1"/>
      <c r="G293" s="1"/>
      <c r="H293" s="1"/>
      <c r="I293" s="1"/>
      <c r="J293" s="1"/>
      <c r="K293" s="1"/>
      <c r="L293" s="1"/>
      <c r="M293" s="37"/>
      <c r="N293" s="37"/>
      <c r="O293" s="37"/>
      <c r="P293" s="37"/>
    </row>
    <row r="294" ht="14.25" customHeight="1">
      <c r="A294" s="1"/>
      <c r="B294" s="1"/>
      <c r="C294" s="1"/>
      <c r="D294" s="1"/>
      <c r="E294" s="1"/>
      <c r="F294" s="1"/>
      <c r="G294" s="1"/>
      <c r="H294" s="1"/>
      <c r="I294" s="1"/>
      <c r="J294" s="1"/>
      <c r="K294" s="1"/>
      <c r="L294" s="1"/>
      <c r="M294" s="37"/>
      <c r="N294" s="37"/>
      <c r="O294" s="37"/>
      <c r="P294" s="37"/>
    </row>
    <row r="295" ht="14.25" customHeight="1">
      <c r="A295" s="1"/>
      <c r="B295" s="1"/>
      <c r="C295" s="1"/>
      <c r="D295" s="1"/>
      <c r="E295" s="1"/>
      <c r="F295" s="1"/>
      <c r="G295" s="1"/>
      <c r="H295" s="1"/>
      <c r="I295" s="1"/>
      <c r="J295" s="1"/>
      <c r="K295" s="1"/>
      <c r="L295" s="1"/>
      <c r="M295" s="37"/>
      <c r="N295" s="37"/>
      <c r="O295" s="37"/>
      <c r="P295" s="37"/>
    </row>
    <row r="296" ht="14.25" customHeight="1">
      <c r="A296" s="1"/>
      <c r="B296" s="1"/>
      <c r="C296" s="1"/>
      <c r="D296" s="1"/>
      <c r="E296" s="1"/>
      <c r="F296" s="1"/>
      <c r="G296" s="1"/>
      <c r="H296" s="1"/>
      <c r="I296" s="1"/>
      <c r="J296" s="1"/>
      <c r="K296" s="1"/>
      <c r="L296" s="1"/>
      <c r="M296" s="37"/>
      <c r="N296" s="37"/>
      <c r="O296" s="37"/>
      <c r="P296" s="37"/>
    </row>
    <row r="297" ht="14.25" customHeight="1">
      <c r="A297" s="1"/>
      <c r="B297" s="1"/>
      <c r="C297" s="1"/>
      <c r="D297" s="1"/>
      <c r="E297" s="1"/>
      <c r="F297" s="1"/>
      <c r="G297" s="1"/>
      <c r="H297" s="1"/>
      <c r="I297" s="1"/>
      <c r="J297" s="1"/>
      <c r="K297" s="1"/>
      <c r="L297" s="1"/>
      <c r="M297" s="37"/>
      <c r="N297" s="37"/>
      <c r="O297" s="37"/>
      <c r="P297" s="37"/>
    </row>
    <row r="298" ht="14.25" customHeight="1">
      <c r="A298" s="1"/>
      <c r="B298" s="1"/>
      <c r="C298" s="1"/>
      <c r="D298" s="1"/>
      <c r="E298" s="1"/>
      <c r="F298" s="1"/>
      <c r="G298" s="1"/>
      <c r="H298" s="1"/>
      <c r="I298" s="1"/>
      <c r="J298" s="1"/>
      <c r="K298" s="1"/>
      <c r="L298" s="1"/>
      <c r="M298" s="37"/>
      <c r="N298" s="37"/>
      <c r="O298" s="37"/>
      <c r="P298" s="37"/>
    </row>
    <row r="299" ht="14.25" customHeight="1">
      <c r="A299" s="1"/>
      <c r="B299" s="1"/>
      <c r="C299" s="1"/>
      <c r="D299" s="1"/>
      <c r="E299" s="1"/>
      <c r="F299" s="1"/>
      <c r="G299" s="1"/>
      <c r="H299" s="1"/>
      <c r="I299" s="1"/>
      <c r="J299" s="1"/>
      <c r="K299" s="1"/>
      <c r="L299" s="1"/>
      <c r="M299" s="37"/>
      <c r="N299" s="37"/>
      <c r="O299" s="37"/>
      <c r="P299" s="37"/>
    </row>
    <row r="300" ht="14.25" customHeight="1">
      <c r="A300" s="1"/>
      <c r="B300" s="1"/>
      <c r="C300" s="1"/>
      <c r="D300" s="1"/>
      <c r="E300" s="1"/>
      <c r="F300" s="1"/>
      <c r="G300" s="1"/>
      <c r="H300" s="1"/>
      <c r="I300" s="1"/>
      <c r="J300" s="1"/>
      <c r="K300" s="1"/>
      <c r="L300" s="1"/>
      <c r="M300" s="37"/>
      <c r="N300" s="37"/>
      <c r="O300" s="37"/>
      <c r="P300" s="37"/>
    </row>
    <row r="301" ht="14.25" customHeight="1">
      <c r="A301" s="1"/>
      <c r="B301" s="1"/>
      <c r="C301" s="1"/>
      <c r="D301" s="1"/>
      <c r="E301" s="1"/>
      <c r="F301" s="1"/>
      <c r="G301" s="1"/>
      <c r="H301" s="1"/>
      <c r="I301" s="1"/>
      <c r="J301" s="1"/>
      <c r="K301" s="1"/>
      <c r="L301" s="1"/>
      <c r="M301" s="37"/>
      <c r="N301" s="37"/>
      <c r="O301" s="37"/>
      <c r="P301" s="37"/>
    </row>
    <row r="302" ht="14.25" customHeight="1">
      <c r="A302" s="1"/>
      <c r="B302" s="1"/>
      <c r="C302" s="1"/>
      <c r="D302" s="1"/>
      <c r="E302" s="1"/>
      <c r="F302" s="1"/>
      <c r="G302" s="1"/>
      <c r="H302" s="1"/>
      <c r="I302" s="1"/>
      <c r="J302" s="1"/>
      <c r="K302" s="1"/>
      <c r="L302" s="1"/>
      <c r="M302" s="37"/>
      <c r="N302" s="37"/>
      <c r="O302" s="37"/>
      <c r="P302" s="37"/>
    </row>
    <row r="303" ht="14.25" customHeight="1">
      <c r="A303" s="1"/>
      <c r="B303" s="1"/>
      <c r="C303" s="1"/>
      <c r="D303" s="1"/>
      <c r="E303" s="1"/>
      <c r="F303" s="1"/>
      <c r="G303" s="1"/>
      <c r="H303" s="1"/>
      <c r="I303" s="1"/>
      <c r="J303" s="1"/>
      <c r="K303" s="1"/>
      <c r="L303" s="1"/>
      <c r="M303" s="37"/>
      <c r="N303" s="37"/>
      <c r="O303" s="37"/>
      <c r="P303" s="37"/>
    </row>
    <row r="304" ht="14.25" customHeight="1">
      <c r="A304" s="1"/>
      <c r="B304" s="1"/>
      <c r="C304" s="1"/>
      <c r="D304" s="1"/>
      <c r="E304" s="1"/>
      <c r="F304" s="1"/>
      <c r="G304" s="1"/>
      <c r="H304" s="1"/>
      <c r="I304" s="1"/>
      <c r="J304" s="1"/>
      <c r="K304" s="1"/>
      <c r="L304" s="1"/>
      <c r="M304" s="37"/>
      <c r="N304" s="37"/>
      <c r="O304" s="37"/>
      <c r="P304" s="37"/>
    </row>
    <row r="305" ht="14.25" customHeight="1">
      <c r="A305" s="1"/>
      <c r="B305" s="1"/>
      <c r="C305" s="1"/>
      <c r="D305" s="1"/>
      <c r="E305" s="1"/>
      <c r="F305" s="1"/>
      <c r="G305" s="1"/>
      <c r="H305" s="1"/>
      <c r="I305" s="1"/>
      <c r="J305" s="1"/>
      <c r="K305" s="1"/>
      <c r="L305" s="1"/>
      <c r="M305" s="37"/>
      <c r="N305" s="37"/>
      <c r="O305" s="37"/>
      <c r="P305" s="37"/>
    </row>
    <row r="306" ht="14.25" customHeight="1">
      <c r="A306" s="1"/>
      <c r="B306" s="1"/>
      <c r="C306" s="1"/>
      <c r="D306" s="1"/>
      <c r="E306" s="1"/>
      <c r="F306" s="1"/>
      <c r="G306" s="1"/>
      <c r="H306" s="1"/>
      <c r="I306" s="1"/>
      <c r="J306" s="1"/>
      <c r="K306" s="1"/>
      <c r="L306" s="1"/>
      <c r="M306" s="37"/>
      <c r="N306" s="37"/>
      <c r="O306" s="37"/>
      <c r="P306" s="37"/>
    </row>
    <row r="307" ht="14.25" customHeight="1">
      <c r="A307" s="1"/>
      <c r="B307" s="1"/>
      <c r="C307" s="1"/>
      <c r="D307" s="1"/>
      <c r="E307" s="1"/>
      <c r="F307" s="1"/>
      <c r="G307" s="1"/>
      <c r="H307" s="1"/>
      <c r="I307" s="1"/>
      <c r="J307" s="1"/>
      <c r="K307" s="1"/>
      <c r="L307" s="1"/>
      <c r="M307" s="37"/>
      <c r="N307" s="37"/>
      <c r="O307" s="37"/>
      <c r="P307" s="37"/>
    </row>
    <row r="308" ht="14.25" customHeight="1">
      <c r="A308" s="1"/>
      <c r="B308" s="1"/>
      <c r="C308" s="1"/>
      <c r="D308" s="1"/>
      <c r="E308" s="1"/>
      <c r="F308" s="1"/>
      <c r="G308" s="1"/>
      <c r="H308" s="1"/>
      <c r="I308" s="1"/>
      <c r="J308" s="1"/>
      <c r="K308" s="1"/>
      <c r="L308" s="1"/>
      <c r="M308" s="37"/>
      <c r="N308" s="37"/>
      <c r="O308" s="37"/>
      <c r="P308" s="37"/>
    </row>
    <row r="309" ht="14.25" customHeight="1">
      <c r="A309" s="1"/>
      <c r="B309" s="1"/>
      <c r="C309" s="1"/>
      <c r="D309" s="1"/>
      <c r="E309" s="1"/>
      <c r="F309" s="1"/>
      <c r="G309" s="1"/>
      <c r="H309" s="1"/>
      <c r="I309" s="1"/>
      <c r="J309" s="1"/>
      <c r="K309" s="1"/>
      <c r="L309" s="1"/>
      <c r="M309" s="37"/>
      <c r="N309" s="37"/>
      <c r="O309" s="37"/>
      <c r="P309" s="37"/>
    </row>
    <row r="310" ht="14.25" customHeight="1">
      <c r="A310" s="1"/>
      <c r="B310" s="1"/>
      <c r="C310" s="1"/>
      <c r="D310" s="1"/>
      <c r="E310" s="1"/>
      <c r="F310" s="1"/>
      <c r="G310" s="1"/>
      <c r="H310" s="1"/>
      <c r="I310" s="1"/>
      <c r="J310" s="1"/>
      <c r="K310" s="1"/>
      <c r="L310" s="1"/>
      <c r="M310" s="37"/>
      <c r="N310" s="37"/>
      <c r="O310" s="37"/>
      <c r="P310" s="37"/>
    </row>
    <row r="311" ht="14.25" customHeight="1">
      <c r="A311" s="1"/>
      <c r="B311" s="1"/>
      <c r="C311" s="1"/>
      <c r="D311" s="1"/>
      <c r="E311" s="1"/>
      <c r="F311" s="1"/>
      <c r="G311" s="1"/>
      <c r="H311" s="1"/>
      <c r="I311" s="1"/>
      <c r="J311" s="1"/>
      <c r="K311" s="1"/>
      <c r="L311" s="1"/>
      <c r="M311" s="37"/>
      <c r="N311" s="37"/>
      <c r="O311" s="37"/>
      <c r="P311" s="37"/>
    </row>
    <row r="312" ht="14.25" customHeight="1">
      <c r="A312" s="1"/>
      <c r="B312" s="1"/>
      <c r="C312" s="1"/>
      <c r="D312" s="1"/>
      <c r="E312" s="1"/>
      <c r="F312" s="1"/>
      <c r="G312" s="1"/>
      <c r="H312" s="1"/>
      <c r="I312" s="1"/>
      <c r="J312" s="1"/>
      <c r="K312" s="1"/>
      <c r="L312" s="1"/>
      <c r="M312" s="37"/>
      <c r="N312" s="37"/>
      <c r="O312" s="37"/>
      <c r="P312" s="37"/>
    </row>
    <row r="313" ht="14.25" customHeight="1">
      <c r="A313" s="1"/>
      <c r="B313" s="1"/>
      <c r="C313" s="1"/>
      <c r="D313" s="1"/>
      <c r="E313" s="1"/>
      <c r="F313" s="1"/>
      <c r="G313" s="1"/>
      <c r="H313" s="1"/>
      <c r="I313" s="1"/>
      <c r="J313" s="1"/>
      <c r="K313" s="1"/>
      <c r="L313" s="1"/>
      <c r="M313" s="37"/>
      <c r="N313" s="37"/>
      <c r="O313" s="37"/>
      <c r="P313" s="37"/>
    </row>
    <row r="314" ht="14.25" customHeight="1">
      <c r="A314" s="1"/>
      <c r="B314" s="1"/>
      <c r="C314" s="1"/>
      <c r="D314" s="1"/>
      <c r="E314" s="1"/>
      <c r="F314" s="1"/>
      <c r="G314" s="1"/>
      <c r="H314" s="1"/>
      <c r="I314" s="1"/>
      <c r="J314" s="1"/>
      <c r="K314" s="1"/>
      <c r="L314" s="1"/>
      <c r="M314" s="37"/>
      <c r="N314" s="37"/>
      <c r="O314" s="37"/>
      <c r="P314" s="37"/>
    </row>
    <row r="315" ht="14.25" customHeight="1">
      <c r="A315" s="1"/>
      <c r="B315" s="1"/>
      <c r="C315" s="1"/>
      <c r="D315" s="1"/>
      <c r="E315" s="1"/>
      <c r="F315" s="1"/>
      <c r="G315" s="1"/>
      <c r="H315" s="1"/>
      <c r="I315" s="1"/>
      <c r="J315" s="1"/>
      <c r="K315" s="1"/>
      <c r="L315" s="1"/>
      <c r="M315" s="37"/>
      <c r="N315" s="37"/>
      <c r="O315" s="37"/>
      <c r="P315" s="37"/>
    </row>
    <row r="316" ht="14.25" customHeight="1">
      <c r="A316" s="1"/>
      <c r="B316" s="1"/>
      <c r="C316" s="1"/>
      <c r="D316" s="1"/>
      <c r="E316" s="1"/>
      <c r="F316" s="1"/>
      <c r="G316" s="1"/>
      <c r="H316" s="1"/>
      <c r="I316" s="1"/>
      <c r="J316" s="1"/>
      <c r="K316" s="1"/>
      <c r="L316" s="1"/>
      <c r="M316" s="37"/>
      <c r="N316" s="37"/>
      <c r="O316" s="37"/>
      <c r="P316" s="37"/>
    </row>
    <row r="317" ht="14.25" customHeight="1">
      <c r="A317" s="1"/>
      <c r="B317" s="1"/>
      <c r="C317" s="1"/>
      <c r="D317" s="1"/>
      <c r="E317" s="1"/>
      <c r="F317" s="1"/>
      <c r="G317" s="1"/>
      <c r="H317" s="1"/>
      <c r="I317" s="1"/>
      <c r="J317" s="1"/>
      <c r="K317" s="1"/>
      <c r="L317" s="1"/>
      <c r="M317" s="37"/>
      <c r="N317" s="37"/>
      <c r="O317" s="37"/>
      <c r="P317" s="37"/>
    </row>
    <row r="318" ht="14.25" customHeight="1">
      <c r="A318" s="1"/>
      <c r="B318" s="1"/>
      <c r="C318" s="1"/>
      <c r="D318" s="1"/>
      <c r="E318" s="1"/>
      <c r="F318" s="1"/>
      <c r="G318" s="1"/>
      <c r="H318" s="1"/>
      <c r="I318" s="1"/>
      <c r="J318" s="1"/>
      <c r="K318" s="1"/>
      <c r="L318" s="1"/>
      <c r="M318" s="37"/>
      <c r="N318" s="37"/>
      <c r="O318" s="37"/>
      <c r="P318" s="37"/>
    </row>
    <row r="319" ht="14.25" customHeight="1">
      <c r="A319" s="1"/>
      <c r="B319" s="1"/>
      <c r="C319" s="1"/>
      <c r="D319" s="1"/>
      <c r="E319" s="1"/>
      <c r="F319" s="1"/>
      <c r="G319" s="1"/>
      <c r="H319" s="1"/>
      <c r="I319" s="1"/>
      <c r="J319" s="1"/>
      <c r="K319" s="1"/>
      <c r="L319" s="1"/>
      <c r="M319" s="37"/>
      <c r="N319" s="37"/>
      <c r="O319" s="37"/>
      <c r="P319" s="37"/>
    </row>
    <row r="320" ht="14.25" customHeight="1">
      <c r="A320" s="1"/>
      <c r="B320" s="1"/>
      <c r="C320" s="1"/>
      <c r="D320" s="1"/>
      <c r="E320" s="1"/>
      <c r="F320" s="1"/>
      <c r="G320" s="1"/>
      <c r="H320" s="1"/>
      <c r="I320" s="1"/>
      <c r="J320" s="1"/>
      <c r="K320" s="1"/>
      <c r="L320" s="1"/>
      <c r="M320" s="37"/>
      <c r="N320" s="37"/>
      <c r="O320" s="37"/>
      <c r="P320" s="37"/>
    </row>
    <row r="321" ht="14.25" customHeight="1">
      <c r="A321" s="1"/>
      <c r="B321" s="1"/>
      <c r="C321" s="1"/>
      <c r="D321" s="1"/>
      <c r="E321" s="1"/>
      <c r="F321" s="1"/>
      <c r="G321" s="1"/>
      <c r="H321" s="1"/>
      <c r="I321" s="1"/>
      <c r="J321" s="1"/>
      <c r="K321" s="1"/>
      <c r="L321" s="1"/>
      <c r="M321" s="37"/>
      <c r="N321" s="37"/>
      <c r="O321" s="37"/>
      <c r="P321" s="37"/>
    </row>
    <row r="322" ht="14.25" customHeight="1">
      <c r="A322" s="1"/>
      <c r="B322" s="1"/>
      <c r="C322" s="1"/>
      <c r="D322" s="1"/>
      <c r="E322" s="1"/>
      <c r="F322" s="1"/>
      <c r="G322" s="1"/>
      <c r="H322" s="1"/>
      <c r="I322" s="1"/>
      <c r="J322" s="1"/>
      <c r="K322" s="1"/>
      <c r="L322" s="1"/>
      <c r="M322" s="37"/>
      <c r="N322" s="37"/>
      <c r="O322" s="37"/>
      <c r="P322" s="37"/>
    </row>
    <row r="323" ht="14.25" customHeight="1">
      <c r="A323" s="1"/>
      <c r="B323" s="1"/>
      <c r="C323" s="1"/>
      <c r="D323" s="1"/>
      <c r="E323" s="1"/>
      <c r="F323" s="1"/>
      <c r="G323" s="1"/>
      <c r="H323" s="1"/>
      <c r="I323" s="1"/>
      <c r="J323" s="1"/>
      <c r="K323" s="1"/>
      <c r="L323" s="1"/>
      <c r="M323" s="37"/>
      <c r="N323" s="37"/>
      <c r="O323" s="37"/>
      <c r="P323" s="37"/>
    </row>
    <row r="324" ht="14.25" customHeight="1">
      <c r="A324" s="1"/>
      <c r="B324" s="1"/>
      <c r="C324" s="1"/>
      <c r="D324" s="1"/>
      <c r="E324" s="1"/>
      <c r="F324" s="1"/>
      <c r="G324" s="1"/>
      <c r="H324" s="1"/>
      <c r="I324" s="1"/>
      <c r="J324" s="1"/>
      <c r="K324" s="1"/>
      <c r="L324" s="1"/>
      <c r="M324" s="37"/>
      <c r="N324" s="37"/>
      <c r="O324" s="37"/>
      <c r="P324" s="37"/>
    </row>
    <row r="325" ht="14.25" customHeight="1">
      <c r="A325" s="1"/>
      <c r="B325" s="1"/>
      <c r="C325" s="1"/>
      <c r="D325" s="1"/>
      <c r="E325" s="1"/>
      <c r="F325" s="1"/>
      <c r="G325" s="1"/>
      <c r="H325" s="1"/>
      <c r="I325" s="1"/>
      <c r="J325" s="1"/>
      <c r="K325" s="1"/>
      <c r="L325" s="1"/>
      <c r="M325" s="37"/>
      <c r="N325" s="37"/>
      <c r="O325" s="37"/>
      <c r="P325" s="37"/>
    </row>
    <row r="326" ht="14.25" customHeight="1">
      <c r="A326" s="1"/>
      <c r="B326" s="1"/>
      <c r="C326" s="1"/>
      <c r="D326" s="1"/>
      <c r="E326" s="1"/>
      <c r="F326" s="1"/>
      <c r="G326" s="1"/>
      <c r="H326" s="1"/>
      <c r="I326" s="1"/>
      <c r="J326" s="1"/>
      <c r="K326" s="1"/>
      <c r="L326" s="1"/>
      <c r="M326" s="37"/>
      <c r="N326" s="37"/>
      <c r="O326" s="37"/>
      <c r="P326" s="37"/>
    </row>
    <row r="327" ht="14.25" customHeight="1">
      <c r="A327" s="1"/>
      <c r="B327" s="1"/>
      <c r="C327" s="1"/>
      <c r="D327" s="1"/>
      <c r="E327" s="1"/>
      <c r="F327" s="1"/>
      <c r="G327" s="1"/>
      <c r="H327" s="1"/>
      <c r="I327" s="1"/>
      <c r="J327" s="1"/>
      <c r="K327" s="1"/>
      <c r="L327" s="1"/>
      <c r="M327" s="37"/>
      <c r="N327" s="37"/>
      <c r="O327" s="37"/>
      <c r="P327" s="37"/>
    </row>
    <row r="328" ht="14.25" customHeight="1">
      <c r="A328" s="1"/>
      <c r="B328" s="1"/>
      <c r="C328" s="1"/>
      <c r="D328" s="1"/>
      <c r="E328" s="1"/>
      <c r="F328" s="1"/>
      <c r="G328" s="1"/>
      <c r="H328" s="1"/>
      <c r="I328" s="1"/>
      <c r="J328" s="1"/>
      <c r="K328" s="1"/>
      <c r="L328" s="1"/>
      <c r="M328" s="37"/>
      <c r="N328" s="37"/>
      <c r="O328" s="37"/>
      <c r="P328" s="37"/>
    </row>
    <row r="329" ht="14.25" customHeight="1">
      <c r="A329" s="1"/>
      <c r="B329" s="1"/>
      <c r="C329" s="1"/>
      <c r="D329" s="1"/>
      <c r="E329" s="1"/>
      <c r="F329" s="1"/>
      <c r="G329" s="1"/>
      <c r="H329" s="1"/>
      <c r="I329" s="1"/>
      <c r="J329" s="1"/>
      <c r="K329" s="1"/>
      <c r="L329" s="1"/>
      <c r="M329" s="37"/>
      <c r="N329" s="37"/>
      <c r="O329" s="37"/>
      <c r="P329" s="37"/>
    </row>
    <row r="330" ht="14.25" customHeight="1">
      <c r="A330" s="1"/>
      <c r="B330" s="1"/>
      <c r="C330" s="1"/>
      <c r="D330" s="1"/>
      <c r="E330" s="1"/>
      <c r="F330" s="1"/>
      <c r="G330" s="1"/>
      <c r="H330" s="1"/>
      <c r="I330" s="1"/>
      <c r="J330" s="1"/>
      <c r="K330" s="1"/>
      <c r="L330" s="1"/>
      <c r="M330" s="37"/>
      <c r="N330" s="37"/>
      <c r="O330" s="37"/>
      <c r="P330" s="37"/>
    </row>
    <row r="331" ht="14.25" customHeight="1">
      <c r="A331" s="1"/>
      <c r="B331" s="1"/>
      <c r="C331" s="1"/>
      <c r="D331" s="1"/>
      <c r="E331" s="1"/>
      <c r="F331" s="1"/>
      <c r="G331" s="1"/>
      <c r="H331" s="1"/>
      <c r="I331" s="1"/>
      <c r="J331" s="1"/>
      <c r="K331" s="1"/>
      <c r="L331" s="1"/>
      <c r="M331" s="37"/>
      <c r="N331" s="37"/>
      <c r="O331" s="37"/>
      <c r="P331" s="37"/>
    </row>
    <row r="332" ht="14.25" customHeight="1">
      <c r="A332" s="1"/>
      <c r="B332" s="1"/>
      <c r="C332" s="1"/>
      <c r="D332" s="1"/>
      <c r="E332" s="1"/>
      <c r="F332" s="1"/>
      <c r="G332" s="1"/>
      <c r="H332" s="1"/>
      <c r="I332" s="1"/>
      <c r="J332" s="1"/>
      <c r="K332" s="1"/>
      <c r="L332" s="1"/>
      <c r="M332" s="37"/>
      <c r="N332" s="37"/>
      <c r="O332" s="37"/>
      <c r="P332" s="37"/>
    </row>
    <row r="333" ht="14.25" customHeight="1">
      <c r="A333" s="1"/>
      <c r="B333" s="1"/>
      <c r="C333" s="1"/>
      <c r="D333" s="1"/>
      <c r="E333" s="1"/>
      <c r="F333" s="1"/>
      <c r="G333" s="1"/>
      <c r="H333" s="1"/>
      <c r="I333" s="1"/>
      <c r="J333" s="1"/>
      <c r="K333" s="1"/>
      <c r="L333" s="1"/>
      <c r="M333" s="37"/>
      <c r="N333" s="37"/>
      <c r="O333" s="37"/>
      <c r="P333" s="37"/>
    </row>
    <row r="334" ht="14.25" customHeight="1">
      <c r="A334" s="1"/>
      <c r="B334" s="1"/>
      <c r="C334" s="1"/>
      <c r="D334" s="1"/>
      <c r="E334" s="1"/>
      <c r="F334" s="1"/>
      <c r="G334" s="1"/>
      <c r="H334" s="1"/>
      <c r="I334" s="1"/>
      <c r="J334" s="1"/>
      <c r="K334" s="1"/>
      <c r="L334" s="1"/>
      <c r="M334" s="37"/>
      <c r="N334" s="37"/>
      <c r="O334" s="37"/>
      <c r="P334" s="37"/>
    </row>
    <row r="335" ht="14.25" customHeight="1">
      <c r="A335" s="1"/>
      <c r="B335" s="1"/>
      <c r="C335" s="1"/>
      <c r="D335" s="1"/>
      <c r="E335" s="1"/>
      <c r="F335" s="1"/>
      <c r="G335" s="1"/>
      <c r="H335" s="1"/>
      <c r="I335" s="1"/>
      <c r="J335" s="1"/>
      <c r="K335" s="1"/>
      <c r="L335" s="1"/>
      <c r="M335" s="37"/>
      <c r="N335" s="37"/>
      <c r="O335" s="37"/>
      <c r="P335" s="37"/>
    </row>
    <row r="336" ht="14.25" customHeight="1">
      <c r="A336" s="1"/>
      <c r="B336" s="1"/>
      <c r="C336" s="1"/>
      <c r="D336" s="1"/>
      <c r="E336" s="1"/>
      <c r="F336" s="1"/>
      <c r="G336" s="1"/>
      <c r="H336" s="1"/>
      <c r="I336" s="1"/>
      <c r="J336" s="1"/>
      <c r="K336" s="1"/>
      <c r="L336" s="1"/>
      <c r="M336" s="37"/>
      <c r="N336" s="37"/>
      <c r="O336" s="37"/>
      <c r="P336" s="37"/>
    </row>
    <row r="337" ht="14.25" customHeight="1">
      <c r="A337" s="1"/>
      <c r="B337" s="1"/>
      <c r="C337" s="1"/>
      <c r="D337" s="1"/>
      <c r="E337" s="1"/>
      <c r="F337" s="1"/>
      <c r="G337" s="1"/>
      <c r="H337" s="1"/>
      <c r="I337" s="1"/>
      <c r="J337" s="1"/>
      <c r="K337" s="1"/>
      <c r="L337" s="1"/>
      <c r="M337" s="37"/>
      <c r="N337" s="37"/>
      <c r="O337" s="37"/>
      <c r="P337" s="37"/>
    </row>
    <row r="338" ht="14.25" customHeight="1">
      <c r="A338" s="1"/>
      <c r="B338" s="1"/>
      <c r="C338" s="1"/>
      <c r="D338" s="1"/>
      <c r="E338" s="1"/>
      <c r="F338" s="1"/>
      <c r="G338" s="1"/>
      <c r="H338" s="1"/>
      <c r="I338" s="1"/>
      <c r="J338" s="1"/>
      <c r="K338" s="1"/>
      <c r="L338" s="1"/>
      <c r="M338" s="37"/>
      <c r="N338" s="37"/>
      <c r="O338" s="37"/>
      <c r="P338" s="37"/>
    </row>
    <row r="339" ht="14.25" customHeight="1">
      <c r="A339" s="1"/>
      <c r="B339" s="1"/>
      <c r="C339" s="1"/>
      <c r="D339" s="1"/>
      <c r="E339" s="1"/>
      <c r="F339" s="1"/>
      <c r="G339" s="1"/>
      <c r="H339" s="1"/>
      <c r="I339" s="1"/>
      <c r="J339" s="1"/>
      <c r="K339" s="1"/>
      <c r="L339" s="1"/>
      <c r="M339" s="37"/>
      <c r="N339" s="37"/>
      <c r="O339" s="37"/>
      <c r="P339" s="37"/>
    </row>
    <row r="340" ht="14.25" customHeight="1">
      <c r="A340" s="1"/>
      <c r="B340" s="1"/>
      <c r="C340" s="1"/>
      <c r="D340" s="1"/>
      <c r="E340" s="1"/>
      <c r="F340" s="1"/>
      <c r="G340" s="1"/>
      <c r="H340" s="1"/>
      <c r="I340" s="1"/>
      <c r="J340" s="1"/>
      <c r="K340" s="1"/>
      <c r="L340" s="1"/>
      <c r="M340" s="37"/>
      <c r="N340" s="37"/>
      <c r="O340" s="37"/>
      <c r="P340" s="37"/>
    </row>
    <row r="341" ht="14.25" customHeight="1">
      <c r="A341" s="1"/>
      <c r="B341" s="1"/>
      <c r="C341" s="1"/>
      <c r="D341" s="1"/>
      <c r="E341" s="1"/>
      <c r="F341" s="1"/>
      <c r="G341" s="1"/>
      <c r="H341" s="1"/>
      <c r="I341" s="1"/>
      <c r="J341" s="1"/>
      <c r="K341" s="1"/>
      <c r="L341" s="1"/>
      <c r="M341" s="37"/>
      <c r="N341" s="37"/>
      <c r="O341" s="37"/>
      <c r="P341" s="37"/>
    </row>
    <row r="342" ht="14.25" customHeight="1">
      <c r="A342" s="1"/>
      <c r="B342" s="1"/>
      <c r="C342" s="1"/>
      <c r="D342" s="1"/>
      <c r="E342" s="1"/>
      <c r="F342" s="1"/>
      <c r="G342" s="1"/>
      <c r="H342" s="1"/>
      <c r="I342" s="1"/>
      <c r="J342" s="1"/>
      <c r="K342" s="1"/>
      <c r="L342" s="1"/>
      <c r="M342" s="37"/>
      <c r="N342" s="37"/>
      <c r="O342" s="37"/>
      <c r="P342" s="37"/>
    </row>
    <row r="343" ht="14.25" customHeight="1">
      <c r="A343" s="1"/>
      <c r="B343" s="1"/>
      <c r="C343" s="1"/>
      <c r="D343" s="1"/>
      <c r="E343" s="1"/>
      <c r="F343" s="1"/>
      <c r="G343" s="1"/>
      <c r="H343" s="1"/>
      <c r="I343" s="1"/>
      <c r="J343" s="1"/>
      <c r="K343" s="1"/>
      <c r="L343" s="1"/>
      <c r="M343" s="37"/>
      <c r="N343" s="37"/>
      <c r="O343" s="37"/>
      <c r="P343" s="37"/>
    </row>
    <row r="344" ht="14.25" customHeight="1">
      <c r="A344" s="1"/>
      <c r="B344" s="1"/>
      <c r="C344" s="1"/>
      <c r="D344" s="1"/>
      <c r="E344" s="1"/>
      <c r="F344" s="1"/>
      <c r="G344" s="1"/>
      <c r="H344" s="1"/>
      <c r="I344" s="1"/>
      <c r="J344" s="1"/>
      <c r="K344" s="1"/>
      <c r="L344" s="1"/>
      <c r="M344" s="37"/>
      <c r="N344" s="37"/>
      <c r="O344" s="37"/>
      <c r="P344" s="37"/>
    </row>
    <row r="345" ht="14.25" customHeight="1">
      <c r="A345" s="1"/>
      <c r="B345" s="1"/>
      <c r="C345" s="1"/>
      <c r="D345" s="1"/>
      <c r="E345" s="1"/>
      <c r="F345" s="1"/>
      <c r="G345" s="1"/>
      <c r="H345" s="1"/>
      <c r="I345" s="1"/>
      <c r="J345" s="1"/>
      <c r="K345" s="1"/>
      <c r="L345" s="1"/>
      <c r="M345" s="37"/>
      <c r="N345" s="37"/>
      <c r="O345" s="37"/>
      <c r="P345" s="37"/>
    </row>
    <row r="346" ht="14.25" customHeight="1">
      <c r="A346" s="1"/>
      <c r="B346" s="1"/>
      <c r="C346" s="1"/>
      <c r="D346" s="1"/>
      <c r="E346" s="1"/>
      <c r="F346" s="1"/>
      <c r="G346" s="1"/>
      <c r="H346" s="1"/>
      <c r="I346" s="1"/>
      <c r="J346" s="1"/>
      <c r="K346" s="1"/>
      <c r="L346" s="1"/>
      <c r="M346" s="37"/>
      <c r="N346" s="37"/>
      <c r="O346" s="37"/>
      <c r="P346" s="37"/>
    </row>
    <row r="347" ht="14.25" customHeight="1">
      <c r="A347" s="1"/>
      <c r="B347" s="1"/>
      <c r="C347" s="1"/>
      <c r="D347" s="1"/>
      <c r="E347" s="1"/>
      <c r="F347" s="1"/>
      <c r="G347" s="1"/>
      <c r="H347" s="1"/>
      <c r="I347" s="1"/>
      <c r="J347" s="1"/>
      <c r="K347" s="1"/>
      <c r="L347" s="1"/>
      <c r="M347" s="37"/>
      <c r="N347" s="37"/>
      <c r="O347" s="37"/>
      <c r="P347" s="37"/>
    </row>
    <row r="348" ht="14.25" customHeight="1">
      <c r="A348" s="1"/>
      <c r="B348" s="1"/>
      <c r="C348" s="1"/>
      <c r="D348" s="1"/>
      <c r="E348" s="1"/>
      <c r="F348" s="1"/>
      <c r="G348" s="1"/>
      <c r="H348" s="1"/>
      <c r="I348" s="1"/>
      <c r="J348" s="1"/>
      <c r="K348" s="1"/>
      <c r="L348" s="1"/>
      <c r="M348" s="37"/>
      <c r="N348" s="37"/>
      <c r="O348" s="37"/>
      <c r="P348" s="37"/>
    </row>
    <row r="349" ht="14.25" customHeight="1">
      <c r="A349" s="1"/>
      <c r="B349" s="1"/>
      <c r="C349" s="1"/>
      <c r="D349" s="1"/>
      <c r="E349" s="1"/>
      <c r="F349" s="1"/>
      <c r="G349" s="1"/>
      <c r="H349" s="1"/>
      <c r="I349" s="1"/>
      <c r="J349" s="1"/>
      <c r="K349" s="1"/>
      <c r="L349" s="1"/>
      <c r="M349" s="37"/>
      <c r="N349" s="37"/>
      <c r="O349" s="37"/>
      <c r="P349" s="37"/>
    </row>
    <row r="350" ht="14.25" customHeight="1">
      <c r="A350" s="1"/>
      <c r="B350" s="1"/>
      <c r="C350" s="1"/>
      <c r="D350" s="1"/>
      <c r="E350" s="1"/>
      <c r="F350" s="1"/>
      <c r="G350" s="1"/>
      <c r="H350" s="1"/>
      <c r="I350" s="1"/>
      <c r="J350" s="1"/>
      <c r="K350" s="1"/>
      <c r="L350" s="1"/>
      <c r="M350" s="37"/>
      <c r="N350" s="37"/>
      <c r="O350" s="37"/>
      <c r="P350" s="37"/>
    </row>
    <row r="351" ht="14.25" customHeight="1">
      <c r="A351" s="1"/>
      <c r="B351" s="1"/>
      <c r="C351" s="1"/>
      <c r="D351" s="1"/>
      <c r="E351" s="1"/>
      <c r="F351" s="1"/>
      <c r="G351" s="1"/>
      <c r="H351" s="1"/>
      <c r="I351" s="1"/>
      <c r="J351" s="1"/>
      <c r="K351" s="1"/>
      <c r="L351" s="1"/>
      <c r="M351" s="37"/>
      <c r="N351" s="37"/>
      <c r="O351" s="37"/>
      <c r="P351" s="37"/>
    </row>
    <row r="352" ht="14.25" customHeight="1">
      <c r="A352" s="1"/>
      <c r="B352" s="1"/>
      <c r="C352" s="1"/>
      <c r="D352" s="1"/>
      <c r="E352" s="1"/>
      <c r="F352" s="1"/>
      <c r="G352" s="1"/>
      <c r="H352" s="1"/>
      <c r="I352" s="1"/>
      <c r="J352" s="1"/>
      <c r="K352" s="1"/>
      <c r="L352" s="1"/>
      <c r="M352" s="37"/>
      <c r="N352" s="37"/>
      <c r="O352" s="37"/>
      <c r="P352" s="37"/>
    </row>
    <row r="353" ht="14.25" customHeight="1">
      <c r="A353" s="1"/>
      <c r="B353" s="1"/>
      <c r="C353" s="1"/>
      <c r="D353" s="1"/>
      <c r="E353" s="1"/>
      <c r="F353" s="1"/>
      <c r="G353" s="1"/>
      <c r="H353" s="1"/>
      <c r="I353" s="1"/>
      <c r="J353" s="1"/>
      <c r="K353" s="1"/>
      <c r="L353" s="1"/>
      <c r="M353" s="37"/>
      <c r="N353" s="37"/>
      <c r="O353" s="37"/>
      <c r="P353" s="37"/>
    </row>
    <row r="354" ht="14.25" customHeight="1">
      <c r="A354" s="1"/>
      <c r="B354" s="1"/>
      <c r="C354" s="1"/>
      <c r="D354" s="1"/>
      <c r="E354" s="1"/>
      <c r="F354" s="1"/>
      <c r="G354" s="1"/>
      <c r="H354" s="1"/>
      <c r="I354" s="1"/>
      <c r="J354" s="1"/>
      <c r="K354" s="1"/>
      <c r="L354" s="1"/>
      <c r="M354" s="37"/>
      <c r="N354" s="37"/>
      <c r="O354" s="37"/>
      <c r="P354" s="37"/>
    </row>
    <row r="355" ht="14.25" customHeight="1">
      <c r="A355" s="1"/>
      <c r="B355" s="1"/>
      <c r="C355" s="1"/>
      <c r="D355" s="1"/>
      <c r="E355" s="1"/>
      <c r="F355" s="1"/>
      <c r="G355" s="1"/>
      <c r="H355" s="1"/>
      <c r="I355" s="1"/>
      <c r="J355" s="1"/>
      <c r="K355" s="1"/>
      <c r="L355" s="1"/>
      <c r="M355" s="37"/>
      <c r="N355" s="37"/>
      <c r="O355" s="37"/>
      <c r="P355" s="37"/>
    </row>
    <row r="356" ht="14.25" customHeight="1">
      <c r="A356" s="1"/>
      <c r="B356" s="1"/>
      <c r="C356" s="1"/>
      <c r="D356" s="1"/>
      <c r="E356" s="1"/>
      <c r="F356" s="1"/>
      <c r="G356" s="1"/>
      <c r="H356" s="1"/>
      <c r="I356" s="1"/>
      <c r="J356" s="1"/>
      <c r="K356" s="1"/>
      <c r="L356" s="1"/>
      <c r="M356" s="37"/>
      <c r="N356" s="37"/>
      <c r="O356" s="37"/>
      <c r="P356" s="37"/>
    </row>
    <row r="357" ht="14.25" customHeight="1">
      <c r="A357" s="1"/>
      <c r="B357" s="1"/>
      <c r="C357" s="1"/>
      <c r="D357" s="1"/>
      <c r="E357" s="1"/>
      <c r="F357" s="1"/>
      <c r="G357" s="1"/>
      <c r="H357" s="1"/>
      <c r="I357" s="1"/>
      <c r="J357" s="1"/>
      <c r="K357" s="1"/>
      <c r="L357" s="1"/>
      <c r="M357" s="37"/>
      <c r="N357" s="37"/>
      <c r="O357" s="37"/>
      <c r="P357" s="37"/>
    </row>
    <row r="358" ht="14.25" customHeight="1">
      <c r="A358" s="1"/>
      <c r="B358" s="1"/>
      <c r="C358" s="1"/>
      <c r="D358" s="1"/>
      <c r="E358" s="1"/>
      <c r="F358" s="1"/>
      <c r="G358" s="1"/>
      <c r="H358" s="1"/>
      <c r="I358" s="1"/>
      <c r="J358" s="1"/>
      <c r="K358" s="1"/>
      <c r="L358" s="1"/>
      <c r="M358" s="37"/>
      <c r="N358" s="37"/>
      <c r="O358" s="37"/>
      <c r="P358" s="37"/>
    </row>
    <row r="359" ht="14.25" customHeight="1">
      <c r="A359" s="1"/>
      <c r="B359" s="1"/>
      <c r="C359" s="1"/>
      <c r="D359" s="1"/>
      <c r="E359" s="1"/>
      <c r="F359" s="1"/>
      <c r="G359" s="1"/>
      <c r="H359" s="1"/>
      <c r="I359" s="1"/>
      <c r="J359" s="1"/>
      <c r="K359" s="1"/>
      <c r="L359" s="1"/>
      <c r="M359" s="37"/>
      <c r="N359" s="37"/>
      <c r="O359" s="37"/>
      <c r="P359" s="37"/>
    </row>
    <row r="360" ht="14.25" customHeight="1">
      <c r="A360" s="1"/>
      <c r="B360" s="1"/>
      <c r="C360" s="1"/>
      <c r="D360" s="1"/>
      <c r="E360" s="1"/>
      <c r="F360" s="1"/>
      <c r="G360" s="1"/>
      <c r="H360" s="1"/>
      <c r="I360" s="1"/>
      <c r="J360" s="1"/>
      <c r="K360" s="1"/>
      <c r="L360" s="1"/>
      <c r="M360" s="37"/>
      <c r="N360" s="37"/>
      <c r="O360" s="37"/>
      <c r="P360" s="37"/>
    </row>
    <row r="361" ht="14.25" customHeight="1">
      <c r="A361" s="1"/>
      <c r="B361" s="1"/>
      <c r="C361" s="1"/>
      <c r="D361" s="1"/>
      <c r="E361" s="1"/>
      <c r="F361" s="1"/>
      <c r="G361" s="1"/>
      <c r="H361" s="1"/>
      <c r="I361" s="1"/>
      <c r="J361" s="1"/>
      <c r="K361" s="1"/>
      <c r="L361" s="1"/>
      <c r="M361" s="37"/>
      <c r="N361" s="37"/>
      <c r="O361" s="37"/>
      <c r="P361" s="37"/>
    </row>
    <row r="362" ht="14.25" customHeight="1">
      <c r="A362" s="1"/>
      <c r="B362" s="1"/>
      <c r="C362" s="1"/>
      <c r="D362" s="1"/>
      <c r="E362" s="1"/>
      <c r="F362" s="1"/>
      <c r="G362" s="1"/>
      <c r="H362" s="1"/>
      <c r="I362" s="1"/>
      <c r="J362" s="1"/>
      <c r="K362" s="1"/>
      <c r="L362" s="1"/>
      <c r="M362" s="37"/>
      <c r="N362" s="37"/>
      <c r="O362" s="37"/>
      <c r="P362" s="37"/>
    </row>
    <row r="363" ht="14.25" customHeight="1">
      <c r="A363" s="1"/>
      <c r="B363" s="1"/>
      <c r="C363" s="1"/>
      <c r="D363" s="1"/>
      <c r="E363" s="1"/>
      <c r="F363" s="1"/>
      <c r="G363" s="1"/>
      <c r="H363" s="1"/>
      <c r="I363" s="1"/>
      <c r="J363" s="1"/>
      <c r="K363" s="1"/>
      <c r="L363" s="1"/>
      <c r="M363" s="37"/>
      <c r="N363" s="37"/>
      <c r="O363" s="37"/>
      <c r="P363" s="37"/>
    </row>
    <row r="364" ht="14.25" customHeight="1">
      <c r="A364" s="1"/>
      <c r="B364" s="1"/>
      <c r="C364" s="1"/>
      <c r="D364" s="1"/>
      <c r="E364" s="1"/>
      <c r="F364" s="1"/>
      <c r="G364" s="1"/>
      <c r="H364" s="1"/>
      <c r="I364" s="1"/>
      <c r="J364" s="1"/>
      <c r="K364" s="1"/>
      <c r="L364" s="1"/>
      <c r="M364" s="37"/>
      <c r="N364" s="37"/>
      <c r="O364" s="37"/>
      <c r="P364" s="37"/>
    </row>
    <row r="365" ht="14.25" customHeight="1">
      <c r="A365" s="1"/>
      <c r="B365" s="1"/>
      <c r="C365" s="1"/>
      <c r="D365" s="1"/>
      <c r="E365" s="1"/>
      <c r="F365" s="1"/>
      <c r="G365" s="1"/>
      <c r="H365" s="1"/>
      <c r="I365" s="1"/>
      <c r="J365" s="1"/>
      <c r="K365" s="1"/>
      <c r="L365" s="1"/>
      <c r="M365" s="37"/>
      <c r="N365" s="37"/>
      <c r="O365" s="37"/>
      <c r="P365" s="37"/>
    </row>
    <row r="366" ht="14.25" customHeight="1">
      <c r="A366" s="1"/>
      <c r="B366" s="1"/>
      <c r="C366" s="1"/>
      <c r="D366" s="1"/>
      <c r="E366" s="1"/>
      <c r="F366" s="1"/>
      <c r="G366" s="1"/>
      <c r="H366" s="1"/>
      <c r="I366" s="1"/>
      <c r="J366" s="1"/>
      <c r="K366" s="1"/>
      <c r="L366" s="1"/>
      <c r="M366" s="37"/>
      <c r="N366" s="37"/>
      <c r="O366" s="37"/>
      <c r="P366" s="37"/>
    </row>
    <row r="367" ht="14.25" customHeight="1">
      <c r="A367" s="1"/>
      <c r="B367" s="1"/>
      <c r="C367" s="1"/>
      <c r="D367" s="1"/>
      <c r="E367" s="1"/>
      <c r="F367" s="1"/>
      <c r="G367" s="1"/>
      <c r="H367" s="1"/>
      <c r="I367" s="1"/>
      <c r="J367" s="1"/>
      <c r="K367" s="1"/>
      <c r="L367" s="1"/>
      <c r="M367" s="37"/>
      <c r="N367" s="37"/>
      <c r="O367" s="37"/>
      <c r="P367" s="37"/>
    </row>
    <row r="368" ht="14.25" customHeight="1">
      <c r="A368" s="1"/>
      <c r="B368" s="1"/>
      <c r="C368" s="1"/>
      <c r="D368" s="1"/>
      <c r="E368" s="1"/>
      <c r="F368" s="1"/>
      <c r="G368" s="1"/>
      <c r="H368" s="1"/>
      <c r="I368" s="1"/>
      <c r="J368" s="1"/>
      <c r="K368" s="1"/>
      <c r="L368" s="1"/>
      <c r="M368" s="37"/>
      <c r="N368" s="37"/>
      <c r="O368" s="37"/>
      <c r="P368" s="37"/>
    </row>
    <row r="369" ht="14.25" customHeight="1">
      <c r="A369" s="1"/>
      <c r="B369" s="1"/>
      <c r="C369" s="1"/>
      <c r="D369" s="1"/>
      <c r="E369" s="1"/>
      <c r="F369" s="1"/>
      <c r="G369" s="1"/>
      <c r="H369" s="1"/>
      <c r="I369" s="1"/>
      <c r="J369" s="1"/>
      <c r="K369" s="1"/>
      <c r="L369" s="1"/>
      <c r="M369" s="37"/>
      <c r="N369" s="37"/>
      <c r="O369" s="37"/>
      <c r="P369" s="37"/>
    </row>
    <row r="370" ht="14.25" customHeight="1">
      <c r="A370" s="1"/>
      <c r="B370" s="1"/>
      <c r="C370" s="1"/>
      <c r="D370" s="1"/>
      <c r="E370" s="1"/>
      <c r="F370" s="1"/>
      <c r="G370" s="1"/>
      <c r="H370" s="1"/>
      <c r="I370" s="1"/>
      <c r="J370" s="1"/>
      <c r="K370" s="1"/>
      <c r="L370" s="1"/>
      <c r="M370" s="37"/>
      <c r="N370" s="37"/>
      <c r="O370" s="37"/>
      <c r="P370" s="37"/>
    </row>
    <row r="371" ht="14.25" customHeight="1">
      <c r="A371" s="1"/>
      <c r="B371" s="1"/>
      <c r="C371" s="1"/>
      <c r="D371" s="1"/>
      <c r="E371" s="1"/>
      <c r="F371" s="1"/>
      <c r="G371" s="1"/>
      <c r="H371" s="1"/>
      <c r="I371" s="1"/>
      <c r="J371" s="1"/>
      <c r="K371" s="1"/>
      <c r="L371" s="1"/>
      <c r="M371" s="37"/>
      <c r="N371" s="37"/>
      <c r="O371" s="37"/>
      <c r="P371" s="37"/>
    </row>
    <row r="372" ht="14.25" customHeight="1">
      <c r="A372" s="1"/>
      <c r="B372" s="1"/>
      <c r="C372" s="1"/>
      <c r="D372" s="1"/>
      <c r="E372" s="1"/>
      <c r="F372" s="1"/>
      <c r="G372" s="1"/>
      <c r="H372" s="1"/>
      <c r="I372" s="1"/>
      <c r="J372" s="1"/>
      <c r="K372" s="1"/>
      <c r="L372" s="1"/>
      <c r="M372" s="37"/>
      <c r="N372" s="37"/>
      <c r="O372" s="37"/>
      <c r="P372" s="37"/>
    </row>
    <row r="373" ht="14.25" customHeight="1">
      <c r="A373" s="1"/>
      <c r="B373" s="1"/>
      <c r="C373" s="1"/>
      <c r="D373" s="1"/>
      <c r="E373" s="1"/>
      <c r="F373" s="1"/>
      <c r="G373" s="1"/>
      <c r="H373" s="1"/>
      <c r="I373" s="1"/>
      <c r="J373" s="1"/>
      <c r="K373" s="1"/>
      <c r="L373" s="1"/>
      <c r="M373" s="37"/>
      <c r="N373" s="37"/>
      <c r="O373" s="37"/>
      <c r="P373" s="37"/>
    </row>
    <row r="374" ht="14.25" customHeight="1">
      <c r="A374" s="1"/>
      <c r="B374" s="1"/>
      <c r="C374" s="1"/>
      <c r="D374" s="1"/>
      <c r="E374" s="1"/>
      <c r="F374" s="1"/>
      <c r="G374" s="1"/>
      <c r="H374" s="1"/>
      <c r="I374" s="1"/>
      <c r="J374" s="1"/>
      <c r="K374" s="1"/>
      <c r="L374" s="1"/>
      <c r="M374" s="37"/>
      <c r="N374" s="37"/>
      <c r="O374" s="37"/>
      <c r="P374" s="37"/>
    </row>
    <row r="375" ht="14.25" customHeight="1">
      <c r="A375" s="1"/>
      <c r="B375" s="1"/>
      <c r="C375" s="1"/>
      <c r="D375" s="1"/>
      <c r="E375" s="1"/>
      <c r="F375" s="1"/>
      <c r="G375" s="1"/>
      <c r="H375" s="1"/>
      <c r="I375" s="1"/>
      <c r="J375" s="1"/>
      <c r="K375" s="1"/>
      <c r="L375" s="1"/>
      <c r="M375" s="37"/>
      <c r="N375" s="37"/>
      <c r="O375" s="37"/>
      <c r="P375" s="37"/>
    </row>
    <row r="376" ht="14.25" customHeight="1">
      <c r="A376" s="1"/>
      <c r="B376" s="1"/>
      <c r="C376" s="1"/>
      <c r="D376" s="1"/>
      <c r="E376" s="1"/>
      <c r="F376" s="1"/>
      <c r="G376" s="1"/>
      <c r="H376" s="1"/>
      <c r="I376" s="1"/>
      <c r="J376" s="1"/>
      <c r="K376" s="1"/>
      <c r="L376" s="1"/>
      <c r="M376" s="37"/>
      <c r="N376" s="37"/>
      <c r="O376" s="37"/>
      <c r="P376" s="37"/>
    </row>
    <row r="377" ht="14.25" customHeight="1">
      <c r="A377" s="1"/>
      <c r="B377" s="1"/>
      <c r="C377" s="1"/>
      <c r="D377" s="1"/>
      <c r="E377" s="1"/>
      <c r="F377" s="1"/>
      <c r="G377" s="1"/>
      <c r="H377" s="1"/>
      <c r="I377" s="1"/>
      <c r="J377" s="1"/>
      <c r="K377" s="1"/>
      <c r="L377" s="1"/>
      <c r="M377" s="37"/>
      <c r="N377" s="37"/>
      <c r="O377" s="37"/>
      <c r="P377" s="37"/>
    </row>
    <row r="378" ht="14.25" customHeight="1">
      <c r="A378" s="1"/>
      <c r="B378" s="1"/>
      <c r="C378" s="1"/>
      <c r="D378" s="1"/>
      <c r="E378" s="1"/>
      <c r="F378" s="1"/>
      <c r="G378" s="1"/>
      <c r="H378" s="1"/>
      <c r="I378" s="1"/>
      <c r="J378" s="1"/>
      <c r="K378" s="1"/>
      <c r="L378" s="1"/>
      <c r="M378" s="37"/>
      <c r="N378" s="37"/>
      <c r="O378" s="37"/>
      <c r="P378" s="37"/>
    </row>
    <row r="379" ht="14.25" customHeight="1">
      <c r="A379" s="1"/>
      <c r="B379" s="1"/>
      <c r="C379" s="1"/>
      <c r="D379" s="1"/>
      <c r="E379" s="1"/>
      <c r="F379" s="1"/>
      <c r="G379" s="1"/>
      <c r="H379" s="1"/>
      <c r="I379" s="1"/>
      <c r="J379" s="1"/>
      <c r="K379" s="1"/>
      <c r="L379" s="1"/>
      <c r="M379" s="37"/>
      <c r="N379" s="37"/>
      <c r="O379" s="37"/>
      <c r="P379" s="37"/>
    </row>
    <row r="380" ht="14.25" customHeight="1">
      <c r="A380" s="1"/>
      <c r="B380" s="1"/>
      <c r="C380" s="1"/>
      <c r="D380" s="1"/>
      <c r="E380" s="1"/>
      <c r="F380" s="1"/>
      <c r="G380" s="1"/>
      <c r="H380" s="1"/>
      <c r="I380" s="1"/>
      <c r="J380" s="1"/>
      <c r="K380" s="1"/>
      <c r="L380" s="1"/>
      <c r="M380" s="37"/>
      <c r="N380" s="37"/>
      <c r="O380" s="37"/>
      <c r="P380" s="37"/>
    </row>
    <row r="381" ht="14.25" customHeight="1">
      <c r="A381" s="1"/>
      <c r="B381" s="1"/>
      <c r="C381" s="1"/>
      <c r="D381" s="1"/>
      <c r="E381" s="1"/>
      <c r="F381" s="1"/>
      <c r="G381" s="1"/>
      <c r="H381" s="1"/>
      <c r="I381" s="1"/>
      <c r="J381" s="1"/>
      <c r="K381" s="1"/>
      <c r="L381" s="1"/>
      <c r="M381" s="37"/>
      <c r="N381" s="37"/>
      <c r="O381" s="37"/>
      <c r="P381" s="37"/>
    </row>
    <row r="382" ht="14.25" customHeight="1">
      <c r="A382" s="1"/>
      <c r="B382" s="1"/>
      <c r="C382" s="1"/>
      <c r="D382" s="1"/>
      <c r="E382" s="1"/>
      <c r="F382" s="1"/>
      <c r="G382" s="1"/>
      <c r="H382" s="1"/>
      <c r="I382" s="1"/>
      <c r="J382" s="1"/>
      <c r="K382" s="1"/>
      <c r="L382" s="1"/>
      <c r="M382" s="37"/>
      <c r="N382" s="37"/>
      <c r="O382" s="37"/>
      <c r="P382" s="37"/>
    </row>
    <row r="383" ht="14.25" customHeight="1">
      <c r="A383" s="1"/>
      <c r="B383" s="1"/>
      <c r="C383" s="1"/>
      <c r="D383" s="1"/>
      <c r="E383" s="1"/>
      <c r="F383" s="1"/>
      <c r="G383" s="1"/>
      <c r="H383" s="1"/>
      <c r="I383" s="1"/>
      <c r="J383" s="1"/>
      <c r="K383" s="1"/>
      <c r="L383" s="1"/>
      <c r="M383" s="37"/>
      <c r="N383" s="37"/>
      <c r="O383" s="37"/>
      <c r="P383" s="37"/>
    </row>
    <row r="384" ht="14.25" customHeight="1">
      <c r="A384" s="1"/>
      <c r="B384" s="1"/>
      <c r="C384" s="1"/>
      <c r="D384" s="1"/>
      <c r="E384" s="1"/>
      <c r="F384" s="1"/>
      <c r="G384" s="1"/>
      <c r="H384" s="1"/>
      <c r="I384" s="1"/>
      <c r="J384" s="1"/>
      <c r="K384" s="1"/>
      <c r="L384" s="1"/>
      <c r="M384" s="37"/>
      <c r="N384" s="37"/>
      <c r="O384" s="37"/>
      <c r="P384" s="37"/>
    </row>
    <row r="385" ht="14.25" customHeight="1">
      <c r="A385" s="1"/>
      <c r="B385" s="1"/>
      <c r="C385" s="1"/>
      <c r="D385" s="1"/>
      <c r="E385" s="1"/>
      <c r="F385" s="1"/>
      <c r="G385" s="1"/>
      <c r="H385" s="1"/>
      <c r="I385" s="1"/>
      <c r="J385" s="1"/>
      <c r="K385" s="1"/>
      <c r="L385" s="1"/>
      <c r="M385" s="37"/>
      <c r="N385" s="37"/>
      <c r="O385" s="37"/>
      <c r="P385" s="37"/>
    </row>
    <row r="386" ht="14.25" customHeight="1">
      <c r="A386" s="1"/>
      <c r="B386" s="1"/>
      <c r="C386" s="1"/>
      <c r="D386" s="1"/>
      <c r="E386" s="1"/>
      <c r="F386" s="1"/>
      <c r="G386" s="1"/>
      <c r="H386" s="1"/>
      <c r="I386" s="1"/>
      <c r="J386" s="1"/>
      <c r="K386" s="1"/>
      <c r="L386" s="1"/>
      <c r="M386" s="37"/>
      <c r="N386" s="37"/>
      <c r="O386" s="37"/>
      <c r="P386" s="37"/>
    </row>
    <row r="387" ht="14.25" customHeight="1">
      <c r="A387" s="1"/>
      <c r="B387" s="1"/>
      <c r="C387" s="1"/>
      <c r="D387" s="1"/>
      <c r="E387" s="1"/>
      <c r="F387" s="1"/>
      <c r="G387" s="1"/>
      <c r="H387" s="1"/>
      <c r="I387" s="1"/>
      <c r="J387" s="1"/>
      <c r="K387" s="1"/>
      <c r="L387" s="1"/>
      <c r="M387" s="37"/>
      <c r="N387" s="37"/>
      <c r="O387" s="37"/>
      <c r="P387" s="37"/>
    </row>
    <row r="388" ht="14.25" customHeight="1">
      <c r="A388" s="1"/>
      <c r="B388" s="1"/>
      <c r="C388" s="1"/>
      <c r="D388" s="1"/>
      <c r="E388" s="1"/>
      <c r="F388" s="1"/>
      <c r="G388" s="1"/>
      <c r="H388" s="1"/>
      <c r="I388" s="1"/>
      <c r="J388" s="1"/>
      <c r="K388" s="1"/>
      <c r="L388" s="1"/>
      <c r="M388" s="37"/>
      <c r="N388" s="37"/>
      <c r="O388" s="37"/>
      <c r="P388" s="37"/>
    </row>
    <row r="389" ht="14.25" customHeight="1">
      <c r="A389" s="1"/>
      <c r="B389" s="1"/>
      <c r="C389" s="1"/>
      <c r="D389" s="1"/>
      <c r="E389" s="1"/>
      <c r="F389" s="1"/>
      <c r="G389" s="1"/>
      <c r="H389" s="1"/>
      <c r="I389" s="1"/>
      <c r="J389" s="1"/>
      <c r="K389" s="1"/>
      <c r="L389" s="1"/>
      <c r="M389" s="37"/>
      <c r="N389" s="37"/>
      <c r="O389" s="37"/>
      <c r="P389" s="37"/>
    </row>
    <row r="390" ht="14.25" customHeight="1">
      <c r="A390" s="1"/>
      <c r="B390" s="1"/>
      <c r="C390" s="1"/>
      <c r="D390" s="1"/>
      <c r="E390" s="1"/>
      <c r="F390" s="1"/>
      <c r="G390" s="1"/>
      <c r="H390" s="1"/>
      <c r="I390" s="1"/>
      <c r="J390" s="1"/>
      <c r="K390" s="1"/>
      <c r="L390" s="1"/>
      <c r="M390" s="37"/>
      <c r="N390" s="37"/>
      <c r="O390" s="37"/>
      <c r="P390" s="37"/>
    </row>
    <row r="391" ht="14.25" customHeight="1">
      <c r="A391" s="1"/>
      <c r="B391" s="1"/>
      <c r="C391" s="1"/>
      <c r="D391" s="1"/>
      <c r="E391" s="1"/>
      <c r="F391" s="1"/>
      <c r="G391" s="1"/>
      <c r="H391" s="1"/>
      <c r="I391" s="1"/>
      <c r="J391" s="1"/>
      <c r="K391" s="1"/>
      <c r="L391" s="1"/>
      <c r="M391" s="37"/>
      <c r="N391" s="37"/>
      <c r="O391" s="37"/>
      <c r="P391" s="37"/>
    </row>
    <row r="392" ht="14.25" customHeight="1">
      <c r="A392" s="1"/>
      <c r="B392" s="1"/>
      <c r="C392" s="1"/>
      <c r="D392" s="1"/>
      <c r="E392" s="1"/>
      <c r="F392" s="1"/>
      <c r="G392" s="1"/>
      <c r="H392" s="1"/>
      <c r="I392" s="1"/>
      <c r="J392" s="1"/>
      <c r="K392" s="1"/>
      <c r="L392" s="1"/>
      <c r="M392" s="37"/>
      <c r="N392" s="37"/>
      <c r="O392" s="37"/>
      <c r="P392" s="37"/>
    </row>
    <row r="393" ht="14.25" customHeight="1">
      <c r="A393" s="1"/>
      <c r="B393" s="1"/>
      <c r="C393" s="1"/>
      <c r="D393" s="1"/>
      <c r="E393" s="1"/>
      <c r="F393" s="1"/>
      <c r="G393" s="1"/>
      <c r="H393" s="1"/>
      <c r="I393" s="1"/>
      <c r="J393" s="1"/>
      <c r="K393" s="1"/>
      <c r="L393" s="1"/>
      <c r="M393" s="37"/>
      <c r="N393" s="37"/>
      <c r="O393" s="37"/>
      <c r="P393" s="37"/>
    </row>
    <row r="394" ht="14.25" customHeight="1">
      <c r="A394" s="1"/>
      <c r="B394" s="1"/>
      <c r="C394" s="1"/>
      <c r="D394" s="1"/>
      <c r="E394" s="1"/>
      <c r="F394" s="1"/>
      <c r="G394" s="1"/>
      <c r="H394" s="1"/>
      <c r="I394" s="1"/>
      <c r="J394" s="1"/>
      <c r="K394" s="1"/>
      <c r="L394" s="1"/>
      <c r="M394" s="37"/>
      <c r="N394" s="37"/>
      <c r="O394" s="37"/>
      <c r="P394" s="37"/>
    </row>
    <row r="395" ht="14.25" customHeight="1">
      <c r="A395" s="1"/>
      <c r="B395" s="1"/>
      <c r="C395" s="1"/>
      <c r="D395" s="1"/>
      <c r="E395" s="1"/>
      <c r="F395" s="1"/>
      <c r="G395" s="1"/>
      <c r="H395" s="1"/>
      <c r="I395" s="1"/>
      <c r="J395" s="1"/>
      <c r="K395" s="1"/>
      <c r="L395" s="1"/>
      <c r="M395" s="37"/>
      <c r="N395" s="37"/>
      <c r="O395" s="37"/>
      <c r="P395" s="37"/>
    </row>
    <row r="396" ht="14.25" customHeight="1">
      <c r="A396" s="1"/>
      <c r="B396" s="1"/>
      <c r="C396" s="1"/>
      <c r="D396" s="1"/>
      <c r="E396" s="1"/>
      <c r="F396" s="1"/>
      <c r="G396" s="1"/>
      <c r="H396" s="1"/>
      <c r="I396" s="1"/>
      <c r="J396" s="1"/>
      <c r="K396" s="1"/>
      <c r="L396" s="1"/>
      <c r="M396" s="37"/>
      <c r="N396" s="37"/>
      <c r="O396" s="37"/>
      <c r="P396" s="37"/>
    </row>
    <row r="397" ht="14.25" customHeight="1">
      <c r="A397" s="1"/>
      <c r="B397" s="1"/>
      <c r="C397" s="1"/>
      <c r="D397" s="1"/>
      <c r="E397" s="1"/>
      <c r="F397" s="1"/>
      <c r="G397" s="1"/>
      <c r="H397" s="1"/>
      <c r="I397" s="1"/>
      <c r="J397" s="1"/>
      <c r="K397" s="1"/>
      <c r="L397" s="1"/>
      <c r="M397" s="37"/>
      <c r="N397" s="37"/>
      <c r="O397" s="37"/>
      <c r="P397" s="37"/>
    </row>
    <row r="398" ht="14.25" customHeight="1">
      <c r="A398" s="1"/>
      <c r="B398" s="1"/>
      <c r="C398" s="1"/>
      <c r="D398" s="1"/>
      <c r="E398" s="1"/>
      <c r="F398" s="1"/>
      <c r="G398" s="1"/>
      <c r="H398" s="1"/>
      <c r="I398" s="1"/>
      <c r="J398" s="1"/>
      <c r="K398" s="1"/>
      <c r="L398" s="1"/>
      <c r="M398" s="37"/>
      <c r="N398" s="37"/>
      <c r="O398" s="37"/>
      <c r="P398" s="37"/>
    </row>
    <row r="399" ht="14.25" customHeight="1">
      <c r="A399" s="1"/>
      <c r="B399" s="1"/>
      <c r="C399" s="1"/>
      <c r="D399" s="1"/>
      <c r="E399" s="1"/>
      <c r="F399" s="1"/>
      <c r="G399" s="1"/>
      <c r="H399" s="1"/>
      <c r="I399" s="1"/>
      <c r="J399" s="1"/>
      <c r="K399" s="1"/>
      <c r="L399" s="1"/>
      <c r="M399" s="37"/>
      <c r="N399" s="37"/>
      <c r="O399" s="37"/>
      <c r="P399" s="37"/>
    </row>
    <row r="400" ht="14.25" customHeight="1">
      <c r="A400" s="1"/>
      <c r="B400" s="1"/>
      <c r="C400" s="1"/>
      <c r="D400" s="1"/>
      <c r="E400" s="1"/>
      <c r="F400" s="1"/>
      <c r="G400" s="1"/>
      <c r="H400" s="1"/>
      <c r="I400" s="1"/>
      <c r="J400" s="1"/>
      <c r="K400" s="1"/>
      <c r="L400" s="1"/>
      <c r="M400" s="37"/>
      <c r="N400" s="37"/>
      <c r="O400" s="37"/>
      <c r="P400" s="37"/>
    </row>
    <row r="401" ht="14.25" customHeight="1">
      <c r="A401" s="1"/>
      <c r="B401" s="1"/>
      <c r="C401" s="1"/>
      <c r="D401" s="1"/>
      <c r="E401" s="1"/>
      <c r="F401" s="1"/>
      <c r="G401" s="1"/>
      <c r="H401" s="1"/>
      <c r="I401" s="1"/>
      <c r="J401" s="1"/>
      <c r="K401" s="1"/>
      <c r="L401" s="1"/>
      <c r="M401" s="37"/>
      <c r="N401" s="37"/>
      <c r="O401" s="37"/>
      <c r="P401" s="37"/>
    </row>
    <row r="402" ht="14.25" customHeight="1">
      <c r="A402" s="1"/>
      <c r="B402" s="1"/>
      <c r="C402" s="1"/>
      <c r="D402" s="1"/>
      <c r="E402" s="1"/>
      <c r="F402" s="1"/>
      <c r="G402" s="1"/>
      <c r="H402" s="1"/>
      <c r="I402" s="1"/>
      <c r="J402" s="1"/>
      <c r="K402" s="1"/>
      <c r="L402" s="1"/>
      <c r="M402" s="37"/>
      <c r="N402" s="37"/>
      <c r="O402" s="37"/>
      <c r="P402" s="37"/>
    </row>
    <row r="403" ht="14.25" customHeight="1">
      <c r="A403" s="1"/>
      <c r="B403" s="1"/>
      <c r="C403" s="1"/>
      <c r="D403" s="1"/>
      <c r="E403" s="1"/>
      <c r="F403" s="1"/>
      <c r="G403" s="1"/>
      <c r="H403" s="1"/>
      <c r="I403" s="1"/>
      <c r="J403" s="1"/>
      <c r="K403" s="1"/>
      <c r="L403" s="1"/>
      <c r="M403" s="37"/>
      <c r="N403" s="37"/>
      <c r="O403" s="37"/>
      <c r="P403" s="37"/>
    </row>
    <row r="404" ht="14.25" customHeight="1">
      <c r="A404" s="1"/>
      <c r="B404" s="1"/>
      <c r="C404" s="1"/>
      <c r="D404" s="1"/>
      <c r="E404" s="1"/>
      <c r="F404" s="1"/>
      <c r="G404" s="1"/>
      <c r="H404" s="1"/>
      <c r="I404" s="1"/>
      <c r="J404" s="1"/>
      <c r="K404" s="1"/>
      <c r="L404" s="1"/>
      <c r="M404" s="37"/>
      <c r="N404" s="37"/>
      <c r="O404" s="37"/>
      <c r="P404" s="37"/>
    </row>
    <row r="405" ht="14.25" customHeight="1">
      <c r="A405" s="1"/>
      <c r="B405" s="1"/>
      <c r="C405" s="1"/>
      <c r="D405" s="1"/>
      <c r="E405" s="1"/>
      <c r="F405" s="1"/>
      <c r="G405" s="1"/>
      <c r="H405" s="1"/>
      <c r="I405" s="1"/>
      <c r="J405" s="1"/>
      <c r="K405" s="1"/>
      <c r="L405" s="1"/>
      <c r="M405" s="37"/>
      <c r="N405" s="37"/>
      <c r="O405" s="37"/>
      <c r="P405" s="37"/>
    </row>
    <row r="406" ht="14.25" customHeight="1">
      <c r="A406" s="1"/>
      <c r="B406" s="1"/>
      <c r="C406" s="1"/>
      <c r="D406" s="1"/>
      <c r="E406" s="1"/>
      <c r="F406" s="1"/>
      <c r="G406" s="1"/>
      <c r="H406" s="1"/>
      <c r="I406" s="1"/>
      <c r="J406" s="1"/>
      <c r="K406" s="1"/>
      <c r="L406" s="1"/>
      <c r="M406" s="37"/>
      <c r="N406" s="37"/>
      <c r="O406" s="37"/>
      <c r="P406" s="37"/>
    </row>
    <row r="407" ht="14.25" customHeight="1">
      <c r="A407" s="1"/>
      <c r="B407" s="1"/>
      <c r="C407" s="1"/>
      <c r="D407" s="1"/>
      <c r="E407" s="1"/>
      <c r="F407" s="1"/>
      <c r="G407" s="1"/>
      <c r="H407" s="1"/>
      <c r="I407" s="1"/>
      <c r="J407" s="1"/>
      <c r="K407" s="1"/>
      <c r="L407" s="1"/>
      <c r="M407" s="37"/>
      <c r="N407" s="37"/>
      <c r="O407" s="37"/>
      <c r="P407" s="37"/>
    </row>
    <row r="408" ht="14.25" customHeight="1">
      <c r="A408" s="1"/>
      <c r="B408" s="1"/>
      <c r="C408" s="1"/>
      <c r="D408" s="1"/>
      <c r="E408" s="1"/>
      <c r="F408" s="1"/>
      <c r="G408" s="1"/>
      <c r="H408" s="1"/>
      <c r="I408" s="1"/>
      <c r="J408" s="1"/>
      <c r="K408" s="1"/>
      <c r="L408" s="1"/>
      <c r="M408" s="37"/>
      <c r="N408" s="37"/>
      <c r="O408" s="37"/>
      <c r="P408" s="37"/>
    </row>
    <row r="409" ht="14.25" customHeight="1">
      <c r="A409" s="1"/>
      <c r="B409" s="1"/>
      <c r="C409" s="1"/>
      <c r="D409" s="1"/>
      <c r="E409" s="1"/>
      <c r="F409" s="1"/>
      <c r="G409" s="1"/>
      <c r="H409" s="1"/>
      <c r="I409" s="1"/>
      <c r="J409" s="1"/>
      <c r="K409" s="1"/>
      <c r="L409" s="1"/>
      <c r="M409" s="37"/>
      <c r="N409" s="37"/>
      <c r="O409" s="37"/>
      <c r="P409" s="37"/>
    </row>
    <row r="410" ht="14.25" customHeight="1">
      <c r="A410" s="1"/>
      <c r="B410" s="1"/>
      <c r="C410" s="1"/>
      <c r="D410" s="1"/>
      <c r="E410" s="1"/>
      <c r="F410" s="1"/>
      <c r="G410" s="1"/>
      <c r="H410" s="1"/>
      <c r="I410" s="1"/>
      <c r="J410" s="1"/>
      <c r="K410" s="1"/>
      <c r="L410" s="1"/>
      <c r="M410" s="37"/>
      <c r="N410" s="37"/>
      <c r="O410" s="37"/>
      <c r="P410" s="37"/>
    </row>
    <row r="411" ht="14.25" customHeight="1">
      <c r="A411" s="1"/>
      <c r="B411" s="1"/>
      <c r="C411" s="1"/>
      <c r="D411" s="1"/>
      <c r="E411" s="1"/>
      <c r="F411" s="1"/>
      <c r="G411" s="1"/>
      <c r="H411" s="1"/>
      <c r="I411" s="1"/>
      <c r="J411" s="1"/>
      <c r="K411" s="1"/>
      <c r="L411" s="1"/>
      <c r="M411" s="37"/>
      <c r="N411" s="37"/>
      <c r="O411" s="37"/>
      <c r="P411" s="37"/>
    </row>
    <row r="412" ht="14.25" customHeight="1">
      <c r="A412" s="1"/>
      <c r="B412" s="1"/>
      <c r="C412" s="1"/>
      <c r="D412" s="1"/>
      <c r="E412" s="1"/>
      <c r="F412" s="1"/>
      <c r="G412" s="1"/>
      <c r="H412" s="1"/>
      <c r="I412" s="1"/>
      <c r="J412" s="1"/>
      <c r="K412" s="1"/>
      <c r="L412" s="1"/>
      <c r="M412" s="37"/>
      <c r="N412" s="37"/>
      <c r="O412" s="37"/>
      <c r="P412" s="37"/>
    </row>
    <row r="413" ht="14.25" customHeight="1">
      <c r="A413" s="1"/>
      <c r="B413" s="1"/>
      <c r="C413" s="1"/>
      <c r="D413" s="1"/>
      <c r="E413" s="1"/>
      <c r="F413" s="1"/>
      <c r="G413" s="1"/>
      <c r="H413" s="1"/>
      <c r="I413" s="1"/>
      <c r="J413" s="1"/>
      <c r="K413" s="1"/>
      <c r="L413" s="1"/>
      <c r="M413" s="37"/>
      <c r="N413" s="37"/>
      <c r="O413" s="37"/>
      <c r="P413" s="37"/>
    </row>
    <row r="414" ht="14.25" customHeight="1">
      <c r="A414" s="1"/>
      <c r="B414" s="1"/>
      <c r="C414" s="1"/>
      <c r="D414" s="1"/>
      <c r="E414" s="1"/>
      <c r="F414" s="1"/>
      <c r="G414" s="1"/>
      <c r="H414" s="1"/>
      <c r="I414" s="1"/>
      <c r="J414" s="1"/>
      <c r="K414" s="1"/>
      <c r="L414" s="1"/>
      <c r="M414" s="37"/>
      <c r="N414" s="37"/>
      <c r="O414" s="37"/>
      <c r="P414" s="37"/>
    </row>
    <row r="415" ht="14.25" customHeight="1">
      <c r="A415" s="1"/>
      <c r="B415" s="1"/>
      <c r="C415" s="1"/>
      <c r="D415" s="1"/>
      <c r="E415" s="1"/>
      <c r="F415" s="1"/>
      <c r="G415" s="1"/>
      <c r="H415" s="1"/>
      <c r="I415" s="1"/>
      <c r="J415" s="1"/>
      <c r="K415" s="1"/>
      <c r="L415" s="1"/>
      <c r="M415" s="37"/>
      <c r="N415" s="37"/>
      <c r="O415" s="37"/>
      <c r="P415" s="37"/>
    </row>
    <row r="416" ht="14.25" customHeight="1">
      <c r="A416" s="1"/>
      <c r="B416" s="1"/>
      <c r="C416" s="1"/>
      <c r="D416" s="1"/>
      <c r="E416" s="1"/>
      <c r="F416" s="1"/>
      <c r="G416" s="1"/>
      <c r="H416" s="1"/>
      <c r="I416" s="1"/>
      <c r="J416" s="1"/>
      <c r="K416" s="1"/>
      <c r="L416" s="1"/>
      <c r="M416" s="37"/>
      <c r="N416" s="37"/>
      <c r="O416" s="37"/>
      <c r="P416" s="37"/>
    </row>
    <row r="417" ht="14.25" customHeight="1">
      <c r="A417" s="1"/>
      <c r="B417" s="1"/>
      <c r="C417" s="1"/>
      <c r="D417" s="1"/>
      <c r="E417" s="1"/>
      <c r="F417" s="1"/>
      <c r="G417" s="1"/>
      <c r="H417" s="1"/>
      <c r="I417" s="1"/>
      <c r="J417" s="1"/>
      <c r="K417" s="1"/>
      <c r="L417" s="1"/>
      <c r="M417" s="37"/>
      <c r="N417" s="37"/>
      <c r="O417" s="37"/>
      <c r="P417" s="37"/>
    </row>
    <row r="418" ht="14.25" customHeight="1">
      <c r="A418" s="1"/>
      <c r="B418" s="1"/>
      <c r="C418" s="1"/>
      <c r="D418" s="1"/>
      <c r="E418" s="1"/>
      <c r="F418" s="1"/>
      <c r="G418" s="1"/>
      <c r="H418" s="1"/>
      <c r="I418" s="1"/>
      <c r="J418" s="1"/>
      <c r="K418" s="1"/>
      <c r="L418" s="1"/>
      <c r="M418" s="37"/>
      <c r="N418" s="37"/>
      <c r="O418" s="37"/>
      <c r="P418" s="37"/>
    </row>
    <row r="419" ht="14.25" customHeight="1">
      <c r="A419" s="1"/>
      <c r="B419" s="1"/>
      <c r="C419" s="1"/>
      <c r="D419" s="1"/>
      <c r="E419" s="1"/>
      <c r="F419" s="1"/>
      <c r="G419" s="1"/>
      <c r="H419" s="1"/>
      <c r="I419" s="1"/>
      <c r="J419" s="1"/>
      <c r="K419" s="1"/>
      <c r="L419" s="1"/>
      <c r="M419" s="37"/>
      <c r="N419" s="37"/>
      <c r="O419" s="37"/>
      <c r="P419" s="37"/>
    </row>
    <row r="420" ht="14.25" customHeight="1">
      <c r="A420" s="1"/>
      <c r="B420" s="1"/>
      <c r="C420" s="1"/>
      <c r="D420" s="1"/>
      <c r="E420" s="1"/>
      <c r="F420" s="1"/>
      <c r="G420" s="1"/>
      <c r="H420" s="1"/>
      <c r="I420" s="1"/>
      <c r="J420" s="1"/>
      <c r="K420" s="1"/>
      <c r="L420" s="1"/>
      <c r="M420" s="37"/>
      <c r="N420" s="37"/>
      <c r="O420" s="37"/>
      <c r="P420" s="37"/>
    </row>
    <row r="421" ht="14.25" customHeight="1">
      <c r="A421" s="1"/>
      <c r="B421" s="1"/>
      <c r="C421" s="1"/>
      <c r="D421" s="1"/>
      <c r="E421" s="1"/>
      <c r="F421" s="1"/>
      <c r="G421" s="1"/>
      <c r="H421" s="1"/>
      <c r="I421" s="1"/>
      <c r="J421" s="1"/>
      <c r="K421" s="1"/>
      <c r="L421" s="1"/>
      <c r="M421" s="37"/>
      <c r="N421" s="37"/>
      <c r="O421" s="37"/>
      <c r="P421" s="37"/>
    </row>
    <row r="422" ht="14.25" customHeight="1">
      <c r="A422" s="1"/>
      <c r="B422" s="1"/>
      <c r="C422" s="1"/>
      <c r="D422" s="1"/>
      <c r="E422" s="1"/>
      <c r="F422" s="1"/>
      <c r="G422" s="1"/>
      <c r="H422" s="1"/>
      <c r="I422" s="1"/>
      <c r="J422" s="1"/>
      <c r="K422" s="1"/>
      <c r="L422" s="1"/>
      <c r="M422" s="37"/>
      <c r="N422" s="37"/>
      <c r="O422" s="37"/>
      <c r="P422" s="37"/>
    </row>
    <row r="423" ht="14.25" customHeight="1">
      <c r="A423" s="1"/>
      <c r="B423" s="1"/>
      <c r="C423" s="1"/>
      <c r="D423" s="1"/>
      <c r="E423" s="1"/>
      <c r="F423" s="1"/>
      <c r="G423" s="1"/>
      <c r="H423" s="1"/>
      <c r="I423" s="1"/>
      <c r="J423" s="1"/>
      <c r="K423" s="1"/>
      <c r="L423" s="1"/>
      <c r="M423" s="37"/>
      <c r="N423" s="37"/>
      <c r="O423" s="37"/>
      <c r="P423" s="37"/>
    </row>
    <row r="424" ht="14.25" customHeight="1">
      <c r="A424" s="1"/>
      <c r="B424" s="1"/>
      <c r="C424" s="1"/>
      <c r="D424" s="1"/>
      <c r="E424" s="1"/>
      <c r="F424" s="1"/>
      <c r="G424" s="1"/>
      <c r="H424" s="1"/>
      <c r="I424" s="1"/>
      <c r="J424" s="1"/>
      <c r="K424" s="1"/>
      <c r="L424" s="1"/>
      <c r="M424" s="37"/>
      <c r="N424" s="37"/>
      <c r="O424" s="37"/>
      <c r="P424" s="37"/>
    </row>
    <row r="425" ht="14.25" customHeight="1">
      <c r="A425" s="1"/>
      <c r="B425" s="1"/>
      <c r="C425" s="1"/>
      <c r="D425" s="1"/>
      <c r="E425" s="1"/>
      <c r="F425" s="1"/>
      <c r="G425" s="1"/>
      <c r="H425" s="1"/>
      <c r="I425" s="1"/>
      <c r="J425" s="1"/>
      <c r="K425" s="1"/>
      <c r="L425" s="1"/>
      <c r="M425" s="37"/>
      <c r="N425" s="37"/>
      <c r="O425" s="37"/>
      <c r="P425" s="37"/>
    </row>
    <row r="426" ht="14.25" customHeight="1">
      <c r="A426" s="1"/>
      <c r="B426" s="1"/>
      <c r="C426" s="1"/>
      <c r="D426" s="1"/>
      <c r="E426" s="1"/>
      <c r="F426" s="1"/>
      <c r="G426" s="1"/>
      <c r="H426" s="1"/>
      <c r="I426" s="1"/>
      <c r="J426" s="1"/>
      <c r="K426" s="1"/>
      <c r="L426" s="1"/>
      <c r="M426" s="37"/>
      <c r="N426" s="37"/>
      <c r="O426" s="37"/>
      <c r="P426" s="37"/>
    </row>
    <row r="427" ht="14.25" customHeight="1">
      <c r="A427" s="1"/>
      <c r="B427" s="1"/>
      <c r="C427" s="1"/>
      <c r="D427" s="1"/>
      <c r="E427" s="1"/>
      <c r="F427" s="1"/>
      <c r="G427" s="1"/>
      <c r="H427" s="1"/>
      <c r="I427" s="1"/>
      <c r="J427" s="1"/>
      <c r="K427" s="1"/>
      <c r="L427" s="1"/>
      <c r="M427" s="37"/>
      <c r="N427" s="37"/>
      <c r="O427" s="37"/>
      <c r="P427" s="37"/>
    </row>
    <row r="428" ht="14.25" customHeight="1">
      <c r="A428" s="1"/>
      <c r="B428" s="1"/>
      <c r="C428" s="1"/>
      <c r="D428" s="1"/>
      <c r="E428" s="1"/>
      <c r="F428" s="1"/>
      <c r="G428" s="1"/>
      <c r="H428" s="1"/>
      <c r="I428" s="1"/>
      <c r="J428" s="1"/>
      <c r="K428" s="1"/>
      <c r="L428" s="1"/>
      <c r="M428" s="37"/>
      <c r="N428" s="37"/>
      <c r="O428" s="37"/>
      <c r="P428" s="37"/>
    </row>
    <row r="429" ht="14.25" customHeight="1">
      <c r="A429" s="1"/>
      <c r="B429" s="1"/>
      <c r="C429" s="1"/>
      <c r="D429" s="1"/>
      <c r="E429" s="1"/>
      <c r="F429" s="1"/>
      <c r="G429" s="1"/>
      <c r="H429" s="1"/>
      <c r="I429" s="1"/>
      <c r="J429" s="1"/>
      <c r="K429" s="1"/>
      <c r="L429" s="1"/>
      <c r="M429" s="37"/>
      <c r="N429" s="37"/>
      <c r="O429" s="37"/>
      <c r="P429" s="37"/>
    </row>
    <row r="430" ht="14.25" customHeight="1">
      <c r="A430" s="1"/>
      <c r="B430" s="1"/>
      <c r="C430" s="1"/>
      <c r="D430" s="1"/>
      <c r="E430" s="1"/>
      <c r="F430" s="1"/>
      <c r="G430" s="1"/>
      <c r="H430" s="1"/>
      <c r="I430" s="1"/>
      <c r="J430" s="1"/>
      <c r="K430" s="1"/>
      <c r="L430" s="1"/>
      <c r="M430" s="37"/>
      <c r="N430" s="37"/>
      <c r="O430" s="37"/>
      <c r="P430" s="37"/>
    </row>
    <row r="431" ht="14.25" customHeight="1">
      <c r="A431" s="1"/>
      <c r="B431" s="1"/>
      <c r="C431" s="1"/>
      <c r="D431" s="1"/>
      <c r="E431" s="1"/>
      <c r="F431" s="1"/>
      <c r="G431" s="1"/>
      <c r="H431" s="1"/>
      <c r="I431" s="1"/>
      <c r="J431" s="1"/>
      <c r="K431" s="1"/>
      <c r="L431" s="1"/>
      <c r="M431" s="37"/>
      <c r="N431" s="37"/>
      <c r="O431" s="37"/>
      <c r="P431" s="37"/>
    </row>
    <row r="432" ht="14.25" customHeight="1">
      <c r="A432" s="1"/>
      <c r="B432" s="1"/>
      <c r="C432" s="1"/>
      <c r="D432" s="1"/>
      <c r="E432" s="1"/>
      <c r="F432" s="1"/>
      <c r="G432" s="1"/>
      <c r="H432" s="1"/>
      <c r="I432" s="1"/>
      <c r="J432" s="1"/>
      <c r="K432" s="1"/>
      <c r="L432" s="1"/>
      <c r="M432" s="37"/>
      <c r="N432" s="37"/>
      <c r="O432" s="37"/>
      <c r="P432" s="37"/>
    </row>
    <row r="433" ht="14.25" customHeight="1">
      <c r="A433" s="1"/>
      <c r="B433" s="1"/>
      <c r="C433" s="1"/>
      <c r="D433" s="1"/>
      <c r="E433" s="1"/>
      <c r="F433" s="1"/>
      <c r="G433" s="1"/>
      <c r="H433" s="1"/>
      <c r="I433" s="1"/>
      <c r="J433" s="1"/>
      <c r="K433" s="1"/>
      <c r="L433" s="1"/>
      <c r="M433" s="37"/>
      <c r="N433" s="37"/>
      <c r="O433" s="37"/>
      <c r="P433" s="37"/>
    </row>
    <row r="434" ht="14.25" customHeight="1">
      <c r="A434" s="1"/>
      <c r="B434" s="1"/>
      <c r="C434" s="1"/>
      <c r="D434" s="1"/>
      <c r="E434" s="1"/>
      <c r="F434" s="1"/>
      <c r="G434" s="1"/>
      <c r="H434" s="1"/>
      <c r="I434" s="1"/>
      <c r="J434" s="1"/>
      <c r="K434" s="1"/>
      <c r="L434" s="1"/>
      <c r="M434" s="37"/>
      <c r="N434" s="37"/>
      <c r="O434" s="37"/>
      <c r="P434" s="37"/>
    </row>
    <row r="435" ht="14.25" customHeight="1">
      <c r="A435" s="1"/>
      <c r="B435" s="1"/>
      <c r="C435" s="1"/>
      <c r="D435" s="1"/>
      <c r="E435" s="1"/>
      <c r="F435" s="1"/>
      <c r="G435" s="1"/>
      <c r="H435" s="1"/>
      <c r="I435" s="1"/>
      <c r="J435" s="1"/>
      <c r="K435" s="1"/>
      <c r="L435" s="1"/>
      <c r="M435" s="37"/>
      <c r="N435" s="37"/>
      <c r="O435" s="37"/>
      <c r="P435" s="37"/>
    </row>
    <row r="436" ht="14.25" customHeight="1">
      <c r="A436" s="1"/>
      <c r="B436" s="1"/>
      <c r="C436" s="1"/>
      <c r="D436" s="1"/>
      <c r="E436" s="1"/>
      <c r="F436" s="1"/>
      <c r="G436" s="1"/>
      <c r="H436" s="1"/>
      <c r="I436" s="1"/>
      <c r="J436" s="1"/>
      <c r="K436" s="1"/>
      <c r="L436" s="1"/>
      <c r="M436" s="37"/>
      <c r="N436" s="37"/>
      <c r="O436" s="37"/>
      <c r="P436" s="37"/>
    </row>
    <row r="437" ht="14.25" customHeight="1">
      <c r="A437" s="1"/>
      <c r="B437" s="1"/>
      <c r="C437" s="1"/>
      <c r="D437" s="1"/>
      <c r="E437" s="1"/>
      <c r="F437" s="1"/>
      <c r="G437" s="1"/>
      <c r="H437" s="1"/>
      <c r="I437" s="1"/>
      <c r="J437" s="1"/>
      <c r="K437" s="1"/>
      <c r="L437" s="1"/>
      <c r="M437" s="37"/>
      <c r="N437" s="37"/>
      <c r="O437" s="37"/>
      <c r="P437" s="37"/>
    </row>
    <row r="438" ht="14.25" customHeight="1">
      <c r="A438" s="1"/>
      <c r="B438" s="1"/>
      <c r="C438" s="1"/>
      <c r="D438" s="1"/>
      <c r="E438" s="1"/>
      <c r="F438" s="1"/>
      <c r="G438" s="1"/>
      <c r="H438" s="1"/>
      <c r="I438" s="1"/>
      <c r="J438" s="1"/>
      <c r="K438" s="1"/>
      <c r="L438" s="1"/>
      <c r="M438" s="37"/>
      <c r="N438" s="37"/>
      <c r="O438" s="37"/>
      <c r="P438" s="37"/>
    </row>
    <row r="439" ht="14.25" customHeight="1">
      <c r="A439" s="1"/>
      <c r="B439" s="1"/>
      <c r="C439" s="1"/>
      <c r="D439" s="1"/>
      <c r="E439" s="1"/>
      <c r="F439" s="1"/>
      <c r="G439" s="1"/>
      <c r="H439" s="1"/>
      <c r="I439" s="1"/>
      <c r="J439" s="1"/>
      <c r="K439" s="1"/>
      <c r="L439" s="1"/>
      <c r="M439" s="37"/>
      <c r="N439" s="37"/>
      <c r="O439" s="37"/>
      <c r="P439" s="37"/>
    </row>
    <row r="440" ht="14.25" customHeight="1">
      <c r="A440" s="1"/>
      <c r="B440" s="1"/>
      <c r="C440" s="1"/>
      <c r="D440" s="1"/>
      <c r="E440" s="1"/>
      <c r="F440" s="1"/>
      <c r="G440" s="1"/>
      <c r="H440" s="1"/>
      <c r="I440" s="1"/>
      <c r="J440" s="1"/>
      <c r="K440" s="1"/>
      <c r="L440" s="1"/>
      <c r="M440" s="37"/>
      <c r="N440" s="37"/>
      <c r="O440" s="37"/>
      <c r="P440" s="37"/>
    </row>
    <row r="441" ht="14.25" customHeight="1">
      <c r="A441" s="1"/>
      <c r="B441" s="1"/>
      <c r="C441" s="1"/>
      <c r="D441" s="1"/>
      <c r="E441" s="1"/>
      <c r="F441" s="1"/>
      <c r="G441" s="1"/>
      <c r="H441" s="1"/>
      <c r="I441" s="1"/>
      <c r="J441" s="1"/>
      <c r="K441" s="1"/>
      <c r="L441" s="1"/>
      <c r="M441" s="37"/>
      <c r="N441" s="37"/>
      <c r="O441" s="37"/>
      <c r="P441" s="37"/>
    </row>
    <row r="442" ht="14.25" customHeight="1">
      <c r="A442" s="1"/>
      <c r="B442" s="1"/>
      <c r="C442" s="1"/>
      <c r="D442" s="1"/>
      <c r="E442" s="1"/>
      <c r="F442" s="1"/>
      <c r="G442" s="1"/>
      <c r="H442" s="1"/>
      <c r="I442" s="1"/>
      <c r="J442" s="1"/>
      <c r="K442" s="1"/>
      <c r="L442" s="1"/>
      <c r="M442" s="37"/>
      <c r="N442" s="37"/>
      <c r="O442" s="37"/>
      <c r="P442" s="37"/>
    </row>
    <row r="443" ht="14.25" customHeight="1">
      <c r="A443" s="1"/>
      <c r="B443" s="1"/>
      <c r="C443" s="1"/>
      <c r="D443" s="1"/>
      <c r="E443" s="1"/>
      <c r="F443" s="1"/>
      <c r="G443" s="1"/>
      <c r="H443" s="1"/>
      <c r="I443" s="1"/>
      <c r="J443" s="1"/>
      <c r="K443" s="1"/>
      <c r="L443" s="1"/>
      <c r="M443" s="37"/>
      <c r="N443" s="37"/>
      <c r="O443" s="37"/>
      <c r="P443" s="37"/>
    </row>
    <row r="444" ht="14.25" customHeight="1">
      <c r="A444" s="1"/>
      <c r="B444" s="1"/>
      <c r="C444" s="1"/>
      <c r="D444" s="1"/>
      <c r="E444" s="1"/>
      <c r="F444" s="1"/>
      <c r="G444" s="1"/>
      <c r="H444" s="1"/>
      <c r="I444" s="1"/>
      <c r="J444" s="1"/>
      <c r="K444" s="1"/>
      <c r="L444" s="1"/>
      <c r="M444" s="37"/>
      <c r="N444" s="37"/>
      <c r="O444" s="37"/>
      <c r="P444" s="37"/>
    </row>
    <row r="445" ht="14.25" customHeight="1">
      <c r="A445" s="1"/>
      <c r="B445" s="1"/>
      <c r="C445" s="1"/>
      <c r="D445" s="1"/>
      <c r="E445" s="1"/>
      <c r="F445" s="1"/>
      <c r="G445" s="1"/>
      <c r="H445" s="1"/>
      <c r="I445" s="1"/>
      <c r="J445" s="1"/>
      <c r="K445" s="1"/>
      <c r="L445" s="1"/>
      <c r="M445" s="37"/>
      <c r="N445" s="37"/>
      <c r="O445" s="37"/>
      <c r="P445" s="37"/>
    </row>
    <row r="446" ht="14.25" customHeight="1">
      <c r="A446" s="1"/>
      <c r="B446" s="1"/>
      <c r="C446" s="1"/>
      <c r="D446" s="1"/>
      <c r="E446" s="1"/>
      <c r="F446" s="1"/>
      <c r="G446" s="1"/>
      <c r="H446" s="1"/>
      <c r="I446" s="1"/>
      <c r="J446" s="1"/>
      <c r="K446" s="1"/>
      <c r="L446" s="1"/>
      <c r="M446" s="37"/>
      <c r="N446" s="37"/>
      <c r="O446" s="37"/>
      <c r="P446" s="37"/>
    </row>
    <row r="447" ht="14.25" customHeight="1">
      <c r="A447" s="1"/>
      <c r="B447" s="1"/>
      <c r="C447" s="1"/>
      <c r="D447" s="1"/>
      <c r="E447" s="1"/>
      <c r="F447" s="1"/>
      <c r="G447" s="1"/>
      <c r="H447" s="1"/>
      <c r="I447" s="1"/>
      <c r="J447" s="1"/>
      <c r="K447" s="1"/>
      <c r="L447" s="1"/>
      <c r="M447" s="37"/>
      <c r="N447" s="37"/>
      <c r="O447" s="37"/>
      <c r="P447" s="37"/>
    </row>
    <row r="448" ht="14.25" customHeight="1">
      <c r="A448" s="1"/>
      <c r="B448" s="1"/>
      <c r="C448" s="1"/>
      <c r="D448" s="1"/>
      <c r="E448" s="1"/>
      <c r="F448" s="1"/>
      <c r="G448" s="1"/>
      <c r="H448" s="1"/>
      <c r="I448" s="1"/>
      <c r="J448" s="1"/>
      <c r="K448" s="1"/>
      <c r="L448" s="1"/>
      <c r="M448" s="37"/>
      <c r="N448" s="37"/>
      <c r="O448" s="37"/>
      <c r="P448" s="37"/>
    </row>
    <row r="449" ht="14.25" customHeight="1">
      <c r="A449" s="1"/>
      <c r="B449" s="1"/>
      <c r="C449" s="1"/>
      <c r="D449" s="1"/>
      <c r="E449" s="1"/>
      <c r="F449" s="1"/>
      <c r="G449" s="1"/>
      <c r="H449" s="1"/>
      <c r="I449" s="1"/>
      <c r="J449" s="1"/>
      <c r="K449" s="1"/>
      <c r="L449" s="1"/>
      <c r="M449" s="37"/>
      <c r="N449" s="37"/>
      <c r="O449" s="37"/>
      <c r="P449" s="37"/>
    </row>
    <row r="450" ht="14.25" customHeight="1">
      <c r="A450" s="1"/>
      <c r="B450" s="1"/>
      <c r="C450" s="1"/>
      <c r="D450" s="1"/>
      <c r="E450" s="1"/>
      <c r="F450" s="1"/>
      <c r="G450" s="1"/>
      <c r="H450" s="1"/>
      <c r="I450" s="1"/>
      <c r="J450" s="1"/>
      <c r="K450" s="1"/>
      <c r="L450" s="1"/>
      <c r="M450" s="37"/>
      <c r="N450" s="37"/>
      <c r="O450" s="37"/>
      <c r="P450" s="37"/>
    </row>
    <row r="451" ht="14.25" customHeight="1">
      <c r="A451" s="1"/>
      <c r="B451" s="1"/>
      <c r="C451" s="1"/>
      <c r="D451" s="1"/>
      <c r="E451" s="1"/>
      <c r="F451" s="1"/>
      <c r="G451" s="1"/>
      <c r="H451" s="1"/>
      <c r="I451" s="1"/>
      <c r="J451" s="1"/>
      <c r="K451" s="1"/>
      <c r="L451" s="1"/>
      <c r="M451" s="37"/>
      <c r="N451" s="37"/>
      <c r="O451" s="37"/>
      <c r="P451" s="37"/>
    </row>
    <row r="452" ht="14.25" customHeight="1">
      <c r="A452" s="1"/>
      <c r="B452" s="1"/>
      <c r="C452" s="1"/>
      <c r="D452" s="1"/>
      <c r="E452" s="1"/>
      <c r="F452" s="1"/>
      <c r="G452" s="1"/>
      <c r="H452" s="1"/>
      <c r="I452" s="1"/>
      <c r="J452" s="1"/>
      <c r="K452" s="1"/>
      <c r="L452" s="1"/>
      <c r="M452" s="37"/>
      <c r="N452" s="37"/>
      <c r="O452" s="37"/>
      <c r="P452" s="37"/>
    </row>
    <row r="453" ht="14.25" customHeight="1">
      <c r="A453" s="1"/>
      <c r="B453" s="1"/>
      <c r="C453" s="1"/>
      <c r="D453" s="1"/>
      <c r="E453" s="1"/>
      <c r="F453" s="1"/>
      <c r="G453" s="1"/>
      <c r="H453" s="1"/>
      <c r="I453" s="1"/>
      <c r="J453" s="1"/>
      <c r="K453" s="1"/>
      <c r="L453" s="1"/>
      <c r="M453" s="37"/>
      <c r="N453" s="37"/>
      <c r="O453" s="37"/>
      <c r="P453" s="37"/>
    </row>
    <row r="454" ht="14.25" customHeight="1">
      <c r="A454" s="1"/>
      <c r="B454" s="1"/>
      <c r="C454" s="1"/>
      <c r="D454" s="1"/>
      <c r="E454" s="1"/>
      <c r="F454" s="1"/>
      <c r="G454" s="1"/>
      <c r="H454" s="1"/>
      <c r="I454" s="1"/>
      <c r="J454" s="1"/>
      <c r="K454" s="1"/>
      <c r="L454" s="1"/>
      <c r="M454" s="37"/>
      <c r="N454" s="37"/>
      <c r="O454" s="37"/>
      <c r="P454" s="37"/>
    </row>
    <row r="455" ht="14.25" customHeight="1">
      <c r="A455" s="1"/>
      <c r="B455" s="1"/>
      <c r="C455" s="1"/>
      <c r="D455" s="1"/>
      <c r="E455" s="1"/>
      <c r="F455" s="1"/>
      <c r="G455" s="1"/>
      <c r="H455" s="1"/>
      <c r="I455" s="1"/>
      <c r="J455" s="1"/>
      <c r="K455" s="1"/>
      <c r="L455" s="1"/>
      <c r="M455" s="37"/>
      <c r="N455" s="37"/>
      <c r="O455" s="37"/>
      <c r="P455" s="37"/>
    </row>
    <row r="456" ht="14.25" customHeight="1">
      <c r="A456" s="1"/>
      <c r="B456" s="1"/>
      <c r="C456" s="1"/>
      <c r="D456" s="1"/>
      <c r="E456" s="1"/>
      <c r="F456" s="1"/>
      <c r="G456" s="1"/>
      <c r="H456" s="1"/>
      <c r="I456" s="1"/>
      <c r="J456" s="1"/>
      <c r="K456" s="1"/>
      <c r="L456" s="1"/>
      <c r="M456" s="37"/>
      <c r="N456" s="37"/>
      <c r="O456" s="37"/>
      <c r="P456" s="37"/>
    </row>
    <row r="457" ht="14.25" customHeight="1">
      <c r="A457" s="1"/>
      <c r="B457" s="1"/>
      <c r="C457" s="1"/>
      <c r="D457" s="1"/>
      <c r="E457" s="1"/>
      <c r="F457" s="1"/>
      <c r="G457" s="1"/>
      <c r="H457" s="1"/>
      <c r="I457" s="1"/>
      <c r="J457" s="1"/>
      <c r="K457" s="1"/>
      <c r="L457" s="1"/>
      <c r="M457" s="37"/>
      <c r="N457" s="37"/>
      <c r="O457" s="37"/>
      <c r="P457" s="37"/>
    </row>
    <row r="458" ht="14.25" customHeight="1">
      <c r="A458" s="1"/>
      <c r="B458" s="1"/>
      <c r="C458" s="1"/>
      <c r="D458" s="1"/>
      <c r="E458" s="1"/>
      <c r="F458" s="1"/>
      <c r="G458" s="1"/>
      <c r="H458" s="1"/>
      <c r="I458" s="1"/>
      <c r="J458" s="1"/>
      <c r="K458" s="1"/>
      <c r="L458" s="1"/>
      <c r="M458" s="37"/>
      <c r="N458" s="37"/>
      <c r="O458" s="37"/>
      <c r="P458" s="37"/>
    </row>
    <row r="459" ht="14.25" customHeight="1">
      <c r="A459" s="1"/>
      <c r="B459" s="1"/>
      <c r="C459" s="1"/>
      <c r="D459" s="1"/>
      <c r="E459" s="1"/>
      <c r="F459" s="1"/>
      <c r="G459" s="1"/>
      <c r="H459" s="1"/>
      <c r="I459" s="1"/>
      <c r="J459" s="1"/>
      <c r="K459" s="1"/>
      <c r="L459" s="1"/>
      <c r="M459" s="37"/>
      <c r="N459" s="37"/>
      <c r="O459" s="37"/>
      <c r="P459" s="37"/>
    </row>
    <row r="460" ht="14.25" customHeight="1">
      <c r="A460" s="1"/>
      <c r="B460" s="1"/>
      <c r="C460" s="1"/>
      <c r="D460" s="1"/>
      <c r="E460" s="1"/>
      <c r="F460" s="1"/>
      <c r="G460" s="1"/>
      <c r="H460" s="1"/>
      <c r="I460" s="1"/>
      <c r="J460" s="1"/>
      <c r="K460" s="1"/>
      <c r="L460" s="1"/>
      <c r="M460" s="37"/>
      <c r="N460" s="37"/>
      <c r="O460" s="37"/>
      <c r="P460" s="37"/>
    </row>
    <row r="461" ht="14.25" customHeight="1">
      <c r="A461" s="1"/>
      <c r="B461" s="1"/>
      <c r="C461" s="1"/>
      <c r="D461" s="1"/>
      <c r="E461" s="1"/>
      <c r="F461" s="1"/>
      <c r="G461" s="1"/>
      <c r="H461" s="1"/>
      <c r="I461" s="1"/>
      <c r="J461" s="1"/>
      <c r="K461" s="1"/>
      <c r="L461" s="1"/>
      <c r="M461" s="37"/>
      <c r="N461" s="37"/>
      <c r="O461" s="37"/>
      <c r="P461" s="37"/>
    </row>
    <row r="462" ht="14.25" customHeight="1">
      <c r="A462" s="1"/>
      <c r="B462" s="1"/>
      <c r="C462" s="1"/>
      <c r="D462" s="1"/>
      <c r="E462" s="1"/>
      <c r="F462" s="1"/>
      <c r="G462" s="1"/>
      <c r="H462" s="1"/>
      <c r="I462" s="1"/>
      <c r="J462" s="1"/>
      <c r="K462" s="1"/>
      <c r="L462" s="1"/>
      <c r="M462" s="37"/>
      <c r="N462" s="37"/>
      <c r="O462" s="37"/>
      <c r="P462" s="37"/>
    </row>
    <row r="463" ht="14.25" customHeight="1">
      <c r="A463" s="1"/>
      <c r="B463" s="1"/>
      <c r="C463" s="1"/>
      <c r="D463" s="1"/>
      <c r="E463" s="1"/>
      <c r="F463" s="1"/>
      <c r="G463" s="1"/>
      <c r="H463" s="1"/>
      <c r="I463" s="1"/>
      <c r="J463" s="1"/>
      <c r="K463" s="1"/>
      <c r="L463" s="1"/>
      <c r="M463" s="37"/>
      <c r="N463" s="37"/>
      <c r="O463" s="37"/>
      <c r="P463" s="37"/>
    </row>
    <row r="464" ht="14.25" customHeight="1">
      <c r="A464" s="1"/>
      <c r="B464" s="1"/>
      <c r="C464" s="1"/>
      <c r="D464" s="1"/>
      <c r="E464" s="1"/>
      <c r="F464" s="1"/>
      <c r="G464" s="1"/>
      <c r="H464" s="1"/>
      <c r="I464" s="1"/>
      <c r="J464" s="1"/>
      <c r="K464" s="1"/>
      <c r="L464" s="1"/>
      <c r="M464" s="37"/>
      <c r="N464" s="37"/>
      <c r="O464" s="37"/>
      <c r="P464" s="37"/>
    </row>
    <row r="465" ht="14.25" customHeight="1">
      <c r="A465" s="1"/>
      <c r="B465" s="1"/>
      <c r="C465" s="1"/>
      <c r="D465" s="1"/>
      <c r="E465" s="1"/>
      <c r="F465" s="1"/>
      <c r="G465" s="1"/>
      <c r="H465" s="1"/>
      <c r="I465" s="1"/>
      <c r="J465" s="1"/>
      <c r="K465" s="1"/>
      <c r="L465" s="1"/>
      <c r="M465" s="37"/>
      <c r="N465" s="37"/>
      <c r="O465" s="37"/>
      <c r="P465" s="37"/>
    </row>
    <row r="466" ht="14.25" customHeight="1">
      <c r="A466" s="1"/>
      <c r="B466" s="1"/>
      <c r="C466" s="1"/>
      <c r="D466" s="1"/>
      <c r="E466" s="1"/>
      <c r="F466" s="1"/>
      <c r="G466" s="1"/>
      <c r="H466" s="1"/>
      <c r="I466" s="1"/>
      <c r="J466" s="1"/>
      <c r="K466" s="1"/>
      <c r="L466" s="1"/>
      <c r="M466" s="37"/>
      <c r="N466" s="37"/>
      <c r="O466" s="37"/>
      <c r="P466" s="37"/>
    </row>
    <row r="467" ht="14.25" customHeight="1">
      <c r="A467" s="1"/>
      <c r="B467" s="1"/>
      <c r="C467" s="1"/>
      <c r="D467" s="1"/>
      <c r="E467" s="1"/>
      <c r="F467" s="1"/>
      <c r="G467" s="1"/>
      <c r="H467" s="1"/>
      <c r="I467" s="1"/>
      <c r="J467" s="1"/>
      <c r="K467" s="1"/>
      <c r="L467" s="1"/>
      <c r="M467" s="37"/>
      <c r="N467" s="37"/>
      <c r="O467" s="37"/>
      <c r="P467" s="37"/>
    </row>
    <row r="468" ht="14.25" customHeight="1">
      <c r="A468" s="1"/>
      <c r="B468" s="1"/>
      <c r="C468" s="1"/>
      <c r="D468" s="1"/>
      <c r="E468" s="1"/>
      <c r="F468" s="1"/>
      <c r="G468" s="1"/>
      <c r="H468" s="1"/>
      <c r="I468" s="1"/>
      <c r="J468" s="1"/>
      <c r="K468" s="1"/>
      <c r="L468" s="1"/>
      <c r="M468" s="37"/>
      <c r="N468" s="37"/>
      <c r="O468" s="37"/>
      <c r="P468" s="37"/>
    </row>
    <row r="469" ht="14.25" customHeight="1">
      <c r="A469" s="1"/>
      <c r="B469" s="1"/>
      <c r="C469" s="1"/>
      <c r="D469" s="1"/>
      <c r="E469" s="1"/>
      <c r="F469" s="1"/>
      <c r="G469" s="1"/>
      <c r="H469" s="1"/>
      <c r="I469" s="1"/>
      <c r="J469" s="1"/>
      <c r="K469" s="1"/>
      <c r="L469" s="1"/>
      <c r="M469" s="37"/>
      <c r="N469" s="37"/>
      <c r="O469" s="37"/>
      <c r="P469" s="37"/>
    </row>
    <row r="470" ht="14.25" customHeight="1">
      <c r="A470" s="1"/>
      <c r="B470" s="1"/>
      <c r="C470" s="1"/>
      <c r="D470" s="1"/>
      <c r="E470" s="1"/>
      <c r="F470" s="1"/>
      <c r="G470" s="1"/>
      <c r="H470" s="1"/>
      <c r="I470" s="1"/>
      <c r="J470" s="1"/>
      <c r="K470" s="1"/>
      <c r="L470" s="1"/>
      <c r="M470" s="37"/>
      <c r="N470" s="37"/>
      <c r="O470" s="37"/>
      <c r="P470" s="37"/>
    </row>
  </sheetData>
  <pageMargins left="0.7" right="0.7" top="0.75" bottom="0.75" header="0.5118055" footer="0.5118055"/>
  <pageSetup paperSize="9" orientation="portrait" horizontalDpi="300" verticalDpi="300"/>
</worksheet>
</file>

<file path=xl/worksheets/sheet11.xml><?xml version="1.0" encoding="utf-8"?>
<worksheet xmlns:r="http://schemas.openxmlformats.org/officeDocument/2006/relationships" xmlns="http://schemas.openxmlformats.org/spreadsheetml/2006/main">
  <sheetViews>
    <sheetView showGridLines="0" zoomScaleNormal="100" zoomScalePageLayoutView="100" workbookViewId="0"/>
  </sheetViews>
  <sheetFormatPr defaultColWidth="11.42578" defaultRowHeight="14.25" customHeight="1"/>
  <cols>
    <col min="2" max="2" width="12.71094" customWidth="1"/>
  </cols>
  <sheetData>
    <row r="1" ht="24.75" customHeight="1">
      <c r="A1" s="1"/>
      <c r="B1" s="1"/>
      <c r="C1" s="1"/>
      <c r="D1" s="1"/>
      <c r="E1" s="1"/>
      <c r="F1" s="1"/>
      <c r="G1" s="1"/>
      <c r="H1" s="1"/>
      <c r="I1" s="1"/>
      <c r="J1" s="1"/>
      <c r="K1" s="1"/>
    </row>
    <row r="2" ht="15.75" customHeight="1">
      <c r="A2" s="1"/>
      <c r="B2" s="18" t="s">
        <v>201</v>
      </c>
      <c r="C2" s="9"/>
      <c r="D2" s="9"/>
      <c r="E2" s="1"/>
      <c r="F2" s="1"/>
      <c r="G2" s="1"/>
      <c r="H2" s="1"/>
      <c r="I2" s="1"/>
      <c r="J2" s="1"/>
      <c r="K2" s="1"/>
    </row>
    <row r="3" ht="14.25" customHeight="1">
      <c r="A3" s="1"/>
      <c r="B3" s="9" t="s">
        <v>202</v>
      </c>
      <c r="C3" s="9"/>
      <c r="D3" s="9"/>
      <c r="E3" s="1"/>
      <c r="F3" s="1"/>
      <c r="G3" s="1"/>
      <c r="H3" s="1"/>
      <c r="I3" s="1"/>
      <c r="J3" s="1"/>
      <c r="K3" s="1"/>
    </row>
    <row r="4" ht="14.25" customHeight="1">
      <c r="A4" s="1"/>
      <c r="B4" s="9"/>
      <c r="C4" s="9"/>
      <c r="D4" s="9"/>
      <c r="E4" s="1"/>
      <c r="F4" s="1"/>
      <c r="G4" s="1"/>
      <c r="H4" s="1"/>
      <c r="I4" s="1"/>
      <c r="J4" s="1"/>
      <c r="K4" s="1"/>
    </row>
    <row r="5" ht="14.25" customHeight="1">
      <c r="A5" s="1"/>
      <c r="B5" s="10" t="s">
        <v>17</v>
      </c>
      <c r="C5" s="9" t="s">
        <v>203</v>
      </c>
      <c r="D5" s="9"/>
      <c r="E5" s="1"/>
      <c r="F5" s="1"/>
      <c r="G5" s="1"/>
      <c r="H5" s="1"/>
      <c r="I5" s="1"/>
      <c r="J5" s="1"/>
      <c r="K5" s="1"/>
    </row>
    <row r="6" ht="14.25" customHeight="1">
      <c r="A6" s="1"/>
      <c r="B6" s="9"/>
      <c r="C6" s="9" t="s">
        <v>197</v>
      </c>
      <c r="D6" s="9"/>
      <c r="E6" s="1"/>
      <c r="F6" s="1"/>
      <c r="G6" s="1"/>
      <c r="H6" s="1"/>
      <c r="I6" s="1"/>
      <c r="J6" s="1"/>
      <c r="K6" s="1"/>
    </row>
    <row r="7" ht="15.75" customHeight="1">
      <c r="A7" s="1"/>
      <c r="B7" s="174"/>
      <c r="C7" s="1"/>
      <c r="D7" s="1"/>
      <c r="E7" s="1"/>
      <c r="F7" s="1"/>
      <c r="G7" s="1"/>
      <c r="H7" s="1"/>
      <c r="I7" s="1"/>
      <c r="J7" s="1"/>
      <c r="K7" s="1"/>
    </row>
    <row r="8" ht="15.75" customHeight="1">
      <c r="A8" s="1"/>
      <c r="B8" s="174"/>
      <c r="C8" s="1"/>
      <c r="D8" s="1"/>
      <c r="E8" s="1"/>
      <c r="F8" s="1"/>
      <c r="G8" s="1"/>
      <c r="H8" s="1"/>
      <c r="I8" s="1"/>
      <c r="J8" s="1"/>
      <c r="K8" s="1"/>
    </row>
    <row r="9" ht="14.25" customHeight="1">
      <c r="A9" s="1"/>
      <c r="B9" s="1"/>
      <c r="C9" s="1"/>
      <c r="D9" s="1"/>
      <c r="E9" s="1"/>
      <c r="F9" s="1"/>
      <c r="G9" s="1"/>
      <c r="H9" s="1"/>
      <c r="I9" s="44" t="s">
        <v>117</v>
      </c>
      <c r="J9" s="44" t="s">
        <v>204</v>
      </c>
      <c r="K9" s="44" t="s">
        <v>205</v>
      </c>
    </row>
    <row r="10" ht="14.25" customHeight="1">
      <c r="A10" s="1"/>
      <c r="B10" s="1"/>
      <c r="C10" s="1"/>
      <c r="D10" s="1"/>
      <c r="E10" s="1"/>
      <c r="F10" s="1"/>
      <c r="G10" s="1"/>
      <c r="H10" s="1"/>
      <c r="I10" s="44" t="s">
        <v>67</v>
      </c>
      <c r="J10" s="44">
        <f>SUMIF('3. Gender representation'!I:I, I10, '3. Gender representation'!D:D)</f>
        <v>0</v>
      </c>
      <c r="K10" s="44">
        <f>SUMIF('3. Gender representation'!I:I, I10, '3. Gender representation'!E:E)</f>
        <v>0</v>
      </c>
    </row>
    <row r="11" ht="14.25" customHeight="1">
      <c r="A11" s="1"/>
      <c r="B11" s="1"/>
      <c r="C11" s="1"/>
      <c r="D11" s="1"/>
      <c r="E11" s="1"/>
      <c r="F11" s="1"/>
      <c r="G11" s="1"/>
      <c r="H11" s="1"/>
      <c r="I11" s="44" t="s">
        <v>120</v>
      </c>
      <c r="J11" s="44">
        <f>SUMIF('3. Gender representation'!I:I, I11, '3. Gender representation'!D:D)</f>
        <v>0</v>
      </c>
      <c r="K11" s="44">
        <f>SUMIF('3. Gender representation'!I:I, I11, '3. Gender representation'!E:E)</f>
        <v>0</v>
      </c>
    </row>
    <row r="12" ht="14.25" customHeight="1">
      <c r="A12" s="1"/>
      <c r="B12" s="1"/>
      <c r="C12" s="1"/>
      <c r="D12" s="1"/>
      <c r="E12" s="1"/>
      <c r="F12" s="1"/>
      <c r="G12" s="1"/>
      <c r="H12" s="1"/>
      <c r="I12" s="44" t="s">
        <v>122</v>
      </c>
      <c r="J12" s="44">
        <f>SUMIF('3. Gender representation'!I:I, I12, '3. Gender representation'!D:D)</f>
        <v>0</v>
      </c>
      <c r="K12" s="44">
        <f>SUMIF('3. Gender representation'!I:I, I12, '3. Gender representation'!E:E)</f>
        <v>0</v>
      </c>
    </row>
    <row r="13" ht="14.25" customHeight="1">
      <c r="A13" s="1"/>
      <c r="B13" s="1"/>
      <c r="C13" s="1"/>
      <c r="D13" s="1"/>
      <c r="E13" s="1"/>
      <c r="F13" s="1"/>
      <c r="G13" s="1"/>
      <c r="H13" s="1"/>
      <c r="I13" s="44" t="s">
        <v>66</v>
      </c>
      <c r="J13" s="44">
        <f>SUMIF('3. Gender representation'!I:I, I13, '3. Gender representation'!D:D)</f>
        <v>10</v>
      </c>
      <c r="K13" s="44">
        <f>SUMIF('3. Gender representation'!I:I, I13, '3. Gender representation'!E:E)</f>
        <v>11</v>
      </c>
    </row>
    <row r="14" ht="14.25" customHeight="1">
      <c r="A14" s="1"/>
      <c r="B14" s="1"/>
      <c r="C14" s="1"/>
      <c r="D14" s="1"/>
      <c r="E14" s="1"/>
      <c r="F14" s="1"/>
      <c r="G14" s="1"/>
      <c r="H14" s="1"/>
      <c r="I14" s="44" t="s">
        <v>62</v>
      </c>
      <c r="J14" s="44">
        <f>SUMIF('3. Gender representation'!I:I, I14, '3. Gender representation'!D:D)</f>
        <v>3</v>
      </c>
      <c r="K14" s="44">
        <f>SUMIF('3. Gender representation'!I:I, I14, '3. Gender representation'!E:E)</f>
        <v>6</v>
      </c>
    </row>
    <row r="15" ht="14.25" customHeight="1">
      <c r="A15" s="1"/>
      <c r="B15" s="1"/>
      <c r="C15" s="1"/>
      <c r="D15" s="1"/>
      <c r="E15" s="1"/>
      <c r="F15" s="1"/>
      <c r="G15" s="1"/>
      <c r="H15" s="1"/>
      <c r="I15" s="44" t="s">
        <v>64</v>
      </c>
      <c r="J15" s="44">
        <f>SUMIF('3. Gender representation'!I:I, I15, '3. Gender representation'!D:D)</f>
        <v>7</v>
      </c>
      <c r="K15" s="44">
        <f>SUMIF('3. Gender representation'!I:I, I15, '3. Gender representation'!E:E)</f>
        <v>3</v>
      </c>
    </row>
    <row r="16" ht="14.25" customHeight="1">
      <c r="A16" s="1"/>
      <c r="B16" s="1"/>
      <c r="C16" s="1"/>
      <c r="D16" s="1"/>
      <c r="E16" s="1"/>
      <c r="F16" s="1"/>
      <c r="G16" s="1"/>
      <c r="H16" s="1"/>
      <c r="I16" s="44" t="s">
        <v>127</v>
      </c>
      <c r="J16" s="44">
        <f>SUMIF('3. Gender representation'!I:I, I16, '3. Gender representation'!D:D)</f>
        <v>0</v>
      </c>
      <c r="K16" s="44">
        <f>SUMIF('3. Gender representation'!I:I, I16, '3. Gender representation'!E:E)</f>
        <v>0</v>
      </c>
    </row>
    <row r="17" ht="14.25" customHeight="1">
      <c r="A17" s="1"/>
      <c r="B17" s="1"/>
      <c r="C17" s="1"/>
      <c r="D17" s="1"/>
      <c r="E17" s="1"/>
      <c r="F17" s="1"/>
      <c r="G17" s="1"/>
      <c r="H17" s="1"/>
      <c r="I17" s="44" t="s">
        <v>129</v>
      </c>
      <c r="J17" s="44">
        <f>SUMIF('3. Gender representation'!I:I, I17, '3. Gender representation'!D:D)</f>
        <v>0</v>
      </c>
      <c r="K17" s="44">
        <f>SUMIF('3. Gender representation'!I:I, I17, '3. Gender representation'!E:E)</f>
        <v>0</v>
      </c>
    </row>
    <row r="18" ht="14.25" customHeight="1">
      <c r="A18" s="1"/>
      <c r="B18" s="1"/>
      <c r="C18" s="1"/>
      <c r="D18" s="1"/>
      <c r="E18" s="1"/>
      <c r="F18" s="1"/>
      <c r="G18" s="1"/>
      <c r="H18" s="1"/>
      <c r="I18" s="44" t="s">
        <v>131</v>
      </c>
      <c r="J18" s="44">
        <f>SUMIF('3. Gender representation'!I:I, I18, '3. Gender representation'!D:D)</f>
        <v>0</v>
      </c>
      <c r="K18" s="44">
        <f>SUMIF('3. Gender representation'!I:I, I18, '3. Gender representation'!E:E)</f>
        <v>0</v>
      </c>
    </row>
    <row r="19" ht="14.25" customHeight="1">
      <c r="A19" s="1"/>
      <c r="B19" s="1"/>
      <c r="C19" s="1"/>
      <c r="D19" s="1"/>
      <c r="E19" s="1"/>
      <c r="F19" s="1"/>
      <c r="G19" s="1"/>
      <c r="H19" s="1"/>
      <c r="I19" s="44" t="s">
        <v>206</v>
      </c>
      <c r="J19" s="44">
        <f>SUMIF('3. Gender representation'!I:I, I19, '3. Gender representation'!D:D)</f>
        <v>0</v>
      </c>
      <c r="K19" s="44">
        <f>SUMIF('3. Gender representation'!I:I, I19, '3. Gender representation'!E:E)</f>
        <v>0</v>
      </c>
    </row>
    <row r="20" ht="14.25" customHeight="1">
      <c r="A20" s="1"/>
      <c r="B20" s="1"/>
      <c r="C20" s="1"/>
      <c r="D20" s="1"/>
      <c r="E20" s="1"/>
      <c r="F20" s="1"/>
      <c r="G20" s="1"/>
      <c r="H20" s="1"/>
      <c r="I20" s="145"/>
      <c r="J20" s="145"/>
      <c r="K20" s="145"/>
    </row>
    <row r="21" ht="14.25" customHeight="1">
      <c r="A21" s="1"/>
      <c r="B21" s="1"/>
      <c r="C21" s="1"/>
      <c r="D21" s="1"/>
      <c r="E21" s="1"/>
      <c r="F21" s="1"/>
      <c r="G21" s="1"/>
      <c r="H21" s="1"/>
      <c r="I21" s="175" t="s">
        <v>207</v>
      </c>
      <c r="J21" s="175"/>
      <c r="K21" s="175"/>
    </row>
    <row r="22" ht="14.25" customHeight="1">
      <c r="A22" s="1"/>
      <c r="B22" s="1"/>
      <c r="C22" s="1"/>
      <c r="D22" s="1"/>
      <c r="E22" s="1"/>
      <c r="F22" s="1"/>
      <c r="G22" s="1"/>
      <c r="H22" s="1"/>
      <c r="I22" s="1"/>
      <c r="J22" s="1"/>
      <c r="K22" s="1"/>
    </row>
    <row r="23" ht="14.25" customHeight="1">
      <c r="A23" s="1"/>
      <c r="B23" s="1"/>
      <c r="C23" s="1"/>
      <c r="D23" s="1"/>
      <c r="E23" s="1"/>
      <c r="F23" s="1"/>
      <c r="G23" s="1"/>
      <c r="H23" s="1"/>
      <c r="I23" s="1"/>
      <c r="J23" s="1"/>
      <c r="K23" s="1"/>
    </row>
    <row r="24" ht="14.25" customHeight="1">
      <c r="A24" s="1"/>
      <c r="B24" s="1"/>
      <c r="C24" s="1"/>
      <c r="D24" s="1"/>
      <c r="E24" s="1"/>
      <c r="F24" s="1"/>
      <c r="G24" s="1"/>
      <c r="H24" s="1"/>
      <c r="I24" s="1"/>
      <c r="J24" s="1"/>
      <c r="K24" s="1"/>
    </row>
    <row r="25" ht="14.25" customHeight="1">
      <c r="A25" s="1"/>
      <c r="B25" s="1"/>
      <c r="C25" s="1"/>
      <c r="D25" s="1"/>
      <c r="E25" s="1"/>
      <c r="F25" s="1"/>
      <c r="G25" s="1"/>
      <c r="H25" s="1"/>
      <c r="I25" s="1"/>
      <c r="J25" s="1"/>
      <c r="K25" s="1"/>
    </row>
    <row r="26" ht="14.25" customHeight="1">
      <c r="A26" s="1"/>
      <c r="B26" s="1"/>
      <c r="C26" s="1"/>
      <c r="D26" s="1"/>
      <c r="E26" s="1"/>
      <c r="F26" s="1"/>
      <c r="G26" s="1"/>
      <c r="H26" s="1"/>
      <c r="I26" s="1"/>
      <c r="J26" s="1"/>
      <c r="K26" s="1"/>
    </row>
    <row r="27" ht="14.25" customHeight="1">
      <c r="A27" s="1"/>
      <c r="B27" s="1"/>
      <c r="C27" s="1"/>
      <c r="D27" s="1"/>
      <c r="E27" s="1"/>
      <c r="F27" s="1"/>
      <c r="G27" s="1"/>
      <c r="H27" s="1"/>
      <c r="I27" s="1"/>
      <c r="J27" s="1"/>
      <c r="K27" s="1"/>
    </row>
    <row r="28" ht="14.25" customHeight="1">
      <c r="A28" s="1"/>
      <c r="B28" s="1"/>
      <c r="C28" s="1"/>
      <c r="D28" s="1"/>
      <c r="E28" s="1"/>
      <c r="F28" s="1"/>
      <c r="G28" s="1"/>
      <c r="H28" s="1"/>
      <c r="I28" s="1"/>
      <c r="J28" s="1"/>
      <c r="K28" s="1"/>
    </row>
    <row r="29" ht="14.25" customHeight="1">
      <c r="A29" s="1"/>
      <c r="B29" s="1"/>
      <c r="C29" s="1"/>
      <c r="D29" s="1"/>
      <c r="E29" s="1"/>
      <c r="F29" s="1"/>
      <c r="G29" s="1"/>
      <c r="H29" s="1"/>
      <c r="I29" s="1"/>
      <c r="J29" s="1"/>
      <c r="K29" s="1"/>
    </row>
    <row r="30" ht="14.25" customHeight="1">
      <c r="A30" s="1"/>
      <c r="B30" s="1"/>
      <c r="C30" s="1"/>
      <c r="D30" s="1"/>
      <c r="E30" s="1"/>
      <c r="F30" s="1"/>
      <c r="G30" s="1"/>
      <c r="H30" s="1"/>
      <c r="I30" s="1"/>
      <c r="J30" s="1"/>
      <c r="K30" s="1"/>
    </row>
    <row r="31" ht="15.75" customHeight="1">
      <c r="A31" s="1"/>
      <c r="B31" s="176"/>
      <c r="C31" s="174"/>
      <c r="D31" s="1"/>
      <c r="E31" s="1"/>
      <c r="F31" s="1"/>
      <c r="G31" s="1"/>
      <c r="H31" s="1"/>
      <c r="I31" s="1"/>
      <c r="J31" s="1"/>
      <c r="K31" s="1"/>
    </row>
    <row r="32" ht="15.75" customHeight="1">
      <c r="A32" s="1"/>
      <c r="B32" s="174"/>
      <c r="C32" s="174"/>
      <c r="D32" s="1"/>
      <c r="E32" s="1"/>
      <c r="F32" s="1"/>
      <c r="G32" s="1"/>
      <c r="H32" s="1"/>
      <c r="I32" s="1"/>
      <c r="J32" s="1"/>
      <c r="K32" s="1"/>
    </row>
  </sheetData>
  <pageMargins left="0.7" right="0.7" top="0.75" bottom="0.75" header="0.5118055" footer="0.5118055"/>
  <pageSetup paperSize="9" orientation="portrait" horizontalDpi="300" verticalDpi="300"/>
</worksheet>
</file>

<file path=xl/worksheets/sheet12.xml><?xml version="1.0" encoding="utf-8"?>
<worksheet xmlns:r="http://schemas.openxmlformats.org/officeDocument/2006/relationships" xmlns="http://schemas.openxmlformats.org/spreadsheetml/2006/main">
  <sheetViews>
    <sheetView tabSelected="1" showGridLines="0" zoomScaleNormal="100" zoomScalePageLayoutView="100" workbookViewId="0"/>
  </sheetViews>
  <sheetFormatPr defaultColWidth="8.710938" defaultRowHeight="14.25" customHeight="1"/>
  <cols>
    <col min="2" max="2" width="26.85547" customWidth="1"/>
    <col min="3" max="4" width="4.285156" customWidth="1"/>
    <col min="5" max="5" width="14.42578" customWidth="1"/>
    <col min="6" max="6" width="18.28516" customWidth="1"/>
    <col min="7" max="9" width="14.42578" customWidth="1"/>
  </cols>
  <sheetData>
    <row r="1" ht="24.75" customHeight="1">
      <c r="A1" s="1"/>
      <c r="B1" s="1"/>
      <c r="C1" s="1"/>
      <c r="D1" s="1"/>
      <c r="E1" s="1"/>
      <c r="F1" s="1"/>
      <c r="G1" s="1"/>
      <c r="H1" s="1"/>
      <c r="I1" s="1"/>
      <c r="J1" s="1"/>
      <c r="K1" s="1"/>
      <c r="L1" s="1"/>
      <c r="M1" s="1"/>
      <c r="N1" s="1"/>
      <c r="O1" s="1"/>
      <c r="P1" s="1"/>
      <c r="Q1" s="1"/>
    </row>
    <row r="2" ht="15.75" customHeight="1">
      <c r="A2" s="1"/>
      <c r="B2" s="18" t="s">
        <v>208</v>
      </c>
      <c r="C2" s="18"/>
      <c r="D2" s="9"/>
      <c r="E2" s="1"/>
      <c r="F2" s="1"/>
      <c r="G2" s="1"/>
      <c r="H2" s="1"/>
      <c r="I2" s="1"/>
      <c r="J2" s="1"/>
      <c r="K2" s="1"/>
      <c r="L2" s="1"/>
      <c r="M2" s="1"/>
      <c r="N2" s="1"/>
      <c r="O2" s="1"/>
      <c r="P2" s="1"/>
      <c r="Q2" s="1"/>
    </row>
    <row r="3" ht="15.75" customHeight="1">
      <c r="A3" s="1"/>
      <c r="B3" s="18"/>
      <c r="C3" s="18"/>
      <c r="D3" s="9"/>
      <c r="E3" s="1"/>
      <c r="F3" s="1"/>
      <c r="G3" s="1"/>
      <c r="H3" s="1"/>
      <c r="I3" s="1"/>
      <c r="J3" s="1"/>
      <c r="K3" s="1"/>
      <c r="L3" s="1"/>
      <c r="M3" s="1"/>
      <c r="N3" s="1"/>
      <c r="O3" s="1"/>
      <c r="P3" s="1"/>
      <c r="Q3" s="1"/>
    </row>
    <row r="4" ht="14.25" customHeight="1">
      <c r="A4" s="1"/>
      <c r="B4" s="177" t="s">
        <v>209</v>
      </c>
    </row>
    <row r="5" ht="14.25" customHeight="1">
      <c r="A5" s="1"/>
    </row>
    <row r="6" ht="14.25" customHeight="1">
      <c r="A6" s="1"/>
      <c r="B6" s="10"/>
      <c r="C6" s="10"/>
      <c r="D6" s="9"/>
      <c r="E6" s="1"/>
      <c r="F6" s="1"/>
      <c r="G6" s="1"/>
      <c r="H6" s="1"/>
      <c r="I6" s="1"/>
      <c r="J6" s="1"/>
      <c r="K6" s="1"/>
      <c r="L6" s="1"/>
      <c r="M6" s="1"/>
      <c r="N6" s="1"/>
      <c r="O6" s="1"/>
      <c r="P6" s="1"/>
      <c r="Q6" s="1"/>
    </row>
    <row r="7" ht="15.75" customHeight="1">
      <c r="A7" s="1"/>
      <c r="B7" s="10" t="s">
        <v>210</v>
      </c>
      <c r="C7" s="9" t="s">
        <v>211</v>
      </c>
      <c r="D7" s="9"/>
      <c r="E7" s="1"/>
      <c r="F7" s="174"/>
      <c r="G7" s="174"/>
      <c r="H7" s="174"/>
      <c r="I7" s="174"/>
      <c r="J7" s="174"/>
      <c r="K7" s="174"/>
      <c r="L7" s="174"/>
      <c r="M7" s="174"/>
      <c r="N7" s="174"/>
      <c r="O7" s="174"/>
      <c r="P7" s="1"/>
      <c r="Q7" s="1"/>
    </row>
    <row r="8" ht="15.75" customHeight="1">
      <c r="A8" s="1"/>
      <c r="B8" s="178"/>
      <c r="C8" s="9" t="s">
        <v>212</v>
      </c>
      <c r="D8" s="9"/>
      <c r="E8" s="1"/>
      <c r="F8" s="174"/>
      <c r="G8" s="174"/>
      <c r="H8" s="174"/>
      <c r="I8" s="174"/>
      <c r="J8" s="174"/>
      <c r="K8" s="174"/>
      <c r="L8" s="174"/>
      <c r="M8" s="174"/>
      <c r="N8" s="174"/>
      <c r="O8" s="174"/>
      <c r="P8" s="1"/>
      <c r="Q8" s="1"/>
    </row>
    <row r="9" ht="15" customHeight="1">
      <c r="A9" s="1"/>
      <c r="B9" s="1"/>
      <c r="C9" s="1"/>
      <c r="D9" s="1"/>
      <c r="E9" s="1"/>
      <c r="F9" s="1"/>
      <c r="G9" s="1"/>
      <c r="H9" s="1"/>
      <c r="I9" s="1"/>
      <c r="J9" s="1"/>
      <c r="K9" s="1"/>
      <c r="L9" s="1"/>
      <c r="M9" s="1"/>
      <c r="N9" s="1"/>
      <c r="O9" s="1"/>
      <c r="P9" s="1"/>
      <c r="Q9" s="1"/>
    </row>
    <row r="10" ht="16.5" customHeight="1">
      <c r="A10" s="1"/>
      <c r="B10" s="1"/>
      <c r="C10" s="179" t="s">
        <v>213</v>
      </c>
      <c r="D10" s="180"/>
      <c r="E10" s="180"/>
      <c r="F10" s="181"/>
      <c r="G10" s="1"/>
      <c r="H10" s="1"/>
      <c r="I10" s="1"/>
      <c r="J10" s="1"/>
      <c r="K10" s="1"/>
      <c r="L10" s="1"/>
      <c r="M10" s="1"/>
      <c r="N10" s="1"/>
      <c r="O10" s="1"/>
      <c r="P10" s="1"/>
      <c r="Q10" s="1"/>
    </row>
    <row r="11" ht="16.5" customHeight="1">
      <c r="A11" s="1"/>
      <c r="B11" s="1"/>
      <c r="C11" s="182" t="s">
        <v>214</v>
      </c>
      <c r="D11" s="183"/>
      <c r="E11" s="184"/>
      <c r="F11" s="185"/>
      <c r="G11" s="1"/>
      <c r="H11" s="1"/>
      <c r="I11" s="1"/>
      <c r="J11" s="1"/>
      <c r="K11" s="1"/>
      <c r="L11" s="1"/>
      <c r="M11" s="1"/>
      <c r="N11" s="1"/>
      <c r="O11" s="1"/>
      <c r="P11" s="1"/>
      <c r="Q11" s="1"/>
    </row>
    <row r="12" ht="16.5" customHeight="1">
      <c r="A12" s="1"/>
      <c r="B12" s="1"/>
      <c r="C12" s="182" t="s">
        <v>215</v>
      </c>
      <c r="D12" s="183"/>
      <c r="E12" s="184"/>
      <c r="F12" s="185"/>
      <c r="G12" s="1"/>
      <c r="H12" s="1"/>
      <c r="I12" s="1"/>
      <c r="J12" s="1"/>
      <c r="K12" s="1"/>
      <c r="L12" s="1"/>
      <c r="M12" s="1"/>
      <c r="N12" s="1"/>
      <c r="O12" s="1"/>
      <c r="P12" s="1"/>
      <c r="Q12" s="1"/>
    </row>
    <row r="13" ht="16.5" customHeight="1">
      <c r="A13" s="1"/>
      <c r="B13" s="1"/>
      <c r="C13" s="182" t="s">
        <v>216</v>
      </c>
      <c r="D13" s="183"/>
      <c r="E13" s="184"/>
      <c r="F13" s="186"/>
      <c r="G13" s="1"/>
      <c r="H13" s="1"/>
      <c r="I13" s="1"/>
      <c r="J13" s="1"/>
      <c r="K13" s="1"/>
      <c r="L13" s="1"/>
      <c r="M13" s="1"/>
      <c r="N13" s="1"/>
      <c r="O13" s="1"/>
      <c r="P13" s="1"/>
      <c r="Q13" s="1"/>
    </row>
    <row r="14" ht="16.5" customHeight="1">
      <c r="A14" s="1"/>
      <c r="B14" s="1"/>
      <c r="C14" s="187" t="s">
        <v>217</v>
      </c>
      <c r="D14" s="188"/>
      <c r="E14" s="189"/>
      <c r="F14" s="190"/>
      <c r="G14" s="1"/>
      <c r="H14" s="1"/>
      <c r="I14" s="1"/>
      <c r="J14" s="1"/>
      <c r="K14" s="1"/>
      <c r="L14" s="1"/>
      <c r="M14" s="1"/>
      <c r="N14" s="1"/>
      <c r="O14" s="1"/>
      <c r="P14" s="1"/>
      <c r="Q14" s="1"/>
    </row>
    <row r="15" ht="16.5" customHeight="1">
      <c r="A15" s="1"/>
      <c r="B15" s="1"/>
      <c r="C15" s="1"/>
      <c r="D15" s="1"/>
      <c r="E15" s="1"/>
      <c r="F15" s="1"/>
      <c r="G15" s="1"/>
      <c r="H15" s="1"/>
      <c r="I15" s="1"/>
      <c r="J15" s="1"/>
      <c r="K15" s="1"/>
      <c r="L15" s="1"/>
      <c r="M15" s="1"/>
      <c r="N15" s="1"/>
      <c r="O15" s="1"/>
      <c r="P15" s="1"/>
      <c r="Q15" s="1"/>
    </row>
    <row r="16" ht="15" customHeight="1">
      <c r="A16" s="1"/>
      <c r="B16" s="1"/>
      <c r="C16" s="1"/>
      <c r="D16" s="1"/>
      <c r="E16" s="1"/>
      <c r="F16" s="1"/>
      <c r="G16" s="1"/>
      <c r="H16" s="1"/>
      <c r="I16" s="1"/>
      <c r="J16" s="1"/>
      <c r="K16" s="1"/>
      <c r="L16" s="1"/>
      <c r="M16" s="1"/>
      <c r="N16" s="1"/>
      <c r="O16" s="1"/>
      <c r="P16" s="1"/>
      <c r="Q16" s="1"/>
    </row>
    <row r="17" ht="16.5" customHeight="1">
      <c r="A17" s="1"/>
      <c r="B17" s="1"/>
      <c r="C17" s="191" t="s">
        <v>218</v>
      </c>
      <c r="D17" s="192"/>
      <c r="E17" s="193" t="s">
        <v>219</v>
      </c>
      <c r="F17" s="193" t="s">
        <v>220</v>
      </c>
      <c r="G17" s="194" t="s">
        <v>221</v>
      </c>
      <c r="H17" s="1"/>
      <c r="I17" s="1"/>
      <c r="J17" s="1"/>
      <c r="K17" s="1"/>
      <c r="L17" s="1"/>
      <c r="M17" s="1"/>
      <c r="N17" s="1"/>
      <c r="O17" s="1"/>
      <c r="P17" s="1"/>
      <c r="Q17" s="1"/>
    </row>
    <row r="18" ht="16.5" customHeight="1">
      <c r="A18" s="1"/>
      <c r="B18" s="1"/>
      <c r="C18" s="195"/>
      <c r="D18" s="196"/>
      <c r="E18" s="197" t="s">
        <v>222</v>
      </c>
      <c r="F18" s="197" t="s">
        <v>222</v>
      </c>
      <c r="G18" s="198" t="s">
        <v>222</v>
      </c>
      <c r="H18" s="1"/>
      <c r="I18" s="1"/>
      <c r="J18" s="1"/>
      <c r="K18" s="1"/>
      <c r="L18" s="1"/>
      <c r="M18" s="1"/>
      <c r="N18" s="1"/>
      <c r="O18" s="1"/>
      <c r="P18" s="1"/>
      <c r="Q18" s="1"/>
    </row>
    <row r="19" ht="16.5" customHeight="1">
      <c r="A19" s="1"/>
      <c r="B19" s="1"/>
      <c r="C19" s="199">
        <v>1</v>
      </c>
      <c r="D19" s="200"/>
      <c r="E19" s="201"/>
      <c r="F19" s="201"/>
      <c r="G19" s="202"/>
      <c r="H19" s="1"/>
      <c r="I19" s="1"/>
      <c r="J19" s="1"/>
      <c r="K19" s="1"/>
      <c r="L19" s="1"/>
      <c r="M19" s="1"/>
      <c r="N19" s="1"/>
      <c r="O19" s="1"/>
      <c r="P19" s="1"/>
      <c r="Q19" s="1"/>
    </row>
    <row r="20" ht="16.5" customHeight="1">
      <c r="A20" s="1"/>
      <c r="B20" s="1"/>
      <c r="C20" s="203">
        <v>2</v>
      </c>
      <c r="D20" s="184"/>
      <c r="E20" s="204"/>
      <c r="F20" s="204"/>
      <c r="G20" s="205"/>
      <c r="H20" s="1"/>
      <c r="I20" s="1"/>
      <c r="J20" s="1"/>
      <c r="K20" s="1"/>
      <c r="L20" s="1"/>
      <c r="M20" s="1"/>
      <c r="N20" s="1"/>
      <c r="O20" s="1"/>
      <c r="P20" s="1"/>
      <c r="Q20" s="1"/>
    </row>
    <row r="21" ht="16.5" customHeight="1">
      <c r="A21" s="1"/>
      <c r="B21" s="1"/>
      <c r="C21" s="203">
        <v>3</v>
      </c>
      <c r="D21" s="184"/>
      <c r="E21" s="204"/>
      <c r="F21" s="204"/>
      <c r="G21" s="205"/>
      <c r="H21" s="1"/>
      <c r="I21" s="1"/>
      <c r="J21" s="1"/>
      <c r="K21" s="1"/>
      <c r="L21" s="1"/>
      <c r="M21" s="1"/>
      <c r="N21" s="1"/>
      <c r="O21" s="1"/>
      <c r="P21" s="1"/>
      <c r="Q21" s="1"/>
    </row>
    <row r="22" ht="16.5" customHeight="1">
      <c r="A22" s="1"/>
      <c r="B22" s="1"/>
      <c r="C22" s="203">
        <v>4</v>
      </c>
      <c r="D22" s="184"/>
      <c r="E22" s="204"/>
      <c r="F22" s="204"/>
      <c r="G22" s="205"/>
      <c r="H22" s="1"/>
      <c r="I22" s="1"/>
      <c r="J22" s="1"/>
      <c r="K22" s="1"/>
      <c r="L22" s="1"/>
      <c r="M22" s="1"/>
      <c r="N22" s="1"/>
      <c r="O22" s="1"/>
      <c r="P22" s="1"/>
      <c r="Q22" s="1"/>
    </row>
    <row r="23" ht="16.5" customHeight="1">
      <c r="A23" s="1"/>
      <c r="B23" s="1"/>
      <c r="C23" s="203">
        <v>5</v>
      </c>
      <c r="D23" s="184"/>
      <c r="E23" s="204"/>
      <c r="F23" s="204"/>
      <c r="G23" s="205"/>
      <c r="H23" s="1"/>
      <c r="I23" s="1"/>
      <c r="J23" s="1"/>
      <c r="K23" s="1"/>
      <c r="L23" s="1"/>
      <c r="M23" s="1"/>
      <c r="N23" s="1"/>
      <c r="O23" s="1"/>
      <c r="P23" s="1"/>
      <c r="Q23" s="1"/>
    </row>
    <row r="24" ht="16.5" customHeight="1">
      <c r="A24" s="1"/>
      <c r="B24" s="1"/>
      <c r="C24" s="203">
        <v>6</v>
      </c>
      <c r="D24" s="184"/>
      <c r="E24" s="204"/>
      <c r="F24" s="204"/>
      <c r="G24" s="205"/>
      <c r="H24" s="1"/>
      <c r="I24" s="1"/>
      <c r="J24" s="1"/>
      <c r="K24" s="1"/>
      <c r="L24" s="1"/>
      <c r="M24" s="1"/>
      <c r="N24" s="1"/>
      <c r="O24" s="1"/>
      <c r="P24" s="1"/>
      <c r="Q24" s="1"/>
    </row>
    <row r="25" ht="16.5" customHeight="1">
      <c r="A25" s="1"/>
      <c r="B25" s="1"/>
      <c r="C25" s="203">
        <v>7</v>
      </c>
      <c r="D25" s="184"/>
      <c r="E25" s="204"/>
      <c r="F25" s="204"/>
      <c r="G25" s="205"/>
      <c r="H25" s="1"/>
      <c r="I25" s="1"/>
      <c r="J25" s="1"/>
      <c r="K25" s="1"/>
      <c r="L25" s="1"/>
      <c r="M25" s="1"/>
      <c r="N25" s="1"/>
      <c r="O25" s="1"/>
      <c r="P25" s="1"/>
      <c r="Q25" s="1"/>
    </row>
    <row r="26" ht="16.5" customHeight="1">
      <c r="A26" s="1"/>
      <c r="B26" s="1"/>
      <c r="C26" s="203">
        <v>8</v>
      </c>
      <c r="D26" s="184"/>
      <c r="E26" s="204"/>
      <c r="F26" s="204"/>
      <c r="G26" s="205"/>
      <c r="H26" s="1"/>
      <c r="I26" s="1"/>
      <c r="J26" s="1"/>
      <c r="K26" s="1"/>
      <c r="L26" s="1"/>
      <c r="M26" s="1"/>
      <c r="N26" s="1"/>
      <c r="O26" s="1"/>
      <c r="P26" s="1"/>
      <c r="Q26" s="1"/>
    </row>
    <row r="27" ht="16.5" customHeight="1">
      <c r="A27" s="1"/>
      <c r="B27" s="1"/>
      <c r="C27" s="203">
        <v>9</v>
      </c>
      <c r="D27" s="184"/>
      <c r="E27" s="204"/>
      <c r="F27" s="204"/>
      <c r="G27" s="205"/>
      <c r="H27" s="1"/>
      <c r="I27" s="1"/>
      <c r="J27" s="1"/>
      <c r="K27" s="1"/>
      <c r="L27" s="1"/>
      <c r="M27" s="1"/>
      <c r="N27" s="1"/>
      <c r="O27" s="1"/>
      <c r="P27" s="1"/>
      <c r="Q27" s="1"/>
    </row>
    <row r="28" ht="16.5" customHeight="1">
      <c r="A28" s="1"/>
      <c r="B28" s="1"/>
      <c r="C28" s="206">
        <v>10</v>
      </c>
      <c r="D28" s="189"/>
      <c r="E28" s="207"/>
      <c r="F28" s="207"/>
      <c r="G28" s="208"/>
      <c r="H28" s="1"/>
      <c r="I28" s="1"/>
      <c r="J28" s="1"/>
      <c r="K28" s="1"/>
      <c r="L28" s="1"/>
      <c r="M28" s="1"/>
      <c r="N28" s="1"/>
      <c r="O28" s="1"/>
      <c r="P28" s="1"/>
      <c r="Q28" s="1"/>
    </row>
    <row r="29" ht="14.25" customHeight="1">
      <c r="A29" s="1"/>
      <c r="B29" s="1"/>
      <c r="C29" s="145"/>
      <c r="D29" s="145"/>
      <c r="E29" s="145"/>
      <c r="F29" s="145"/>
      <c r="G29" s="1"/>
      <c r="H29" s="1"/>
      <c r="I29" s="1"/>
      <c r="J29" s="1"/>
      <c r="K29" s="1"/>
      <c r="L29" s="1"/>
      <c r="M29" s="1"/>
      <c r="N29" s="1"/>
      <c r="O29" s="1"/>
      <c r="P29" s="1"/>
      <c r="Q29" s="1"/>
    </row>
    <row r="30" ht="14.25" customHeight="1">
      <c r="A30" s="1"/>
      <c r="B30" s="1"/>
      <c r="C30" s="1"/>
      <c r="D30" s="1"/>
      <c r="E30" s="1"/>
      <c r="F30" s="1"/>
      <c r="G30" s="1"/>
      <c r="H30" s="1"/>
      <c r="I30" s="1"/>
      <c r="J30" s="1"/>
      <c r="K30" s="1"/>
      <c r="L30" s="1"/>
      <c r="M30" s="1"/>
      <c r="N30" s="1"/>
      <c r="O30" s="1"/>
      <c r="P30" s="1"/>
      <c r="Q30" s="1"/>
    </row>
    <row r="31" ht="19.5" customHeight="1">
      <c r="A31" s="1"/>
      <c r="B31" s="1"/>
      <c r="C31" s="172" t="s">
        <v>223</v>
      </c>
      <c r="D31" s="9"/>
      <c r="E31" s="9"/>
      <c r="F31" s="9"/>
      <c r="G31" s="9"/>
      <c r="H31" s="9"/>
      <c r="I31" s="9"/>
      <c r="J31" s="9"/>
      <c r="K31" s="1"/>
      <c r="L31" s="1"/>
      <c r="M31" s="1"/>
      <c r="N31" s="1"/>
      <c r="O31" s="1"/>
      <c r="P31" s="1"/>
      <c r="Q31" s="1"/>
    </row>
    <row r="32" ht="19.5" customHeight="1">
      <c r="A32" s="1"/>
      <c r="B32" s="1"/>
      <c r="C32" s="172" t="s">
        <v>224</v>
      </c>
      <c r="D32" s="9"/>
      <c r="E32" s="9"/>
      <c r="F32" s="9"/>
      <c r="G32" s="1"/>
      <c r="H32" s="10" t="s">
        <v>225</v>
      </c>
      <c r="I32" s="9"/>
      <c r="J32" s="9"/>
      <c r="K32" s="1"/>
      <c r="L32" s="1"/>
      <c r="M32" s="1"/>
      <c r="N32" s="1"/>
      <c r="O32" s="1"/>
      <c r="P32" s="1"/>
      <c r="Q32" s="1"/>
    </row>
    <row r="33" ht="19.5" customHeight="1">
      <c r="A33" s="1"/>
      <c r="B33" s="1"/>
      <c r="C33" s="172" t="s">
        <v>226</v>
      </c>
      <c r="D33" s="9"/>
      <c r="E33" s="9"/>
      <c r="F33" s="9"/>
      <c r="G33" s="1"/>
      <c r="H33" s="10" t="s">
        <v>225</v>
      </c>
      <c r="I33" s="9"/>
      <c r="J33" s="9"/>
      <c r="K33" s="1"/>
      <c r="L33" s="1"/>
      <c r="M33" s="1"/>
      <c r="N33" s="1"/>
      <c r="O33" s="1"/>
      <c r="P33" s="1"/>
      <c r="Q33" s="1"/>
    </row>
    <row r="34" ht="19.5" customHeight="1">
      <c r="A34" s="1"/>
      <c r="B34" s="1"/>
      <c r="C34" s="172" t="s">
        <v>227</v>
      </c>
      <c r="D34" s="9"/>
      <c r="E34" s="9"/>
      <c r="F34" s="9"/>
      <c r="G34" s="1"/>
      <c r="H34" s="10" t="s">
        <v>228</v>
      </c>
      <c r="I34" s="9"/>
      <c r="J34" s="9"/>
      <c r="K34" s="1"/>
      <c r="L34" s="1"/>
      <c r="M34" s="1"/>
      <c r="N34" s="1"/>
      <c r="O34" s="1"/>
      <c r="P34" s="1"/>
      <c r="Q34" s="1"/>
    </row>
  </sheetData>
  <mergeCells count="18">
    <mergeCell ref="C20:D20"/>
    <mergeCell ref="C14:E14"/>
    <mergeCell ref="C11:E11"/>
    <mergeCell ref="C21:D21"/>
    <mergeCell ref="C13:E13"/>
    <mergeCell ref="C24:D24"/>
    <mergeCell ref="C17:D17"/>
    <mergeCell ref="C25:D25"/>
    <mergeCell ref="C27:D27"/>
    <mergeCell ref="C19:D19"/>
    <mergeCell ref="C28:D28"/>
    <mergeCell ref="B4:Q5"/>
    <mergeCell ref="C22:D22"/>
    <mergeCell ref="C18:D18"/>
    <mergeCell ref="C10:F10"/>
    <mergeCell ref="C26:D26"/>
    <mergeCell ref="C12:E12"/>
    <mergeCell ref="C23:D23"/>
  </mergeCells>
  <pageMargins left="0.75" right="0.75" top="1" bottom="1" header="0.5118055" footer="0.5118055"/>
  <pageSetup paperSize="9" orientation="portrait" horizontalDpi="300" verticalDpi="300"/>
</worksheet>
</file>

<file path=xl/worksheets/sheet13.xml><?xml version="1.0" encoding="utf-8"?>
<worksheet xmlns:r="http://schemas.openxmlformats.org/officeDocument/2006/relationships" xmlns="http://schemas.openxmlformats.org/spreadsheetml/2006/main">
  <sheetViews>
    <sheetView zoomScaleNormal="100" zoomScalePageLayoutView="100" workbookViewId="0" topLeftCell="B1">
      <pane activePane="bottomLeft" state="frozen" topLeftCell="B3" ySplit="2"/>
      <selection activeCell="B1" sqref="B1"/>
      <selection pane="bottomLeft" activeCell="A1" sqref="A1:H1"/>
    </sheetView>
  </sheetViews>
  <sheetFormatPr defaultColWidth="8.710938" defaultRowHeight="14.25" customHeight="1"/>
  <cols>
    <col min="1" max="1" width="18" customWidth="1"/>
    <col min="2" max="2" width="85" customWidth="1"/>
    <col min="3" max="3" width="18" customWidth="1"/>
  </cols>
  <sheetData>
    <row r="1" ht="24" customHeight="1">
      <c r="A1" s="209" t="s">
        <v>229</v>
      </c>
      <c r="I1" s="1"/>
      <c r="J1" s="1"/>
      <c r="K1" s="1"/>
      <c r="L1" s="1"/>
    </row>
    <row r="2" ht="14.25" customHeight="1">
      <c r="A2" s="1"/>
      <c r="B2" s="1"/>
      <c r="C2" s="1"/>
      <c r="D2" s="1"/>
      <c r="E2" s="1"/>
      <c r="F2" s="1"/>
      <c r="G2" s="1"/>
      <c r="H2" s="1"/>
      <c r="I2" s="1"/>
      <c r="J2" s="1"/>
      <c r="K2" s="1"/>
      <c r="L2" s="1"/>
    </row>
    <row r="3" ht="36" customHeight="1">
      <c r="A3" s="210" t="s">
        <v>230</v>
      </c>
    </row>
    <row r="4" ht="14.25" customHeight="1">
      <c r="A4" s="1"/>
      <c r="B4" s="1"/>
      <c r="C4" s="1"/>
      <c r="D4" s="1"/>
      <c r="E4" s="1"/>
      <c r="F4" s="1"/>
      <c r="G4" s="1"/>
      <c r="H4" s="1"/>
      <c r="I4" s="1"/>
      <c r="J4" s="1"/>
      <c r="K4" s="1"/>
      <c r="L4" s="1"/>
    </row>
    <row r="5" ht="36" customHeight="1">
      <c r="A5" s="210" t="s">
        <v>231</v>
      </c>
    </row>
    <row r="6" ht="14.25" customHeight="1">
      <c r="A6" s="1"/>
      <c r="B6" s="1"/>
      <c r="C6" s="1"/>
      <c r="D6" s="1"/>
      <c r="E6" s="1"/>
      <c r="F6" s="1"/>
      <c r="G6" s="1"/>
      <c r="H6" s="1"/>
      <c r="I6" s="1"/>
      <c r="J6" s="1"/>
      <c r="K6" s="1"/>
      <c r="L6" s="1"/>
    </row>
    <row r="7" ht="36" customHeight="1">
      <c r="A7" s="210" t="s">
        <v>232</v>
      </c>
    </row>
    <row r="8" ht="14.25" customHeight="1">
      <c r="A8" s="1"/>
      <c r="B8" s="1"/>
      <c r="C8" s="1"/>
      <c r="D8" s="1"/>
      <c r="E8" s="1"/>
      <c r="F8" s="1"/>
      <c r="G8" s="1"/>
      <c r="H8" s="1"/>
      <c r="I8" s="1"/>
      <c r="J8" s="1"/>
      <c r="K8" s="1"/>
      <c r="L8" s="1"/>
    </row>
    <row r="9" ht="36" customHeight="1">
      <c r="A9" s="210" t="s">
        <v>233</v>
      </c>
    </row>
    <row r="10" ht="14.25" customHeight="1">
      <c r="A10" s="1"/>
      <c r="B10" s="1"/>
      <c r="C10" s="1"/>
      <c r="D10" s="1"/>
      <c r="E10" s="1"/>
      <c r="F10" s="1"/>
      <c r="G10" s="1"/>
      <c r="H10" s="1"/>
      <c r="I10" s="1"/>
      <c r="J10" s="1"/>
      <c r="K10" s="1"/>
      <c r="L10" s="1"/>
    </row>
    <row r="11" ht="36" customHeight="1">
      <c r="A11" s="210" t="s">
        <v>234</v>
      </c>
    </row>
    <row r="12" ht="14.25" customHeight="1">
      <c r="A12" s="211" t="s">
        <v>235</v>
      </c>
      <c r="B12" s="1"/>
      <c r="C12" s="1"/>
      <c r="D12" s="1"/>
      <c r="E12" s="1"/>
      <c r="F12" s="1"/>
      <c r="G12" s="1"/>
      <c r="H12" s="1"/>
      <c r="I12" s="1"/>
      <c r="J12" s="1"/>
      <c r="K12" s="1"/>
      <c r="L12" s="1"/>
    </row>
    <row r="13" ht="14.25" customHeight="1">
      <c r="A13" s="1"/>
      <c r="B13" s="1"/>
      <c r="C13" s="1"/>
      <c r="D13" s="1"/>
      <c r="E13" s="1"/>
      <c r="F13" s="1"/>
      <c r="G13" s="1"/>
      <c r="H13" s="1"/>
      <c r="I13" s="1"/>
      <c r="J13" s="1"/>
      <c r="K13" s="1"/>
      <c r="L13" s="1"/>
    </row>
    <row r="14" ht="31.3" customHeight="1">
      <c r="A14" s="212" t="s">
        <v>236</v>
      </c>
      <c r="B14" s="212" t="s">
        <v>237</v>
      </c>
      <c r="C14" s="212" t="s">
        <v>238</v>
      </c>
      <c r="D14" s="1"/>
      <c r="E14" s="1"/>
      <c r="F14" s="1"/>
      <c r="G14" s="1"/>
      <c r="H14" s="1"/>
      <c r="I14" s="1"/>
      <c r="J14" s="1"/>
      <c r="K14" s="1"/>
      <c r="L14" s="1"/>
    </row>
    <row r="15" ht="28.5" customHeight="1">
      <c r="A15" s="213" t="s">
        <v>79</v>
      </c>
      <c r="B15" s="213" t="s">
        <v>239</v>
      </c>
      <c r="C15" s="214" t="s">
        <v>240</v>
      </c>
      <c r="D15" s="1"/>
      <c r="E15" s="1"/>
      <c r="F15" s="1"/>
      <c r="G15" s="1"/>
      <c r="H15" s="1"/>
      <c r="I15" s="1"/>
      <c r="J15" s="1"/>
      <c r="K15" s="1"/>
      <c r="L15" s="1"/>
    </row>
    <row r="16" ht="16.4" customHeight="1">
      <c r="A16" s="213" t="s">
        <v>85</v>
      </c>
      <c r="B16" s="213" t="s">
        <v>241</v>
      </c>
      <c r="C16" s="214" t="s">
        <v>242</v>
      </c>
      <c r="D16" s="1"/>
      <c r="E16" s="1"/>
      <c r="F16" s="1"/>
      <c r="G16" s="1"/>
      <c r="H16" s="1"/>
      <c r="I16" s="1"/>
      <c r="J16" s="1"/>
      <c r="K16" s="1"/>
      <c r="L16" s="1"/>
    </row>
    <row r="17" ht="16.4" customHeight="1">
      <c r="A17" s="213" t="s">
        <v>90</v>
      </c>
      <c r="B17" s="213" t="s">
        <v>243</v>
      </c>
      <c r="C17" s="214" t="s">
        <v>244</v>
      </c>
      <c r="D17" s="1"/>
      <c r="E17" s="1"/>
      <c r="F17" s="1"/>
      <c r="G17" s="1"/>
      <c r="H17" s="1"/>
      <c r="I17" s="1"/>
      <c r="J17" s="1"/>
      <c r="K17" s="1"/>
      <c r="L17" s="1"/>
    </row>
    <row r="18" ht="31.3" customHeight="1">
      <c r="A18" s="213" t="s">
        <v>245</v>
      </c>
      <c r="B18" s="213" t="s">
        <v>246</v>
      </c>
      <c r="C18" s="214" t="s">
        <v>247</v>
      </c>
      <c r="D18" s="1"/>
      <c r="E18" s="1"/>
      <c r="F18" s="1"/>
      <c r="G18" s="1"/>
      <c r="H18" s="1"/>
      <c r="I18" s="1"/>
      <c r="J18" s="1"/>
      <c r="K18" s="1"/>
      <c r="L18" s="1"/>
    </row>
  </sheetData>
  <mergeCells count="6">
    <mergeCell ref="A7:L7"/>
    <mergeCell ref="A11:L11"/>
    <mergeCell ref="A5:L5"/>
    <mergeCell ref="A9:L9"/>
    <mergeCell ref="A1:H1"/>
    <mergeCell ref="A3:L3"/>
  </mergeCells>
  <pageMargins left="0.75" right="0.75" top="1" bottom="1" header="0.5118055" footer="0.5118055"/>
  <pageSetup paperSize="9" orientation="portrait" horizontalDpi="300" verticalDpi="300"/>
</worksheet>
</file>

<file path=xl/worksheets/sheet14.xml><?xml version="1.0" encoding="utf-8"?>
<worksheet xmlns:r="http://schemas.openxmlformats.org/officeDocument/2006/relationships" xmlns="http://schemas.openxmlformats.org/spreadsheetml/2006/main">
  <sheetViews>
    <sheetView zoomScaleNormal="100" zoomScalePageLayoutView="100" workbookViewId="0">
      <selection activeCell="A1" sqref="A1:H1"/>
    </sheetView>
  </sheetViews>
  <sheetFormatPr defaultColWidth="8.710938" defaultRowHeight="14.25" customHeight="1"/>
  <cols>
    <col min="1" max="2" width="14" customWidth="1"/>
    <col min="3" max="3" width="16" customWidth="1"/>
    <col min="5" max="5" width="12" customWidth="1"/>
    <col min="6" max="6" width="46" customWidth="1"/>
    <col min="7" max="7" width="18" customWidth="1"/>
  </cols>
  <sheetData>
    <row r="1" ht="24" customHeight="1">
      <c r="A1" s="209" t="s">
        <v>248</v>
      </c>
    </row>
    <row r="2" ht="14.25" customHeight="1">
      <c r="A2" s="1"/>
      <c r="B2" s="1"/>
      <c r="C2" s="1"/>
      <c r="D2" s="1"/>
      <c r="E2" s="1"/>
      <c r="F2" s="1"/>
      <c r="G2" s="1"/>
      <c r="H2" s="1"/>
    </row>
    <row r="3" ht="28.5" customHeight="1">
      <c r="A3" s="212" t="s">
        <v>249</v>
      </c>
      <c r="B3" s="212" t="s">
        <v>250</v>
      </c>
      <c r="C3" s="212" t="s">
        <v>251</v>
      </c>
      <c r="D3" s="1"/>
      <c r="E3" s="215" t="s">
        <v>252</v>
      </c>
      <c r="F3" s="215" t="s">
        <v>253</v>
      </c>
      <c r="G3" s="215" t="s">
        <v>254</v>
      </c>
      <c r="H3" s="1"/>
    </row>
    <row r="4" ht="16.4" customHeight="1">
      <c r="A4" s="214">
        <v>0</v>
      </c>
      <c r="B4" s="214">
        <v>120</v>
      </c>
      <c r="C4" s="214" t="s">
        <v>255</v>
      </c>
      <c r="D4" s="1"/>
      <c r="E4" s="214" t="s">
        <v>256</v>
      </c>
      <c r="F4" s="213" t="s">
        <v>257</v>
      </c>
      <c r="G4" s="214" t="s">
        <v>258</v>
      </c>
      <c r="H4" s="1"/>
    </row>
    <row r="5" ht="16.4" customHeight="1">
      <c r="A5" s="214">
        <v>121</v>
      </c>
      <c r="B5" s="214">
        <v>240</v>
      </c>
      <c r="C5" s="214" t="s">
        <v>259</v>
      </c>
      <c r="D5" s="1"/>
      <c r="E5" s="214" t="s">
        <v>260</v>
      </c>
      <c r="F5" s="213" t="s">
        <v>261</v>
      </c>
      <c r="G5" s="214" t="s">
        <v>262</v>
      </c>
      <c r="H5" s="1"/>
    </row>
    <row r="6" ht="16.4" customHeight="1">
      <c r="A6" s="214">
        <v>241</v>
      </c>
      <c r="B6" s="214">
        <v>360</v>
      </c>
      <c r="C6" s="214" t="s">
        <v>263</v>
      </c>
      <c r="D6" s="1"/>
      <c r="E6" s="214" t="s">
        <v>264</v>
      </c>
      <c r="F6" s="213" t="s">
        <v>265</v>
      </c>
      <c r="G6" s="214" t="s">
        <v>266</v>
      </c>
      <c r="H6" s="1"/>
    </row>
    <row r="7" ht="16.4" customHeight="1">
      <c r="A7" s="214">
        <v>361</v>
      </c>
      <c r="B7" s="214">
        <v>480</v>
      </c>
      <c r="C7" s="214" t="s">
        <v>267</v>
      </c>
      <c r="D7" s="1"/>
      <c r="E7" s="214" t="s">
        <v>268</v>
      </c>
      <c r="F7" s="213" t="s">
        <v>269</v>
      </c>
      <c r="G7" s="214" t="s">
        <v>270</v>
      </c>
      <c r="H7" s="1"/>
    </row>
    <row r="8" ht="16.4" customHeight="1">
      <c r="A8" s="214">
        <v>481</v>
      </c>
      <c r="B8" s="214">
        <v>600</v>
      </c>
      <c r="C8" s="214" t="s">
        <v>271</v>
      </c>
      <c r="D8" s="1"/>
      <c r="E8" s="214" t="s">
        <v>272</v>
      </c>
      <c r="F8" s="213" t="s">
        <v>273</v>
      </c>
      <c r="G8" s="214" t="s">
        <v>270</v>
      </c>
      <c r="H8" s="1"/>
    </row>
    <row r="9" ht="16.4" customHeight="1">
      <c r="A9" s="214">
        <v>601</v>
      </c>
      <c r="B9" s="214">
        <v>720</v>
      </c>
      <c r="C9" s="214" t="s">
        <v>274</v>
      </c>
      <c r="D9" s="1"/>
      <c r="E9" s="214" t="s">
        <v>275</v>
      </c>
      <c r="F9" s="213" t="s">
        <v>276</v>
      </c>
      <c r="G9" s="214" t="s">
        <v>270</v>
      </c>
      <c r="H9" s="1"/>
    </row>
    <row r="10" ht="16.4" customHeight="1">
      <c r="A10" s="214">
        <v>721</v>
      </c>
      <c r="B10" s="214">
        <v>840</v>
      </c>
      <c r="C10" s="214" t="s">
        <v>277</v>
      </c>
      <c r="D10" s="1"/>
      <c r="E10" s="214" t="s">
        <v>278</v>
      </c>
      <c r="F10" s="213" t="s">
        <v>279</v>
      </c>
      <c r="G10" s="214" t="s">
        <v>270</v>
      </c>
      <c r="H10" s="1"/>
    </row>
    <row r="11" ht="16.4" customHeight="1">
      <c r="A11" s="214">
        <v>841</v>
      </c>
      <c r="B11" s="214">
        <v>960</v>
      </c>
      <c r="C11" s="214" t="s">
        <v>280</v>
      </c>
      <c r="D11" s="1"/>
      <c r="E11" s="214" t="s">
        <v>281</v>
      </c>
      <c r="F11" s="213" t="s">
        <v>282</v>
      </c>
      <c r="G11" s="214" t="s">
        <v>283</v>
      </c>
      <c r="H11" s="1"/>
    </row>
    <row r="12" ht="16.4" customHeight="1">
      <c r="A12" s="214">
        <v>961</v>
      </c>
      <c r="B12" s="214">
        <v>1080</v>
      </c>
      <c r="C12" s="214" t="s">
        <v>284</v>
      </c>
      <c r="D12" s="1"/>
      <c r="E12" s="214" t="s">
        <v>285</v>
      </c>
      <c r="F12" s="213" t="s">
        <v>286</v>
      </c>
      <c r="G12" s="214" t="s">
        <v>255</v>
      </c>
      <c r="H12" s="1"/>
    </row>
    <row r="13" ht="16.4" customHeight="1">
      <c r="A13" s="214">
        <v>1081</v>
      </c>
      <c r="B13" s="214">
        <v>1100</v>
      </c>
      <c r="C13" s="214" t="s">
        <v>287</v>
      </c>
      <c r="D13" s="1"/>
      <c r="E13" s="1"/>
      <c r="F13" s="1"/>
      <c r="G13" s="1"/>
      <c r="H13" s="1"/>
    </row>
    <row r="14" ht="16.4" customHeight="1">
      <c r="A14" s="214">
        <v>1101</v>
      </c>
      <c r="B14" s="214">
        <v>1120</v>
      </c>
      <c r="C14" s="214" t="s">
        <v>288</v>
      </c>
      <c r="D14" s="1"/>
      <c r="E14" s="1"/>
      <c r="F14" s="1"/>
      <c r="G14" s="1"/>
      <c r="H14" s="1"/>
    </row>
    <row r="15" ht="16.4" customHeight="1">
      <c r="A15" s="214">
        <v>1121</v>
      </c>
      <c r="B15" s="214">
        <v>1140</v>
      </c>
      <c r="C15" s="214" t="s">
        <v>289</v>
      </c>
      <c r="D15" s="1"/>
      <c r="E15" s="1"/>
      <c r="F15" s="1"/>
      <c r="G15" s="1"/>
      <c r="H15" s="1"/>
    </row>
    <row r="16" ht="16.4" customHeight="1">
      <c r="A16" s="214">
        <v>1141</v>
      </c>
      <c r="B16" s="214">
        <v>1160</v>
      </c>
      <c r="C16" s="214" t="s">
        <v>290</v>
      </c>
      <c r="D16" s="1"/>
      <c r="E16" s="1"/>
      <c r="F16" s="1"/>
      <c r="G16" s="1"/>
      <c r="H16" s="1"/>
    </row>
    <row r="17" ht="16.4" customHeight="1">
      <c r="A17" s="214">
        <v>1161</v>
      </c>
      <c r="B17" s="214">
        <v>1180</v>
      </c>
      <c r="C17" s="214" t="s">
        <v>291</v>
      </c>
      <c r="D17" s="1"/>
      <c r="E17" s="1"/>
      <c r="F17" s="1"/>
      <c r="G17" s="1"/>
      <c r="H17" s="1"/>
    </row>
    <row r="18" ht="16.4" customHeight="1">
      <c r="A18" s="214">
        <v>1181</v>
      </c>
      <c r="B18" s="214">
        <v>1200</v>
      </c>
      <c r="C18" s="214" t="s">
        <v>292</v>
      </c>
      <c r="D18" s="1"/>
      <c r="E18" s="1"/>
      <c r="F18" s="1"/>
      <c r="G18" s="1"/>
      <c r="H18" s="1"/>
    </row>
    <row r="19" ht="14.25" customHeight="1">
      <c r="A19" s="1"/>
      <c r="B19" s="1"/>
      <c r="C19" s="1"/>
      <c r="D19" s="1"/>
      <c r="E19" s="1"/>
      <c r="F19" s="1"/>
      <c r="G19" s="1"/>
      <c r="H19" s="1"/>
    </row>
    <row r="20" ht="14.25" customHeight="1">
      <c r="A20" s="1"/>
      <c r="B20" s="1"/>
      <c r="C20" s="1"/>
      <c r="D20" s="1"/>
      <c r="E20" s="1"/>
      <c r="F20" s="1"/>
      <c r="G20" s="1"/>
      <c r="H20" s="1"/>
    </row>
    <row r="21" ht="14.25" customHeight="1">
      <c r="A21" s="1"/>
      <c r="B21" s="1"/>
      <c r="C21" s="1"/>
      <c r="D21" s="1"/>
      <c r="E21" s="1"/>
      <c r="F21" s="1"/>
      <c r="G21" s="1"/>
      <c r="H21" s="1"/>
    </row>
    <row r="22" ht="28.35" customHeight="1">
      <c r="A22" s="210" t="s">
        <v>293</v>
      </c>
    </row>
  </sheetData>
  <mergeCells count="2">
    <mergeCell ref="A22:H22"/>
    <mergeCell ref="A1:H1"/>
  </mergeCells>
  <pageMargins left="0.75" right="0.75" top="1" bottom="1" header="0.5118055" footer="0.5118055"/>
  <pageSetup paperSize="9" orientation="portrait" horizontalDpi="300" verticalDpi="300"/>
</worksheet>
</file>

<file path=xl/worksheets/sheet15.xml><?xml version="1.0" encoding="utf-8"?>
<worksheet xmlns:r="http://schemas.openxmlformats.org/officeDocument/2006/relationships" xmlns="http://schemas.openxmlformats.org/spreadsheetml/2006/main">
  <sheetViews>
    <sheetView workbookViewId="0">
      <pane activePane="bottomLeft" state="frozen" topLeftCell="A6" ySplit="5"/>
      <selection pane="bottomLeft" activeCell="H8" sqref="H8"/>
    </sheetView>
  </sheetViews>
  <sheetFormatPr defaultRowHeight="15"/>
  <cols>
    <col min="1" max="1" width="8" style="216" customWidth="1"/>
    <col min="2" max="2" width="18" style="216" customWidth="1"/>
    <col min="3" max="3" width="10" style="216" customWidth="1"/>
    <col min="4" max="4" width="28" style="216" customWidth="1"/>
    <col min="5" max="5" width="8" style="216" customWidth="1"/>
    <col min="6" max="6" width="28" style="216" customWidth="1"/>
    <col min="7" max="7" width="8" style="216" customWidth="1"/>
    <col min="8" max="8" width="44" style="216" customWidth="1"/>
    <col min="9" max="9" width="14" style="216" customWidth="1"/>
    <col min="10" max="10" width="10" style="216" customWidth="1"/>
    <col min="11" max="11" width="34" style="216" customWidth="1"/>
    <col min="12" max="12" width="10" style="216" customWidth="1"/>
    <col min="14" max="14" width="12" style="216" customWidth="1"/>
    <col min="15" max="15" width="10" style="216" customWidth="1"/>
    <col min="16" max="16" width="12" style="216" customWidth="1"/>
    <col min="17" max="17" width="10" style="216" customWidth="1"/>
    <col min="20" max="20" width="11" style="216" customWidth="1"/>
    <col min="21" max="21" width="10" style="216" customWidth="1"/>
    <col min="22" max="22" width="8" style="216" customWidth="1"/>
    <col min="23" max="23" width="10" style="216" customWidth="1"/>
    <col min="24" max="24" width="8" style="216" customWidth="1"/>
    <col min="25" max="25" width="10" style="216" customWidth="1"/>
    <col min="32" max="32" width="11" style="216" customWidth="1"/>
    <col min="33" max="33" width="10" style="216" customWidth="1"/>
    <col min="38" max="38" width="12" style="216" customWidth="1"/>
    <col min="39" max="39" width="10" style="216" customWidth="1"/>
    <col min="40" max="40" width="12" style="216" customWidth="1"/>
    <col min="41" max="41" width="14" style="216" customWidth="1"/>
    <col min="42" max="42" width="12" style="216" customWidth="1"/>
    <col min="43" max="43" width="18" style="216" customWidth="1"/>
    <col min="44" max="44" width="10" style="216" customWidth="1"/>
    <col min="46" max="46" width="12" style="216" customWidth="1"/>
    <col min="49" max="49" width="22" style="216" customWidth="1"/>
    <col min="50" max="50" width="18" style="216" customWidth="1"/>
    <col min="51" max="51" width="14" style="216" customWidth="1"/>
    <col min="52" max="52" width="16" style="216" customWidth="1"/>
    <col min="53" max="53" width="36" style="216" customWidth="1"/>
  </cols>
  <sheetData>
    <row r="1" ht="24" customHeight="1">
      <c r="A1" s="209" t="s">
        <v>294</v>
      </c>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row>
    <row r="2" ht="14.2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row>
    <row r="3" ht="14.25" customHeight="1">
      <c r="A3" s="210" t="s">
        <v>295</v>
      </c>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row>
    <row r="4" ht="14.2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row>
    <row r="5" ht="42.75" customHeight="1">
      <c r="A5" s="212" t="s">
        <v>296</v>
      </c>
      <c r="B5" s="212" t="s">
        <v>297</v>
      </c>
      <c r="C5" s="212" t="s">
        <v>298</v>
      </c>
      <c r="D5" s="212" t="s">
        <v>299</v>
      </c>
      <c r="E5" s="212" t="s">
        <v>300</v>
      </c>
      <c r="F5" s="212" t="s">
        <v>301</v>
      </c>
      <c r="G5" s="212" t="s">
        <v>302</v>
      </c>
      <c r="H5" s="212" t="s">
        <v>303</v>
      </c>
      <c r="I5" s="212" t="s">
        <v>304</v>
      </c>
      <c r="J5" s="212" t="s">
        <v>305</v>
      </c>
      <c r="K5" s="212" t="s">
        <v>306</v>
      </c>
      <c r="L5" s="212" t="s">
        <v>307</v>
      </c>
      <c r="M5" s="212" t="s">
        <v>308</v>
      </c>
      <c r="N5" s="212" t="s">
        <v>309</v>
      </c>
      <c r="O5" s="212" t="s">
        <v>310</v>
      </c>
      <c r="P5" s="212" t="s">
        <v>311</v>
      </c>
      <c r="Q5" s="212" t="s">
        <v>312</v>
      </c>
      <c r="R5" s="212" t="s">
        <v>313</v>
      </c>
      <c r="S5" s="212" t="s">
        <v>314</v>
      </c>
      <c r="T5" s="212" t="s">
        <v>315</v>
      </c>
      <c r="U5" s="212" t="s">
        <v>316</v>
      </c>
      <c r="V5" s="212" t="s">
        <v>317</v>
      </c>
      <c r="W5" s="212" t="s">
        <v>318</v>
      </c>
      <c r="X5" s="212" t="s">
        <v>319</v>
      </c>
      <c r="Y5" s="212" t="s">
        <v>320</v>
      </c>
      <c r="Z5" s="212" t="s">
        <v>321</v>
      </c>
      <c r="AA5" s="212" t="s">
        <v>322</v>
      </c>
      <c r="AB5" s="212" t="s">
        <v>323</v>
      </c>
      <c r="AC5" s="212" t="s">
        <v>324</v>
      </c>
      <c r="AD5" s="212" t="s">
        <v>325</v>
      </c>
      <c r="AE5" s="212" t="s">
        <v>326</v>
      </c>
      <c r="AF5" s="212" t="s">
        <v>327</v>
      </c>
      <c r="AG5" s="212" t="s">
        <v>328</v>
      </c>
      <c r="AH5" s="212" t="s">
        <v>329</v>
      </c>
      <c r="AI5" s="212" t="s">
        <v>330</v>
      </c>
      <c r="AJ5" s="212" t="s">
        <v>331</v>
      </c>
      <c r="AK5" s="212" t="s">
        <v>332</v>
      </c>
      <c r="AL5" s="212" t="s">
        <v>333</v>
      </c>
      <c r="AM5" s="212" t="s">
        <v>334</v>
      </c>
      <c r="AN5" s="212" t="s">
        <v>335</v>
      </c>
      <c r="AO5" s="212" t="s">
        <v>336</v>
      </c>
      <c r="AP5" s="212" t="s">
        <v>337</v>
      </c>
      <c r="AQ5" s="212" t="s">
        <v>338</v>
      </c>
      <c r="AR5" s="212" t="s">
        <v>59</v>
      </c>
      <c r="AS5" s="212" t="s">
        <v>339</v>
      </c>
      <c r="AT5" s="212" t="s">
        <v>251</v>
      </c>
      <c r="AU5" s="212" t="s">
        <v>340</v>
      </c>
      <c r="AV5" s="212" t="s">
        <v>341</v>
      </c>
      <c r="AW5" s="212" t="s">
        <v>342</v>
      </c>
      <c r="AX5" s="212" t="s">
        <v>343</v>
      </c>
      <c r="AY5" s="212" t="s">
        <v>344</v>
      </c>
      <c r="AZ5" s="212" t="s">
        <v>345</v>
      </c>
      <c r="BA5" s="212" t="s">
        <v>346</v>
      </c>
    </row>
    <row r="6" ht="72" customHeight="1">
      <c r="A6" s="214" t="s">
        <v>347</v>
      </c>
      <c r="B6" s="213" t="s">
        <v>348</v>
      </c>
      <c r="C6" s="214" t="s">
        <v>349</v>
      </c>
      <c r="D6" s="213" t="s">
        <v>350</v>
      </c>
      <c r="E6" s="214" t="s">
        <v>351</v>
      </c>
      <c r="F6" s="213" t="s">
        <v>350</v>
      </c>
      <c r="G6" s="214" t="s">
        <v>352</v>
      </c>
      <c r="H6" s="213" t="s">
        <v>350</v>
      </c>
      <c r="I6" s="213" t="s">
        <v>353</v>
      </c>
      <c r="J6" s="214" t="s">
        <v>289</v>
      </c>
      <c r="K6" s="217" t="s">
        <v>354</v>
      </c>
      <c r="L6" s="214">
        <v>8</v>
      </c>
      <c r="M6" s="214">
        <f>ROUND(L6*18,0)</f>
        <v>144</v>
      </c>
      <c r="N6" s="214">
        <v>5</v>
      </c>
      <c r="O6" s="214">
        <f>ROUND(N6*19.2,0)</f>
        <v>96</v>
      </c>
      <c r="P6" s="214">
        <v>5</v>
      </c>
      <c r="Q6" s="214">
        <f>ROUND(P6*19.2,0)</f>
        <v>96</v>
      </c>
      <c r="R6" s="214">
        <v>5</v>
      </c>
      <c r="S6" s="214">
        <f>ROUND(R6*14.4,0)</f>
        <v>72</v>
      </c>
      <c r="T6" s="214">
        <v>1</v>
      </c>
      <c r="U6" s="214">
        <f>ROUND(T6*14.4,0)</f>
        <v>14</v>
      </c>
      <c r="V6" s="214">
        <v>5</v>
      </c>
      <c r="W6" s="214">
        <f>ROUND(V6*28.8,0)</f>
        <v>144</v>
      </c>
      <c r="X6" s="214">
        <v>5</v>
      </c>
      <c r="Y6" s="214">
        <f>ROUND(X6*16.8,0)</f>
        <v>84</v>
      </c>
      <c r="Z6" s="214">
        <v>5</v>
      </c>
      <c r="AA6" s="214">
        <f>ROUND(Z6*19.2,0)</f>
        <v>96</v>
      </c>
      <c r="AB6" s="214">
        <v>5</v>
      </c>
      <c r="AC6" s="214">
        <f>ROUND(AB6*19.2,0)</f>
        <v>96</v>
      </c>
      <c r="AD6" s="214">
        <v>5</v>
      </c>
      <c r="AE6" s="214">
        <f>ROUND(AD6*12,0)</f>
        <v>60</v>
      </c>
      <c r="AF6" s="214">
        <v>5</v>
      </c>
      <c r="AG6" s="214">
        <f>ROUND(AF6*14.4,0)</f>
        <v>72</v>
      </c>
      <c r="AH6" s="214">
        <v>3</v>
      </c>
      <c r="AI6" s="214">
        <f>ROUND(AH6*9.6,0)</f>
        <v>29</v>
      </c>
      <c r="AJ6" s="214">
        <v>5</v>
      </c>
      <c r="AK6" s="214">
        <f>ROUND(AJ6*16.8,0)</f>
        <v>84</v>
      </c>
      <c r="AL6" s="214">
        <v>5</v>
      </c>
      <c r="AM6" s="214">
        <f>ROUND(AL6*7.2,0)</f>
        <v>36</v>
      </c>
      <c r="AN6" s="214">
        <f>SUM(M6,O6,Q6,S6,U6)</f>
        <v>422</v>
      </c>
      <c r="AO6" s="214">
        <f>SUM(W6,Y6,AA6,AC6)</f>
        <v>420</v>
      </c>
      <c r="AP6" s="214">
        <f>SUM(AE6,AG6,AI6)</f>
        <v>161</v>
      </c>
      <c r="AQ6" s="214">
        <f>SUM(AK6,AM6)</f>
        <v>120</v>
      </c>
      <c r="AR6" s="214">
        <f>SUM(AN6:AQ6)</f>
        <v>1123</v>
      </c>
      <c r="AS6" s="214" t="str">
        <f>IF(AR6&lt;=120,"Group 1",IF(AR6&lt;=240,"Group 2",IF(AR6&lt;=360,"Group 3",IF(AR6&lt;=480,"Group 4",IF(AR6&lt;=600,"Group 5",IF(AR6&lt;=720,"Group 6",IF(AR6&lt;=840,"Group 7",IF(AR6&lt;=960,"Group 8",IF(AR6&lt;=1080,"Group 9","Group 10")))))))))</f>
        <v>Group 10</v>
      </c>
      <c r="AT6" s="214" t="str">
        <f>IF(AR6&lt;=120,"B1",IF(AR6&lt;=240,"B2",IF(AR6&lt;=360,"B3",IF(AR6&lt;=480,"B4",IF(AR6&lt;=600,"B5",IF(AR6&lt;=720,"B6",IF(AR6&lt;=840,"B7",IF(AR6&lt;=960,"B8",IF(AR6&lt;=1080,"B9",IF(AR6&lt;=1100,"B10",IF(AR6&lt;=1120,"B11",IF(AR6&lt;=1140,"B12",IF(AR6&lt;=1160,"B13",IF(AR6&lt;=1180,"B14","B15"))))))))))))))</f>
        <v>B12</v>
      </c>
      <c r="AU6" s="214" t="str">
        <f>AT6</f>
        <v>B12</v>
      </c>
      <c r="AV6" s="214" t="str">
        <f>IF(AU6=J6,"OK","REVIEW")</f>
        <v>OK</v>
      </c>
      <c r="AW6" s="213" t="s">
        <v>355</v>
      </c>
      <c r="AX6" s="213" t="s">
        <v>356</v>
      </c>
      <c r="AY6" s="213" t="s">
        <v>357</v>
      </c>
      <c r="AZ6" s="213" t="s">
        <v>289</v>
      </c>
      <c r="BA6" s="217" t="s">
        <v>358</v>
      </c>
    </row>
    <row r="7" ht="72" customHeight="1">
      <c r="A7" s="214" t="s">
        <v>347</v>
      </c>
      <c r="B7" s="213" t="s">
        <v>348</v>
      </c>
      <c r="C7" s="214" t="s">
        <v>359</v>
      </c>
      <c r="D7" s="213" t="s">
        <v>360</v>
      </c>
      <c r="E7" s="214" t="s">
        <v>361</v>
      </c>
      <c r="F7" s="213" t="s">
        <v>360</v>
      </c>
      <c r="G7" s="214" t="s">
        <v>362</v>
      </c>
      <c r="H7" s="213" t="s">
        <v>360</v>
      </c>
      <c r="I7" s="213" t="s">
        <v>363</v>
      </c>
      <c r="J7" s="214" t="s">
        <v>277</v>
      </c>
      <c r="K7" s="217" t="s">
        <v>364</v>
      </c>
      <c r="L7" s="214">
        <v>4</v>
      </c>
      <c r="M7" s="214">
        <f>ROUND(L7*18,0)</f>
        <v>72</v>
      </c>
      <c r="N7" s="214">
        <v>3</v>
      </c>
      <c r="O7" s="214">
        <f>ROUND(N7*19.2,0)</f>
        <v>58</v>
      </c>
      <c r="P7" s="214">
        <v>4</v>
      </c>
      <c r="Q7" s="214">
        <f>ROUND(P7*19.2,0)</f>
        <v>77</v>
      </c>
      <c r="R7" s="214">
        <v>4</v>
      </c>
      <c r="S7" s="214">
        <f>ROUND(R7*14.4,0)</f>
        <v>58</v>
      </c>
      <c r="T7" s="214">
        <v>4</v>
      </c>
      <c r="U7" s="214">
        <f>ROUND(T7*14.4,0)</f>
        <v>58</v>
      </c>
      <c r="V7" s="214">
        <v>3</v>
      </c>
      <c r="W7" s="214">
        <f>ROUND(V7*28.8,0)</f>
        <v>86</v>
      </c>
      <c r="X7" s="214">
        <v>3</v>
      </c>
      <c r="Y7" s="214">
        <f>ROUND(X7*16.8,0)</f>
        <v>50</v>
      </c>
      <c r="Z7" s="214">
        <v>4</v>
      </c>
      <c r="AA7" s="214">
        <f>ROUND(Z7*19.2,0)</f>
        <v>77</v>
      </c>
      <c r="AB7" s="214">
        <v>3</v>
      </c>
      <c r="AC7" s="214">
        <f>ROUND(AB7*19.2,0)</f>
        <v>58</v>
      </c>
      <c r="AD7" s="214">
        <v>4</v>
      </c>
      <c r="AE7" s="214">
        <f>ROUND(AD7*12,0)</f>
        <v>48</v>
      </c>
      <c r="AF7" s="214">
        <v>3</v>
      </c>
      <c r="AG7" s="214">
        <f>ROUND(AF7*14.4,0)</f>
        <v>43</v>
      </c>
      <c r="AH7" s="214">
        <v>3</v>
      </c>
      <c r="AI7" s="214">
        <f>ROUND(AH7*9.6,0)</f>
        <v>29</v>
      </c>
      <c r="AJ7" s="214">
        <v>3</v>
      </c>
      <c r="AK7" s="214">
        <f>ROUND(AJ7*16.8,0)</f>
        <v>50</v>
      </c>
      <c r="AL7" s="214">
        <v>3</v>
      </c>
      <c r="AM7" s="214">
        <f>ROUND(AL7*7.2,0)</f>
        <v>22</v>
      </c>
      <c r="AN7" s="214">
        <f>SUM(M7,O7,Q7,S7,U7)</f>
        <v>323</v>
      </c>
      <c r="AO7" s="214">
        <f>SUM(W7,Y7,AA7,AC7)</f>
        <v>271</v>
      </c>
      <c r="AP7" s="214">
        <f>SUM(AE7,AG7,AI7)</f>
        <v>120</v>
      </c>
      <c r="AQ7" s="214">
        <f>SUM(AK7,AM7)</f>
        <v>72</v>
      </c>
      <c r="AR7" s="214">
        <f>SUM(AN7:AQ7)</f>
        <v>786</v>
      </c>
      <c r="AS7" s="214" t="str">
        <f>IF(AR7&lt;=120,"Group 1",IF(AR7&lt;=240,"Group 2",IF(AR7&lt;=360,"Group 3",IF(AR7&lt;=480,"Group 4",IF(AR7&lt;=600,"Group 5",IF(AR7&lt;=720,"Group 6",IF(AR7&lt;=840,"Group 7",IF(AR7&lt;=960,"Group 8",IF(AR7&lt;=1080,"Group 9","Group 10")))))))))</f>
        <v>Group 7</v>
      </c>
      <c r="AT7" s="214" t="str">
        <f>IF(AR7&lt;=120,"B1",IF(AR7&lt;=240,"B2",IF(AR7&lt;=360,"B3",IF(AR7&lt;=480,"B4",IF(AR7&lt;=600,"B5",IF(AR7&lt;=720,"B6",IF(AR7&lt;=840,"B7",IF(AR7&lt;=960,"B8",IF(AR7&lt;=1080,"B9",IF(AR7&lt;=1100,"B10",IF(AR7&lt;=1120,"B11",IF(AR7&lt;=1140,"B12",IF(AR7&lt;=1160,"B13",IF(AR7&lt;=1180,"B14","B15"))))))))))))))</f>
        <v>B7</v>
      </c>
      <c r="AU7" s="214" t="str">
        <f>AT7</f>
        <v>B7</v>
      </c>
      <c r="AV7" s="214" t="str">
        <f>IF(AU7=J7,"OK","REVIEW")</f>
        <v>OK</v>
      </c>
      <c r="AW7" s="213" t="s">
        <v>355</v>
      </c>
      <c r="AX7" s="213" t="s">
        <v>365</v>
      </c>
      <c r="AY7" s="213" t="s">
        <v>357</v>
      </c>
      <c r="AZ7" s="213" t="s">
        <v>277</v>
      </c>
      <c r="BA7" s="217" t="s">
        <v>358</v>
      </c>
    </row>
    <row r="8" ht="72" customHeight="1">
      <c r="A8" s="214" t="s">
        <v>347</v>
      </c>
      <c r="B8" s="213" t="s">
        <v>348</v>
      </c>
      <c r="C8" s="214" t="s">
        <v>366</v>
      </c>
      <c r="D8" s="213" t="s">
        <v>367</v>
      </c>
      <c r="E8" s="214" t="s">
        <v>368</v>
      </c>
      <c r="F8" s="213" t="s">
        <v>367</v>
      </c>
      <c r="G8" s="214" t="s">
        <v>369</v>
      </c>
      <c r="H8" s="213" t="s">
        <v>367</v>
      </c>
      <c r="I8" s="213" t="s">
        <v>370</v>
      </c>
      <c r="J8" s="214" t="s">
        <v>263</v>
      </c>
      <c r="K8" s="217" t="s">
        <v>371</v>
      </c>
      <c r="L8" s="214">
        <v>1</v>
      </c>
      <c r="M8" s="214">
        <f>ROUND(L8*18,0)</f>
        <v>18</v>
      </c>
      <c r="N8" s="214">
        <v>1</v>
      </c>
      <c r="O8" s="214">
        <f>ROUND(N8*19.2,0)</f>
        <v>19</v>
      </c>
      <c r="P8" s="214">
        <v>1</v>
      </c>
      <c r="Q8" s="214">
        <f>ROUND(P8*19.2,0)</f>
        <v>19</v>
      </c>
      <c r="R8" s="214">
        <v>1</v>
      </c>
      <c r="S8" s="214">
        <f>ROUND(R8*14.4,0)</f>
        <v>14</v>
      </c>
      <c r="T8" s="214">
        <v>2</v>
      </c>
      <c r="U8" s="214">
        <f>ROUND(T8*14.4,0)</f>
        <v>29</v>
      </c>
      <c r="V8" s="214">
        <v>1</v>
      </c>
      <c r="W8" s="214">
        <f>ROUND(V8*28.8,0)</f>
        <v>29</v>
      </c>
      <c r="X8" s="214">
        <v>2</v>
      </c>
      <c r="Y8" s="214">
        <f>ROUND(X8*16.8,0)</f>
        <v>34</v>
      </c>
      <c r="Z8" s="214">
        <v>2</v>
      </c>
      <c r="AA8" s="214">
        <f>ROUND(Z8*19.2,0)</f>
        <v>38</v>
      </c>
      <c r="AB8" s="214">
        <v>1</v>
      </c>
      <c r="AC8" s="214">
        <f>ROUND(AB8*19.2,0)</f>
        <v>19</v>
      </c>
      <c r="AD8" s="214">
        <v>1</v>
      </c>
      <c r="AE8" s="214">
        <f>ROUND(AD8*12,0)</f>
        <v>12</v>
      </c>
      <c r="AF8" s="214">
        <v>1</v>
      </c>
      <c r="AG8" s="214">
        <f>ROUND(AF8*14.4,0)</f>
        <v>14</v>
      </c>
      <c r="AH8" s="214">
        <v>2</v>
      </c>
      <c r="AI8" s="214">
        <f>ROUND(AH8*9.6,0)</f>
        <v>19</v>
      </c>
      <c r="AJ8" s="214">
        <v>2</v>
      </c>
      <c r="AK8" s="214">
        <f>ROUND(AJ8*16.8,0)</f>
        <v>34</v>
      </c>
      <c r="AL8" s="214">
        <v>1</v>
      </c>
      <c r="AM8" s="214">
        <f>ROUND(AL8*7.2,0)</f>
        <v>7</v>
      </c>
      <c r="AN8" s="214">
        <f>SUM(M8,O8,Q8,S8,U8)</f>
        <v>99</v>
      </c>
      <c r="AO8" s="214">
        <f>SUM(W8,Y8,AA8,AC8)</f>
        <v>120</v>
      </c>
      <c r="AP8" s="214">
        <f>SUM(AE8,AG8,AI8)</f>
        <v>45</v>
      </c>
      <c r="AQ8" s="214">
        <f>SUM(AK8,AM8)</f>
        <v>41</v>
      </c>
      <c r="AR8" s="214">
        <f>SUM(AN8:AQ8)</f>
        <v>305</v>
      </c>
      <c r="AS8" s="214" t="str">
        <f>IF(AR8&lt;=120,"Group 1",IF(AR8&lt;=240,"Group 2",IF(AR8&lt;=360,"Group 3",IF(AR8&lt;=480,"Group 4",IF(AR8&lt;=600,"Group 5",IF(AR8&lt;=720,"Group 6",IF(AR8&lt;=840,"Group 7",IF(AR8&lt;=960,"Group 8",IF(AR8&lt;=1080,"Group 9","Group 10")))))))))</f>
        <v>Group 3</v>
      </c>
      <c r="AT8" s="214" t="str">
        <f>IF(AR8&lt;=120,"B1",IF(AR8&lt;=240,"B2",IF(AR8&lt;=360,"B3",IF(AR8&lt;=480,"B4",IF(AR8&lt;=600,"B5",IF(AR8&lt;=720,"B6",IF(AR8&lt;=840,"B7",IF(AR8&lt;=960,"B8",IF(AR8&lt;=1080,"B9",IF(AR8&lt;=1100,"B10",IF(AR8&lt;=1120,"B11",IF(AR8&lt;=1140,"B12",IF(AR8&lt;=1160,"B13",IF(AR8&lt;=1180,"B14","B15"))))))))))))))</f>
        <v>B3</v>
      </c>
      <c r="AU8" s="214" t="str">
        <f>AT8</f>
        <v>B3</v>
      </c>
      <c r="AV8" s="214" t="str">
        <f>IF(AU8=J8,"OK","REVIEW")</f>
        <v>OK</v>
      </c>
      <c r="AW8" s="213" t="s">
        <v>355</v>
      </c>
      <c r="AX8" s="213" t="s">
        <v>365</v>
      </c>
      <c r="AY8" s="213" t="s">
        <v>357</v>
      </c>
      <c r="AZ8" s="213" t="s">
        <v>263</v>
      </c>
      <c r="BA8" s="217" t="s">
        <v>358</v>
      </c>
    </row>
    <row r="9" ht="72" customHeight="1">
      <c r="A9" s="214" t="s">
        <v>256</v>
      </c>
      <c r="B9" s="213" t="s">
        <v>257</v>
      </c>
      <c r="C9" s="214" t="s">
        <v>372</v>
      </c>
      <c r="D9" s="213" t="s">
        <v>373</v>
      </c>
      <c r="E9" s="214" t="s">
        <v>374</v>
      </c>
      <c r="F9" s="213" t="s">
        <v>375</v>
      </c>
      <c r="G9" s="214" t="s">
        <v>376</v>
      </c>
      <c r="H9" s="213" t="s">
        <v>377</v>
      </c>
      <c r="I9" s="213" t="s">
        <v>353</v>
      </c>
      <c r="J9" s="214" t="s">
        <v>287</v>
      </c>
      <c r="K9" s="217" t="s">
        <v>378</v>
      </c>
      <c r="L9" s="214">
        <v>8</v>
      </c>
      <c r="M9" s="214">
        <f>ROUND(L9*18,0)</f>
        <v>144</v>
      </c>
      <c r="N9" s="214">
        <v>5</v>
      </c>
      <c r="O9" s="214">
        <f>ROUND(N9*19.2,0)</f>
        <v>96</v>
      </c>
      <c r="P9" s="214">
        <v>5</v>
      </c>
      <c r="Q9" s="214">
        <f>ROUND(P9*19.2,0)</f>
        <v>96</v>
      </c>
      <c r="R9" s="214">
        <v>5</v>
      </c>
      <c r="S9" s="214">
        <f>ROUND(R9*14.4,0)</f>
        <v>72</v>
      </c>
      <c r="T9" s="214">
        <v>2</v>
      </c>
      <c r="U9" s="214">
        <f>ROUND(T9*14.4,0)</f>
        <v>29</v>
      </c>
      <c r="V9" s="214">
        <v>5</v>
      </c>
      <c r="W9" s="214">
        <f>ROUND(V9*28.8,0)</f>
        <v>144</v>
      </c>
      <c r="X9" s="214">
        <v>4</v>
      </c>
      <c r="Y9" s="214">
        <f>ROUND(X9*16.8,0)</f>
        <v>67</v>
      </c>
      <c r="Z9" s="214">
        <v>5</v>
      </c>
      <c r="AA9" s="214">
        <f>ROUND(Z9*19.2,0)</f>
        <v>96</v>
      </c>
      <c r="AB9" s="214">
        <v>5</v>
      </c>
      <c r="AC9" s="214">
        <f>ROUND(AB9*19.2,0)</f>
        <v>96</v>
      </c>
      <c r="AD9" s="214">
        <v>5</v>
      </c>
      <c r="AE9" s="214">
        <f>ROUND(AD9*12,0)</f>
        <v>60</v>
      </c>
      <c r="AF9" s="214">
        <v>4</v>
      </c>
      <c r="AG9" s="214">
        <f>ROUND(AF9*14.4,0)</f>
        <v>58</v>
      </c>
      <c r="AH9" s="214">
        <v>4</v>
      </c>
      <c r="AI9" s="214">
        <f>ROUND(AH9*9.6,0)</f>
        <v>38</v>
      </c>
      <c r="AJ9" s="214">
        <v>4</v>
      </c>
      <c r="AK9" s="214">
        <f>ROUND(AJ9*16.8,0)</f>
        <v>67</v>
      </c>
      <c r="AL9" s="214">
        <v>4</v>
      </c>
      <c r="AM9" s="214">
        <f>ROUND(AL9*7.2,0)</f>
        <v>29</v>
      </c>
      <c r="AN9" s="214">
        <f>SUM(M9,O9,Q9,S9,U9)</f>
        <v>437</v>
      </c>
      <c r="AO9" s="214">
        <f>SUM(W9,Y9,AA9,AC9)</f>
        <v>403</v>
      </c>
      <c r="AP9" s="214">
        <f>SUM(AE9,AG9,AI9)</f>
        <v>156</v>
      </c>
      <c r="AQ9" s="214">
        <f>SUM(AK9,AM9)</f>
        <v>96</v>
      </c>
      <c r="AR9" s="214">
        <f>SUM(AN9:AQ9)</f>
        <v>1092</v>
      </c>
      <c r="AS9" s="214" t="str">
        <f>IF(AR9&lt;=120,"Group 1",IF(AR9&lt;=240,"Group 2",IF(AR9&lt;=360,"Group 3",IF(AR9&lt;=480,"Group 4",IF(AR9&lt;=600,"Group 5",IF(AR9&lt;=720,"Group 6",IF(AR9&lt;=840,"Group 7",IF(AR9&lt;=960,"Group 8",IF(AR9&lt;=1080,"Group 9","Group 10")))))))))</f>
        <v>Group 10</v>
      </c>
      <c r="AT9" s="214" t="str">
        <f>IF(AR9&lt;=120,"B1",IF(AR9&lt;=240,"B2",IF(AR9&lt;=360,"B3",IF(AR9&lt;=480,"B4",IF(AR9&lt;=600,"B5",IF(AR9&lt;=720,"B6",IF(AR9&lt;=840,"B7",IF(AR9&lt;=960,"B8",IF(AR9&lt;=1080,"B9",IF(AR9&lt;=1100,"B10",IF(AR9&lt;=1120,"B11",IF(AR9&lt;=1140,"B12",IF(AR9&lt;=1160,"B13",IF(AR9&lt;=1180,"B14","B15"))))))))))))))</f>
        <v>B10</v>
      </c>
      <c r="AU9" s="214" t="str">
        <f>AT9</f>
        <v>B10</v>
      </c>
      <c r="AV9" s="214" t="str">
        <f>IF(AU9=J9,"OK","REVIEW")</f>
        <v>OK</v>
      </c>
      <c r="AW9" s="213" t="s">
        <v>355</v>
      </c>
      <c r="AX9" s="213" t="s">
        <v>379</v>
      </c>
      <c r="AY9" s="213" t="s">
        <v>258</v>
      </c>
      <c r="AZ9" s="213" t="s">
        <v>291</v>
      </c>
      <c r="BA9" s="217" t="s">
        <v>380</v>
      </c>
    </row>
    <row r="10" ht="72" customHeight="1">
      <c r="A10" s="214" t="s">
        <v>256</v>
      </c>
      <c r="B10" s="213" t="s">
        <v>257</v>
      </c>
      <c r="C10" s="214" t="s">
        <v>372</v>
      </c>
      <c r="D10" s="213" t="s">
        <v>373</v>
      </c>
      <c r="E10" s="214" t="s">
        <v>374</v>
      </c>
      <c r="F10" s="213" t="s">
        <v>375</v>
      </c>
      <c r="G10" s="214" t="s">
        <v>376</v>
      </c>
      <c r="H10" s="213" t="s">
        <v>377</v>
      </c>
      <c r="I10" s="213" t="s">
        <v>353</v>
      </c>
      <c r="J10" s="214" t="s">
        <v>288</v>
      </c>
      <c r="K10" s="217" t="s">
        <v>381</v>
      </c>
      <c r="L10" s="214">
        <v>8</v>
      </c>
      <c r="M10" s="214">
        <f>ROUND(L10*18,0)</f>
        <v>144</v>
      </c>
      <c r="N10" s="214">
        <v>5</v>
      </c>
      <c r="O10" s="214">
        <f>ROUND(N10*19.2,0)</f>
        <v>96</v>
      </c>
      <c r="P10" s="214">
        <v>5</v>
      </c>
      <c r="Q10" s="214">
        <f>ROUND(P10*19.2,0)</f>
        <v>96</v>
      </c>
      <c r="R10" s="214">
        <v>5</v>
      </c>
      <c r="S10" s="214">
        <f>ROUND(R10*14.4,0)</f>
        <v>72</v>
      </c>
      <c r="T10" s="214">
        <v>2</v>
      </c>
      <c r="U10" s="214">
        <f>ROUND(T10*14.4,0)</f>
        <v>29</v>
      </c>
      <c r="V10" s="214">
        <v>5</v>
      </c>
      <c r="W10" s="214">
        <f>ROUND(V10*28.8,0)</f>
        <v>144</v>
      </c>
      <c r="X10" s="214">
        <v>4</v>
      </c>
      <c r="Y10" s="214">
        <f>ROUND(X10*16.8,0)</f>
        <v>67</v>
      </c>
      <c r="Z10" s="214">
        <v>5</v>
      </c>
      <c r="AA10" s="214">
        <f>ROUND(Z10*19.2,0)</f>
        <v>96</v>
      </c>
      <c r="AB10" s="214">
        <v>5</v>
      </c>
      <c r="AC10" s="214">
        <f>ROUND(AB10*19.2,0)</f>
        <v>96</v>
      </c>
      <c r="AD10" s="214">
        <v>5</v>
      </c>
      <c r="AE10" s="214">
        <f>ROUND(AD10*12,0)</f>
        <v>60</v>
      </c>
      <c r="AF10" s="214">
        <v>5</v>
      </c>
      <c r="AG10" s="214">
        <f>ROUND(AF10*14.4,0)</f>
        <v>72</v>
      </c>
      <c r="AH10" s="214">
        <v>4</v>
      </c>
      <c r="AI10" s="214">
        <f>ROUND(AH10*9.6,0)</f>
        <v>38</v>
      </c>
      <c r="AJ10" s="214">
        <v>4</v>
      </c>
      <c r="AK10" s="214">
        <f>ROUND(AJ10*16.8,0)</f>
        <v>67</v>
      </c>
      <c r="AL10" s="214">
        <v>5</v>
      </c>
      <c r="AM10" s="214">
        <f>ROUND(AL10*7.2,0)</f>
        <v>36</v>
      </c>
      <c r="AN10" s="214">
        <f>SUM(M10,O10,Q10,S10,U10)</f>
        <v>437</v>
      </c>
      <c r="AO10" s="214">
        <f>SUM(W10,Y10,AA10,AC10)</f>
        <v>403</v>
      </c>
      <c r="AP10" s="214">
        <f>SUM(AE10,AG10,AI10)</f>
        <v>170</v>
      </c>
      <c r="AQ10" s="214">
        <f>SUM(AK10,AM10)</f>
        <v>103</v>
      </c>
      <c r="AR10" s="214">
        <f>SUM(AN10:AQ10)</f>
        <v>1113</v>
      </c>
      <c r="AS10" s="214" t="str">
        <f>IF(AR10&lt;=120,"Group 1",IF(AR10&lt;=240,"Group 2",IF(AR10&lt;=360,"Group 3",IF(AR10&lt;=480,"Group 4",IF(AR10&lt;=600,"Group 5",IF(AR10&lt;=720,"Group 6",IF(AR10&lt;=840,"Group 7",IF(AR10&lt;=960,"Group 8",IF(AR10&lt;=1080,"Group 9","Group 10")))))))))</f>
        <v>Group 10</v>
      </c>
      <c r="AT10" s="214" t="str">
        <f>IF(AR10&lt;=120,"B1",IF(AR10&lt;=240,"B2",IF(AR10&lt;=360,"B3",IF(AR10&lt;=480,"B4",IF(AR10&lt;=600,"B5",IF(AR10&lt;=720,"B6",IF(AR10&lt;=840,"B7",IF(AR10&lt;=960,"B8",IF(AR10&lt;=1080,"B9",IF(AR10&lt;=1100,"B10",IF(AR10&lt;=1120,"B11",IF(AR10&lt;=1140,"B12",IF(AR10&lt;=1160,"B13",IF(AR10&lt;=1180,"B14","B15"))))))))))))))</f>
        <v>B11</v>
      </c>
      <c r="AU10" s="214" t="str">
        <f>AT10</f>
        <v>B11</v>
      </c>
      <c r="AV10" s="214" t="str">
        <f>IF(AU10=J10,"OK","REVIEW")</f>
        <v>OK</v>
      </c>
      <c r="AW10" s="213" t="s">
        <v>355</v>
      </c>
      <c r="AX10" s="213" t="s">
        <v>382</v>
      </c>
      <c r="AY10" s="213" t="s">
        <v>258</v>
      </c>
      <c r="AZ10" s="213" t="s">
        <v>291</v>
      </c>
      <c r="BA10" s="217" t="s">
        <v>383</v>
      </c>
    </row>
    <row r="11" ht="72" customHeight="1">
      <c r="A11" s="214" t="s">
        <v>256</v>
      </c>
      <c r="B11" s="213" t="s">
        <v>257</v>
      </c>
      <c r="C11" s="214" t="s">
        <v>372</v>
      </c>
      <c r="D11" s="213" t="s">
        <v>373</v>
      </c>
      <c r="E11" s="214" t="s">
        <v>374</v>
      </c>
      <c r="F11" s="213" t="s">
        <v>375</v>
      </c>
      <c r="G11" s="214" t="s">
        <v>376</v>
      </c>
      <c r="H11" s="213" t="s">
        <v>377</v>
      </c>
      <c r="I11" s="213" t="s">
        <v>353</v>
      </c>
      <c r="J11" s="214" t="s">
        <v>289</v>
      </c>
      <c r="K11" s="217" t="s">
        <v>384</v>
      </c>
      <c r="L11" s="214">
        <v>8</v>
      </c>
      <c r="M11" s="214">
        <f>ROUND(L11*18,0)</f>
        <v>144</v>
      </c>
      <c r="N11" s="214">
        <v>5</v>
      </c>
      <c r="O11" s="214">
        <f>ROUND(N11*19.2,0)</f>
        <v>96</v>
      </c>
      <c r="P11" s="214">
        <v>5</v>
      </c>
      <c r="Q11" s="214">
        <f>ROUND(P11*19.2,0)</f>
        <v>96</v>
      </c>
      <c r="R11" s="214">
        <v>5</v>
      </c>
      <c r="S11" s="214">
        <f>ROUND(R11*14.4,0)</f>
        <v>72</v>
      </c>
      <c r="T11" s="214">
        <v>2</v>
      </c>
      <c r="U11" s="214">
        <f>ROUND(T11*14.4,0)</f>
        <v>29</v>
      </c>
      <c r="V11" s="214">
        <v>5</v>
      </c>
      <c r="W11" s="214">
        <f>ROUND(V11*28.8,0)</f>
        <v>144</v>
      </c>
      <c r="X11" s="214">
        <v>5</v>
      </c>
      <c r="Y11" s="214">
        <f>ROUND(X11*16.8,0)</f>
        <v>84</v>
      </c>
      <c r="Z11" s="214">
        <v>5</v>
      </c>
      <c r="AA11" s="214">
        <f>ROUND(Z11*19.2,0)</f>
        <v>96</v>
      </c>
      <c r="AB11" s="214">
        <v>5</v>
      </c>
      <c r="AC11" s="214">
        <f>ROUND(AB11*19.2,0)</f>
        <v>96</v>
      </c>
      <c r="AD11" s="214">
        <v>5</v>
      </c>
      <c r="AE11" s="214">
        <f>ROUND(AD11*12,0)</f>
        <v>60</v>
      </c>
      <c r="AF11" s="214">
        <v>5</v>
      </c>
      <c r="AG11" s="214">
        <f>ROUND(AF11*14.4,0)</f>
        <v>72</v>
      </c>
      <c r="AH11" s="214">
        <v>4</v>
      </c>
      <c r="AI11" s="214">
        <f>ROUND(AH11*9.6,0)</f>
        <v>38</v>
      </c>
      <c r="AJ11" s="214">
        <v>4</v>
      </c>
      <c r="AK11" s="214">
        <f>ROUND(AJ11*16.8,0)</f>
        <v>67</v>
      </c>
      <c r="AL11" s="214">
        <v>5</v>
      </c>
      <c r="AM11" s="214">
        <f>ROUND(AL11*7.2,0)</f>
        <v>36</v>
      </c>
      <c r="AN11" s="214">
        <f>SUM(M11,O11,Q11,S11,U11)</f>
        <v>437</v>
      </c>
      <c r="AO11" s="214">
        <f>SUM(W11,Y11,AA11,AC11)</f>
        <v>420</v>
      </c>
      <c r="AP11" s="214">
        <f>SUM(AE11,AG11,AI11)</f>
        <v>170</v>
      </c>
      <c r="AQ11" s="214">
        <f>SUM(AK11,AM11)</f>
        <v>103</v>
      </c>
      <c r="AR11" s="214">
        <f>SUM(AN11:AQ11)</f>
        <v>1130</v>
      </c>
      <c r="AS11" s="214" t="str">
        <f>IF(AR11&lt;=120,"Group 1",IF(AR11&lt;=240,"Group 2",IF(AR11&lt;=360,"Group 3",IF(AR11&lt;=480,"Group 4",IF(AR11&lt;=600,"Group 5",IF(AR11&lt;=720,"Group 6",IF(AR11&lt;=840,"Group 7",IF(AR11&lt;=960,"Group 8",IF(AR11&lt;=1080,"Group 9","Group 10")))))))))</f>
        <v>Group 10</v>
      </c>
      <c r="AT11" s="214" t="str">
        <f>IF(AR11&lt;=120,"B1",IF(AR11&lt;=240,"B2",IF(AR11&lt;=360,"B3",IF(AR11&lt;=480,"B4",IF(AR11&lt;=600,"B5",IF(AR11&lt;=720,"B6",IF(AR11&lt;=840,"B7",IF(AR11&lt;=960,"B8",IF(AR11&lt;=1080,"B9",IF(AR11&lt;=1100,"B10",IF(AR11&lt;=1120,"B11",IF(AR11&lt;=1140,"B12",IF(AR11&lt;=1160,"B13",IF(AR11&lt;=1180,"B14","B15"))))))))))))))</f>
        <v>B12</v>
      </c>
      <c r="AU11" s="214" t="str">
        <f>AT11</f>
        <v>B12</v>
      </c>
      <c r="AV11" s="214" t="str">
        <f>IF(AU11=J11,"OK","REVIEW")</f>
        <v>OK</v>
      </c>
      <c r="AW11" s="213" t="s">
        <v>355</v>
      </c>
      <c r="AX11" s="213" t="s">
        <v>356</v>
      </c>
      <c r="AY11" s="213" t="s">
        <v>258</v>
      </c>
      <c r="AZ11" s="213" t="s">
        <v>291</v>
      </c>
      <c r="BA11" s="217" t="s">
        <v>385</v>
      </c>
    </row>
    <row r="12" ht="72" customHeight="1">
      <c r="A12" s="214" t="s">
        <v>256</v>
      </c>
      <c r="B12" s="213" t="s">
        <v>257</v>
      </c>
      <c r="C12" s="214" t="s">
        <v>372</v>
      </c>
      <c r="D12" s="213" t="s">
        <v>373</v>
      </c>
      <c r="E12" s="214" t="s">
        <v>374</v>
      </c>
      <c r="F12" s="213" t="s">
        <v>375</v>
      </c>
      <c r="G12" s="214" t="s">
        <v>376</v>
      </c>
      <c r="H12" s="213" t="s">
        <v>377</v>
      </c>
      <c r="I12" s="213" t="s">
        <v>353</v>
      </c>
      <c r="J12" s="214" t="s">
        <v>290</v>
      </c>
      <c r="K12" s="217" t="s">
        <v>386</v>
      </c>
      <c r="L12" s="214">
        <v>8</v>
      </c>
      <c r="M12" s="214">
        <f>ROUND(L12*18,0)</f>
        <v>144</v>
      </c>
      <c r="N12" s="214">
        <v>5</v>
      </c>
      <c r="O12" s="214">
        <f>ROUND(N12*19.2,0)</f>
        <v>96</v>
      </c>
      <c r="P12" s="214">
        <v>5</v>
      </c>
      <c r="Q12" s="214">
        <f>ROUND(P12*19.2,0)</f>
        <v>96</v>
      </c>
      <c r="R12" s="214">
        <v>5</v>
      </c>
      <c r="S12" s="214">
        <f>ROUND(R12*14.4,0)</f>
        <v>72</v>
      </c>
      <c r="T12" s="214">
        <v>2</v>
      </c>
      <c r="U12" s="214">
        <f>ROUND(T12*14.4,0)</f>
        <v>29</v>
      </c>
      <c r="V12" s="214">
        <v>5</v>
      </c>
      <c r="W12" s="214">
        <f>ROUND(V12*28.8,0)</f>
        <v>144</v>
      </c>
      <c r="X12" s="214">
        <v>5</v>
      </c>
      <c r="Y12" s="214">
        <f>ROUND(X12*16.8,0)</f>
        <v>84</v>
      </c>
      <c r="Z12" s="214">
        <v>5</v>
      </c>
      <c r="AA12" s="214">
        <f>ROUND(Z12*19.2,0)</f>
        <v>96</v>
      </c>
      <c r="AB12" s="214">
        <v>5</v>
      </c>
      <c r="AC12" s="214">
        <f>ROUND(AB12*19.2,0)</f>
        <v>96</v>
      </c>
      <c r="AD12" s="214">
        <v>5</v>
      </c>
      <c r="AE12" s="214">
        <f>ROUND(AD12*12,0)</f>
        <v>60</v>
      </c>
      <c r="AF12" s="214">
        <v>5</v>
      </c>
      <c r="AG12" s="214">
        <f>ROUND(AF12*14.4,0)</f>
        <v>72</v>
      </c>
      <c r="AH12" s="214">
        <v>5</v>
      </c>
      <c r="AI12" s="214">
        <f>ROUND(AH12*9.6,0)</f>
        <v>48</v>
      </c>
      <c r="AJ12" s="214">
        <v>5</v>
      </c>
      <c r="AK12" s="214">
        <f>ROUND(AJ12*16.8,0)</f>
        <v>84</v>
      </c>
      <c r="AL12" s="214">
        <v>5</v>
      </c>
      <c r="AM12" s="214">
        <f>ROUND(AL12*7.2,0)</f>
        <v>36</v>
      </c>
      <c r="AN12" s="214">
        <f>SUM(M12,O12,Q12,S12,U12)</f>
        <v>437</v>
      </c>
      <c r="AO12" s="214">
        <f>SUM(W12,Y12,AA12,AC12)</f>
        <v>420</v>
      </c>
      <c r="AP12" s="214">
        <f>SUM(AE12,AG12,AI12)</f>
        <v>180</v>
      </c>
      <c r="AQ12" s="214">
        <f>SUM(AK12,AM12)</f>
        <v>120</v>
      </c>
      <c r="AR12" s="214">
        <f>SUM(AN12:AQ12)</f>
        <v>1157</v>
      </c>
      <c r="AS12" s="214" t="str">
        <f>IF(AR12&lt;=120,"Group 1",IF(AR12&lt;=240,"Group 2",IF(AR12&lt;=360,"Group 3",IF(AR12&lt;=480,"Group 4",IF(AR12&lt;=600,"Group 5",IF(AR12&lt;=720,"Group 6",IF(AR12&lt;=840,"Group 7",IF(AR12&lt;=960,"Group 8",IF(AR12&lt;=1080,"Group 9","Group 10")))))))))</f>
        <v>Group 10</v>
      </c>
      <c r="AT12" s="214" t="str">
        <f>IF(AR12&lt;=120,"B1",IF(AR12&lt;=240,"B2",IF(AR12&lt;=360,"B3",IF(AR12&lt;=480,"B4",IF(AR12&lt;=600,"B5",IF(AR12&lt;=720,"B6",IF(AR12&lt;=840,"B7",IF(AR12&lt;=960,"B8",IF(AR12&lt;=1080,"B9",IF(AR12&lt;=1100,"B10",IF(AR12&lt;=1120,"B11",IF(AR12&lt;=1140,"B12",IF(AR12&lt;=1160,"B13",IF(AR12&lt;=1180,"B14","B15"))))))))))))))</f>
        <v>B13</v>
      </c>
      <c r="AU12" s="214" t="str">
        <f>AT12</f>
        <v>B13</v>
      </c>
      <c r="AV12" s="214" t="str">
        <f>IF(AU12=J12,"OK","REVIEW")</f>
        <v>OK</v>
      </c>
      <c r="AW12" s="213" t="s">
        <v>355</v>
      </c>
      <c r="AX12" s="213" t="s">
        <v>387</v>
      </c>
      <c r="AY12" s="213" t="s">
        <v>258</v>
      </c>
      <c r="AZ12" s="213" t="s">
        <v>291</v>
      </c>
      <c r="BA12" s="217" t="s">
        <v>388</v>
      </c>
    </row>
    <row r="13" ht="72" customHeight="1">
      <c r="A13" s="214" t="s">
        <v>256</v>
      </c>
      <c r="B13" s="213" t="s">
        <v>257</v>
      </c>
      <c r="C13" s="214" t="s">
        <v>372</v>
      </c>
      <c r="D13" s="213" t="s">
        <v>373</v>
      </c>
      <c r="E13" s="214" t="s">
        <v>374</v>
      </c>
      <c r="F13" s="213" t="s">
        <v>375</v>
      </c>
      <c r="G13" s="214" t="s">
        <v>376</v>
      </c>
      <c r="H13" s="213" t="s">
        <v>377</v>
      </c>
      <c r="I13" s="213" t="s">
        <v>353</v>
      </c>
      <c r="J13" s="214" t="s">
        <v>291</v>
      </c>
      <c r="K13" s="217" t="s">
        <v>389</v>
      </c>
      <c r="L13" s="214">
        <v>8</v>
      </c>
      <c r="M13" s="214">
        <f>ROUND(L13*18,0)</f>
        <v>144</v>
      </c>
      <c r="N13" s="214">
        <v>5</v>
      </c>
      <c r="O13" s="214">
        <f>ROUND(N13*19.2,0)</f>
        <v>96</v>
      </c>
      <c r="P13" s="214">
        <v>5</v>
      </c>
      <c r="Q13" s="214">
        <f>ROUND(P13*19.2,0)</f>
        <v>96</v>
      </c>
      <c r="R13" s="214">
        <v>5</v>
      </c>
      <c r="S13" s="214">
        <f>ROUND(R13*14.4,0)</f>
        <v>72</v>
      </c>
      <c r="T13" s="214">
        <v>3</v>
      </c>
      <c r="U13" s="214">
        <f>ROUND(T13*14.4,0)</f>
        <v>43</v>
      </c>
      <c r="V13" s="214">
        <v>5</v>
      </c>
      <c r="W13" s="214">
        <f>ROUND(V13*28.8,0)</f>
        <v>144</v>
      </c>
      <c r="X13" s="214">
        <v>5</v>
      </c>
      <c r="Y13" s="214">
        <f>ROUND(X13*16.8,0)</f>
        <v>84</v>
      </c>
      <c r="Z13" s="214">
        <v>5</v>
      </c>
      <c r="AA13" s="214">
        <f>ROUND(Z13*19.2,0)</f>
        <v>96</v>
      </c>
      <c r="AB13" s="214">
        <v>5</v>
      </c>
      <c r="AC13" s="214">
        <f>ROUND(AB13*19.2,0)</f>
        <v>96</v>
      </c>
      <c r="AD13" s="214">
        <v>5</v>
      </c>
      <c r="AE13" s="214">
        <f>ROUND(AD13*12,0)</f>
        <v>60</v>
      </c>
      <c r="AF13" s="214">
        <v>5</v>
      </c>
      <c r="AG13" s="214">
        <f>ROUND(AF13*14.4,0)</f>
        <v>72</v>
      </c>
      <c r="AH13" s="214">
        <v>5</v>
      </c>
      <c r="AI13" s="214">
        <f>ROUND(AH13*9.6,0)</f>
        <v>48</v>
      </c>
      <c r="AJ13" s="214">
        <v>5</v>
      </c>
      <c r="AK13" s="214">
        <f>ROUND(AJ13*16.8,0)</f>
        <v>84</v>
      </c>
      <c r="AL13" s="214">
        <v>5</v>
      </c>
      <c r="AM13" s="214">
        <f>ROUND(AL13*7.2,0)</f>
        <v>36</v>
      </c>
      <c r="AN13" s="214">
        <f>SUM(M13,O13,Q13,S13,U13)</f>
        <v>451</v>
      </c>
      <c r="AO13" s="214">
        <f>SUM(W13,Y13,AA13,AC13)</f>
        <v>420</v>
      </c>
      <c r="AP13" s="214">
        <f>SUM(AE13,AG13,AI13)</f>
        <v>180</v>
      </c>
      <c r="AQ13" s="214">
        <f>SUM(AK13,AM13)</f>
        <v>120</v>
      </c>
      <c r="AR13" s="214">
        <f>SUM(AN13:AQ13)</f>
        <v>1171</v>
      </c>
      <c r="AS13" s="214" t="str">
        <f>IF(AR13&lt;=120,"Group 1",IF(AR13&lt;=240,"Group 2",IF(AR13&lt;=360,"Group 3",IF(AR13&lt;=480,"Group 4",IF(AR13&lt;=600,"Group 5",IF(AR13&lt;=720,"Group 6",IF(AR13&lt;=840,"Group 7",IF(AR13&lt;=960,"Group 8",IF(AR13&lt;=1080,"Group 9","Group 10")))))))))</f>
        <v>Group 10</v>
      </c>
      <c r="AT13" s="214" t="str">
        <f>IF(AR13&lt;=120,"B1",IF(AR13&lt;=240,"B2",IF(AR13&lt;=360,"B3",IF(AR13&lt;=480,"B4",IF(AR13&lt;=600,"B5",IF(AR13&lt;=720,"B6",IF(AR13&lt;=840,"B7",IF(AR13&lt;=960,"B8",IF(AR13&lt;=1080,"B9",IF(AR13&lt;=1100,"B10",IF(AR13&lt;=1120,"B11",IF(AR13&lt;=1140,"B12",IF(AR13&lt;=1160,"B13",IF(AR13&lt;=1180,"B14","B15"))))))))))))))</f>
        <v>B14</v>
      </c>
      <c r="AU13" s="214" t="str">
        <f>AT13</f>
        <v>B14</v>
      </c>
      <c r="AV13" s="214" t="str">
        <f>IF(AU13=J13,"OK","REVIEW")</f>
        <v>OK</v>
      </c>
      <c r="AW13" s="213" t="s">
        <v>355</v>
      </c>
      <c r="AX13" s="213" t="s">
        <v>390</v>
      </c>
      <c r="AY13" s="213" t="s">
        <v>258</v>
      </c>
      <c r="AZ13" s="213" t="s">
        <v>291</v>
      </c>
      <c r="BA13" s="217" t="s">
        <v>391</v>
      </c>
    </row>
    <row r="14" ht="72" customHeight="1">
      <c r="A14" s="214" t="s">
        <v>256</v>
      </c>
      <c r="B14" s="213" t="s">
        <v>257</v>
      </c>
      <c r="C14" s="214" t="s">
        <v>372</v>
      </c>
      <c r="D14" s="213" t="s">
        <v>373</v>
      </c>
      <c r="E14" s="214" t="s">
        <v>374</v>
      </c>
      <c r="F14" s="213" t="s">
        <v>375</v>
      </c>
      <c r="G14" s="214" t="s">
        <v>376</v>
      </c>
      <c r="H14" s="213" t="s">
        <v>377</v>
      </c>
      <c r="I14" s="213" t="s">
        <v>353</v>
      </c>
      <c r="J14" s="214" t="s">
        <v>292</v>
      </c>
      <c r="K14" s="217" t="s">
        <v>392</v>
      </c>
      <c r="L14" s="214">
        <v>8</v>
      </c>
      <c r="M14" s="214">
        <f>ROUND(L14*18,0)</f>
        <v>144</v>
      </c>
      <c r="N14" s="214">
        <v>5</v>
      </c>
      <c r="O14" s="214">
        <f>ROUND(N14*19.2,0)</f>
        <v>96</v>
      </c>
      <c r="P14" s="214">
        <v>5</v>
      </c>
      <c r="Q14" s="214">
        <f>ROUND(P14*19.2,0)</f>
        <v>96</v>
      </c>
      <c r="R14" s="214">
        <v>5</v>
      </c>
      <c r="S14" s="214">
        <f>ROUND(R14*14.4,0)</f>
        <v>72</v>
      </c>
      <c r="T14" s="214">
        <v>4</v>
      </c>
      <c r="U14" s="214">
        <f>ROUND(T14*14.4,0)</f>
        <v>58</v>
      </c>
      <c r="V14" s="214">
        <v>5</v>
      </c>
      <c r="W14" s="214">
        <f>ROUND(V14*28.8,0)</f>
        <v>144</v>
      </c>
      <c r="X14" s="214">
        <v>5</v>
      </c>
      <c r="Y14" s="214">
        <f>ROUND(X14*16.8,0)</f>
        <v>84</v>
      </c>
      <c r="Z14" s="214">
        <v>5</v>
      </c>
      <c r="AA14" s="214">
        <f>ROUND(Z14*19.2,0)</f>
        <v>96</v>
      </c>
      <c r="AB14" s="214">
        <v>5</v>
      </c>
      <c r="AC14" s="214">
        <f>ROUND(AB14*19.2,0)</f>
        <v>96</v>
      </c>
      <c r="AD14" s="214">
        <v>5</v>
      </c>
      <c r="AE14" s="214">
        <f>ROUND(AD14*12,0)</f>
        <v>60</v>
      </c>
      <c r="AF14" s="214">
        <v>5</v>
      </c>
      <c r="AG14" s="214">
        <f>ROUND(AF14*14.4,0)</f>
        <v>72</v>
      </c>
      <c r="AH14" s="214">
        <v>5</v>
      </c>
      <c r="AI14" s="214">
        <f>ROUND(AH14*9.6,0)</f>
        <v>48</v>
      </c>
      <c r="AJ14" s="214">
        <v>5</v>
      </c>
      <c r="AK14" s="214">
        <f>ROUND(AJ14*16.8,0)</f>
        <v>84</v>
      </c>
      <c r="AL14" s="214">
        <v>5</v>
      </c>
      <c r="AM14" s="214">
        <f>ROUND(AL14*7.2,0)</f>
        <v>36</v>
      </c>
      <c r="AN14" s="214">
        <f>SUM(M14,O14,Q14,S14,U14)</f>
        <v>466</v>
      </c>
      <c r="AO14" s="214">
        <f>SUM(W14,Y14,AA14,AC14)</f>
        <v>420</v>
      </c>
      <c r="AP14" s="214">
        <f>SUM(AE14,AG14,AI14)</f>
        <v>180</v>
      </c>
      <c r="AQ14" s="214">
        <f>SUM(AK14,AM14)</f>
        <v>120</v>
      </c>
      <c r="AR14" s="214">
        <f>SUM(AN14:AQ14)</f>
        <v>1186</v>
      </c>
      <c r="AS14" s="214" t="str">
        <f>IF(AR14&lt;=120,"Group 1",IF(AR14&lt;=240,"Group 2",IF(AR14&lt;=360,"Group 3",IF(AR14&lt;=480,"Group 4",IF(AR14&lt;=600,"Group 5",IF(AR14&lt;=720,"Group 6",IF(AR14&lt;=840,"Group 7",IF(AR14&lt;=960,"Group 8",IF(AR14&lt;=1080,"Group 9","Group 10")))))))))</f>
        <v>Group 10</v>
      </c>
      <c r="AT14" s="214" t="str">
        <f>IF(AR14&lt;=120,"B1",IF(AR14&lt;=240,"B2",IF(AR14&lt;=360,"B3",IF(AR14&lt;=480,"B4",IF(AR14&lt;=600,"B5",IF(AR14&lt;=720,"B6",IF(AR14&lt;=840,"B7",IF(AR14&lt;=960,"B8",IF(AR14&lt;=1080,"B9",IF(AR14&lt;=1100,"B10",IF(AR14&lt;=1120,"B11",IF(AR14&lt;=1140,"B12",IF(AR14&lt;=1160,"B13",IF(AR14&lt;=1180,"B14","B15"))))))))))))))</f>
        <v>B15</v>
      </c>
      <c r="AU14" s="214" t="str">
        <f>AT14</f>
        <v>B15</v>
      </c>
      <c r="AV14" s="214" t="str">
        <f>IF(AU14=J14,"OK","REVIEW")</f>
        <v>OK</v>
      </c>
      <c r="AW14" s="213" t="s">
        <v>355</v>
      </c>
      <c r="AX14" s="213" t="s">
        <v>393</v>
      </c>
      <c r="AY14" s="213" t="s">
        <v>258</v>
      </c>
      <c r="AZ14" s="213" t="s">
        <v>291</v>
      </c>
      <c r="BA14" s="217" t="s">
        <v>394</v>
      </c>
    </row>
    <row r="15" ht="72" customHeight="1">
      <c r="A15" s="214" t="s">
        <v>256</v>
      </c>
      <c r="B15" s="213" t="s">
        <v>257</v>
      </c>
      <c r="C15" s="214" t="s">
        <v>372</v>
      </c>
      <c r="D15" s="213" t="s">
        <v>373</v>
      </c>
      <c r="E15" s="214" t="s">
        <v>374</v>
      </c>
      <c r="F15" s="213" t="s">
        <v>375</v>
      </c>
      <c r="G15" s="214" t="s">
        <v>395</v>
      </c>
      <c r="H15" s="213" t="s">
        <v>396</v>
      </c>
      <c r="I15" s="213" t="s">
        <v>353</v>
      </c>
      <c r="J15" s="214" t="s">
        <v>287</v>
      </c>
      <c r="K15" s="217" t="s">
        <v>378</v>
      </c>
      <c r="L15" s="214">
        <v>8</v>
      </c>
      <c r="M15" s="214">
        <f>ROUND(L15*18,0)</f>
        <v>144</v>
      </c>
      <c r="N15" s="214">
        <v>5</v>
      </c>
      <c r="O15" s="214">
        <f>ROUND(N15*19.2,0)</f>
        <v>96</v>
      </c>
      <c r="P15" s="214">
        <v>5</v>
      </c>
      <c r="Q15" s="214">
        <f>ROUND(P15*19.2,0)</f>
        <v>96</v>
      </c>
      <c r="R15" s="214">
        <v>5</v>
      </c>
      <c r="S15" s="214">
        <f>ROUND(R15*14.4,0)</f>
        <v>72</v>
      </c>
      <c r="T15" s="214">
        <v>2</v>
      </c>
      <c r="U15" s="214">
        <f>ROUND(T15*14.4,0)</f>
        <v>29</v>
      </c>
      <c r="V15" s="214">
        <v>5</v>
      </c>
      <c r="W15" s="214">
        <f>ROUND(V15*28.8,0)</f>
        <v>144</v>
      </c>
      <c r="X15" s="214">
        <v>4</v>
      </c>
      <c r="Y15" s="214">
        <f>ROUND(X15*16.8,0)</f>
        <v>67</v>
      </c>
      <c r="Z15" s="214">
        <v>5</v>
      </c>
      <c r="AA15" s="214">
        <f>ROUND(Z15*19.2,0)</f>
        <v>96</v>
      </c>
      <c r="AB15" s="214">
        <v>5</v>
      </c>
      <c r="AC15" s="214">
        <f>ROUND(AB15*19.2,0)</f>
        <v>96</v>
      </c>
      <c r="AD15" s="214">
        <v>5</v>
      </c>
      <c r="AE15" s="214">
        <f>ROUND(AD15*12,0)</f>
        <v>60</v>
      </c>
      <c r="AF15" s="214">
        <v>4</v>
      </c>
      <c r="AG15" s="214">
        <f>ROUND(AF15*14.4,0)</f>
        <v>58</v>
      </c>
      <c r="AH15" s="214">
        <v>4</v>
      </c>
      <c r="AI15" s="214">
        <f>ROUND(AH15*9.6,0)</f>
        <v>38</v>
      </c>
      <c r="AJ15" s="214">
        <v>4</v>
      </c>
      <c r="AK15" s="214">
        <f>ROUND(AJ15*16.8,0)</f>
        <v>67</v>
      </c>
      <c r="AL15" s="214">
        <v>4</v>
      </c>
      <c r="AM15" s="214">
        <f>ROUND(AL15*7.2,0)</f>
        <v>29</v>
      </c>
      <c r="AN15" s="214">
        <f>SUM(M15,O15,Q15,S15,U15)</f>
        <v>437</v>
      </c>
      <c r="AO15" s="214">
        <f>SUM(W15,Y15,AA15,AC15)</f>
        <v>403</v>
      </c>
      <c r="AP15" s="214">
        <f>SUM(AE15,AG15,AI15)</f>
        <v>156</v>
      </c>
      <c r="AQ15" s="214">
        <f>SUM(AK15,AM15)</f>
        <v>96</v>
      </c>
      <c r="AR15" s="214">
        <f>SUM(AN15:AQ15)</f>
        <v>1092</v>
      </c>
      <c r="AS15" s="214" t="str">
        <f>IF(AR15&lt;=120,"Group 1",IF(AR15&lt;=240,"Group 2",IF(AR15&lt;=360,"Group 3",IF(AR15&lt;=480,"Group 4",IF(AR15&lt;=600,"Group 5",IF(AR15&lt;=720,"Group 6",IF(AR15&lt;=840,"Group 7",IF(AR15&lt;=960,"Group 8",IF(AR15&lt;=1080,"Group 9","Group 10")))))))))</f>
        <v>Group 10</v>
      </c>
      <c r="AT15" s="214" t="str">
        <f>IF(AR15&lt;=120,"B1",IF(AR15&lt;=240,"B2",IF(AR15&lt;=360,"B3",IF(AR15&lt;=480,"B4",IF(AR15&lt;=600,"B5",IF(AR15&lt;=720,"B6",IF(AR15&lt;=840,"B7",IF(AR15&lt;=960,"B8",IF(AR15&lt;=1080,"B9",IF(AR15&lt;=1100,"B10",IF(AR15&lt;=1120,"B11",IF(AR15&lt;=1140,"B12",IF(AR15&lt;=1160,"B13",IF(AR15&lt;=1180,"B14","B15"))))))))))))))</f>
        <v>B10</v>
      </c>
      <c r="AU15" s="214" t="str">
        <f>AT15</f>
        <v>B10</v>
      </c>
      <c r="AV15" s="214" t="str">
        <f>IF(AU15=J15,"OK","REVIEW")</f>
        <v>OK</v>
      </c>
      <c r="AW15" s="213" t="s">
        <v>355</v>
      </c>
      <c r="AX15" s="213" t="s">
        <v>379</v>
      </c>
      <c r="AY15" s="213" t="s">
        <v>258</v>
      </c>
      <c r="AZ15" s="213" t="s">
        <v>291</v>
      </c>
      <c r="BA15" s="217" t="s">
        <v>380</v>
      </c>
    </row>
    <row r="16" ht="72" customHeight="1">
      <c r="A16" s="214" t="s">
        <v>256</v>
      </c>
      <c r="B16" s="213" t="s">
        <v>257</v>
      </c>
      <c r="C16" s="214" t="s">
        <v>372</v>
      </c>
      <c r="D16" s="213" t="s">
        <v>373</v>
      </c>
      <c r="E16" s="214" t="s">
        <v>374</v>
      </c>
      <c r="F16" s="213" t="s">
        <v>375</v>
      </c>
      <c r="G16" s="214" t="s">
        <v>395</v>
      </c>
      <c r="H16" s="213" t="s">
        <v>396</v>
      </c>
      <c r="I16" s="213" t="s">
        <v>353</v>
      </c>
      <c r="J16" s="214" t="s">
        <v>288</v>
      </c>
      <c r="K16" s="217" t="s">
        <v>381</v>
      </c>
      <c r="L16" s="214">
        <v>8</v>
      </c>
      <c r="M16" s="214">
        <f>ROUND(L16*18,0)</f>
        <v>144</v>
      </c>
      <c r="N16" s="214">
        <v>5</v>
      </c>
      <c r="O16" s="214">
        <f>ROUND(N16*19.2,0)</f>
        <v>96</v>
      </c>
      <c r="P16" s="214">
        <v>5</v>
      </c>
      <c r="Q16" s="214">
        <f>ROUND(P16*19.2,0)</f>
        <v>96</v>
      </c>
      <c r="R16" s="214">
        <v>5</v>
      </c>
      <c r="S16" s="214">
        <f>ROUND(R16*14.4,0)</f>
        <v>72</v>
      </c>
      <c r="T16" s="214">
        <v>2</v>
      </c>
      <c r="U16" s="214">
        <f>ROUND(T16*14.4,0)</f>
        <v>29</v>
      </c>
      <c r="V16" s="214">
        <v>5</v>
      </c>
      <c r="W16" s="214">
        <f>ROUND(V16*28.8,0)</f>
        <v>144</v>
      </c>
      <c r="X16" s="214">
        <v>4</v>
      </c>
      <c r="Y16" s="214">
        <f>ROUND(X16*16.8,0)</f>
        <v>67</v>
      </c>
      <c r="Z16" s="214">
        <v>5</v>
      </c>
      <c r="AA16" s="214">
        <f>ROUND(Z16*19.2,0)</f>
        <v>96</v>
      </c>
      <c r="AB16" s="214">
        <v>5</v>
      </c>
      <c r="AC16" s="214">
        <f>ROUND(AB16*19.2,0)</f>
        <v>96</v>
      </c>
      <c r="AD16" s="214">
        <v>5</v>
      </c>
      <c r="AE16" s="214">
        <f>ROUND(AD16*12,0)</f>
        <v>60</v>
      </c>
      <c r="AF16" s="214">
        <v>5</v>
      </c>
      <c r="AG16" s="214">
        <f>ROUND(AF16*14.4,0)</f>
        <v>72</v>
      </c>
      <c r="AH16" s="214">
        <v>4</v>
      </c>
      <c r="AI16" s="214">
        <f>ROUND(AH16*9.6,0)</f>
        <v>38</v>
      </c>
      <c r="AJ16" s="214">
        <v>4</v>
      </c>
      <c r="AK16" s="214">
        <f>ROUND(AJ16*16.8,0)</f>
        <v>67</v>
      </c>
      <c r="AL16" s="214">
        <v>5</v>
      </c>
      <c r="AM16" s="214">
        <f>ROUND(AL16*7.2,0)</f>
        <v>36</v>
      </c>
      <c r="AN16" s="214">
        <f>SUM(M16,O16,Q16,S16,U16)</f>
        <v>437</v>
      </c>
      <c r="AO16" s="214">
        <f>SUM(W16,Y16,AA16,AC16)</f>
        <v>403</v>
      </c>
      <c r="AP16" s="214">
        <f>SUM(AE16,AG16,AI16)</f>
        <v>170</v>
      </c>
      <c r="AQ16" s="214">
        <f>SUM(AK16,AM16)</f>
        <v>103</v>
      </c>
      <c r="AR16" s="214">
        <f>SUM(AN16:AQ16)</f>
        <v>1113</v>
      </c>
      <c r="AS16" s="214" t="str">
        <f>IF(AR16&lt;=120,"Group 1",IF(AR16&lt;=240,"Group 2",IF(AR16&lt;=360,"Group 3",IF(AR16&lt;=480,"Group 4",IF(AR16&lt;=600,"Group 5",IF(AR16&lt;=720,"Group 6",IF(AR16&lt;=840,"Group 7",IF(AR16&lt;=960,"Group 8",IF(AR16&lt;=1080,"Group 9","Group 10")))))))))</f>
        <v>Group 10</v>
      </c>
      <c r="AT16" s="214" t="str">
        <f>IF(AR16&lt;=120,"B1",IF(AR16&lt;=240,"B2",IF(AR16&lt;=360,"B3",IF(AR16&lt;=480,"B4",IF(AR16&lt;=600,"B5",IF(AR16&lt;=720,"B6",IF(AR16&lt;=840,"B7",IF(AR16&lt;=960,"B8",IF(AR16&lt;=1080,"B9",IF(AR16&lt;=1100,"B10",IF(AR16&lt;=1120,"B11",IF(AR16&lt;=1140,"B12",IF(AR16&lt;=1160,"B13",IF(AR16&lt;=1180,"B14","B15"))))))))))))))</f>
        <v>B11</v>
      </c>
      <c r="AU16" s="214" t="str">
        <f>AT16</f>
        <v>B11</v>
      </c>
      <c r="AV16" s="214" t="str">
        <f>IF(AU16=J16,"OK","REVIEW")</f>
        <v>OK</v>
      </c>
      <c r="AW16" s="213" t="s">
        <v>355</v>
      </c>
      <c r="AX16" s="213" t="s">
        <v>382</v>
      </c>
      <c r="AY16" s="213" t="s">
        <v>258</v>
      </c>
      <c r="AZ16" s="213" t="s">
        <v>291</v>
      </c>
      <c r="BA16" s="217" t="s">
        <v>383</v>
      </c>
    </row>
    <row r="17" ht="72" customHeight="1">
      <c r="A17" s="214" t="s">
        <v>256</v>
      </c>
      <c r="B17" s="213" t="s">
        <v>257</v>
      </c>
      <c r="C17" s="214" t="s">
        <v>372</v>
      </c>
      <c r="D17" s="213" t="s">
        <v>373</v>
      </c>
      <c r="E17" s="214" t="s">
        <v>374</v>
      </c>
      <c r="F17" s="213" t="s">
        <v>375</v>
      </c>
      <c r="G17" s="214" t="s">
        <v>395</v>
      </c>
      <c r="H17" s="213" t="s">
        <v>396</v>
      </c>
      <c r="I17" s="213" t="s">
        <v>353</v>
      </c>
      <c r="J17" s="214" t="s">
        <v>289</v>
      </c>
      <c r="K17" s="217" t="s">
        <v>384</v>
      </c>
      <c r="L17" s="214">
        <v>8</v>
      </c>
      <c r="M17" s="214">
        <f>ROUND(L17*18,0)</f>
        <v>144</v>
      </c>
      <c r="N17" s="214">
        <v>5</v>
      </c>
      <c r="O17" s="214">
        <f>ROUND(N17*19.2,0)</f>
        <v>96</v>
      </c>
      <c r="P17" s="214">
        <v>5</v>
      </c>
      <c r="Q17" s="214">
        <f>ROUND(P17*19.2,0)</f>
        <v>96</v>
      </c>
      <c r="R17" s="214">
        <v>5</v>
      </c>
      <c r="S17" s="214">
        <f>ROUND(R17*14.4,0)</f>
        <v>72</v>
      </c>
      <c r="T17" s="214">
        <v>2</v>
      </c>
      <c r="U17" s="214">
        <f>ROUND(T17*14.4,0)</f>
        <v>29</v>
      </c>
      <c r="V17" s="214">
        <v>5</v>
      </c>
      <c r="W17" s="214">
        <f>ROUND(V17*28.8,0)</f>
        <v>144</v>
      </c>
      <c r="X17" s="214">
        <v>5</v>
      </c>
      <c r="Y17" s="214">
        <f>ROUND(X17*16.8,0)</f>
        <v>84</v>
      </c>
      <c r="Z17" s="214">
        <v>5</v>
      </c>
      <c r="AA17" s="214">
        <f>ROUND(Z17*19.2,0)</f>
        <v>96</v>
      </c>
      <c r="AB17" s="214">
        <v>5</v>
      </c>
      <c r="AC17" s="214">
        <f>ROUND(AB17*19.2,0)</f>
        <v>96</v>
      </c>
      <c r="AD17" s="214">
        <v>5</v>
      </c>
      <c r="AE17" s="214">
        <f>ROUND(AD17*12,0)</f>
        <v>60</v>
      </c>
      <c r="AF17" s="214">
        <v>5</v>
      </c>
      <c r="AG17" s="214">
        <f>ROUND(AF17*14.4,0)</f>
        <v>72</v>
      </c>
      <c r="AH17" s="214">
        <v>4</v>
      </c>
      <c r="AI17" s="214">
        <f>ROUND(AH17*9.6,0)</f>
        <v>38</v>
      </c>
      <c r="AJ17" s="214">
        <v>4</v>
      </c>
      <c r="AK17" s="214">
        <f>ROUND(AJ17*16.8,0)</f>
        <v>67</v>
      </c>
      <c r="AL17" s="214">
        <v>5</v>
      </c>
      <c r="AM17" s="214">
        <f>ROUND(AL17*7.2,0)</f>
        <v>36</v>
      </c>
      <c r="AN17" s="214">
        <f>SUM(M17,O17,Q17,S17,U17)</f>
        <v>437</v>
      </c>
      <c r="AO17" s="214">
        <f>SUM(W17,Y17,AA17,AC17)</f>
        <v>420</v>
      </c>
      <c r="AP17" s="214">
        <f>SUM(AE17,AG17,AI17)</f>
        <v>170</v>
      </c>
      <c r="AQ17" s="214">
        <f>SUM(AK17,AM17)</f>
        <v>103</v>
      </c>
      <c r="AR17" s="214">
        <f>SUM(AN17:AQ17)</f>
        <v>1130</v>
      </c>
      <c r="AS17" s="214" t="str">
        <f>IF(AR17&lt;=120,"Group 1",IF(AR17&lt;=240,"Group 2",IF(AR17&lt;=360,"Group 3",IF(AR17&lt;=480,"Group 4",IF(AR17&lt;=600,"Group 5",IF(AR17&lt;=720,"Group 6",IF(AR17&lt;=840,"Group 7",IF(AR17&lt;=960,"Group 8",IF(AR17&lt;=1080,"Group 9","Group 10")))))))))</f>
        <v>Group 10</v>
      </c>
      <c r="AT17" s="214" t="str">
        <f>IF(AR17&lt;=120,"B1",IF(AR17&lt;=240,"B2",IF(AR17&lt;=360,"B3",IF(AR17&lt;=480,"B4",IF(AR17&lt;=600,"B5",IF(AR17&lt;=720,"B6",IF(AR17&lt;=840,"B7",IF(AR17&lt;=960,"B8",IF(AR17&lt;=1080,"B9",IF(AR17&lt;=1100,"B10",IF(AR17&lt;=1120,"B11",IF(AR17&lt;=1140,"B12",IF(AR17&lt;=1160,"B13",IF(AR17&lt;=1180,"B14","B15"))))))))))))))</f>
        <v>B12</v>
      </c>
      <c r="AU17" s="214" t="str">
        <f>AT17</f>
        <v>B12</v>
      </c>
      <c r="AV17" s="214" t="str">
        <f>IF(AU17=J17,"OK","REVIEW")</f>
        <v>OK</v>
      </c>
      <c r="AW17" s="213" t="s">
        <v>355</v>
      </c>
      <c r="AX17" s="213" t="s">
        <v>356</v>
      </c>
      <c r="AY17" s="213" t="s">
        <v>258</v>
      </c>
      <c r="AZ17" s="213" t="s">
        <v>291</v>
      </c>
      <c r="BA17" s="217" t="s">
        <v>385</v>
      </c>
    </row>
    <row r="18" ht="72" customHeight="1">
      <c r="A18" s="214" t="s">
        <v>256</v>
      </c>
      <c r="B18" s="213" t="s">
        <v>257</v>
      </c>
      <c r="C18" s="214" t="s">
        <v>372</v>
      </c>
      <c r="D18" s="213" t="s">
        <v>373</v>
      </c>
      <c r="E18" s="214" t="s">
        <v>374</v>
      </c>
      <c r="F18" s="213" t="s">
        <v>375</v>
      </c>
      <c r="G18" s="214" t="s">
        <v>395</v>
      </c>
      <c r="H18" s="213" t="s">
        <v>396</v>
      </c>
      <c r="I18" s="213" t="s">
        <v>353</v>
      </c>
      <c r="J18" s="214" t="s">
        <v>290</v>
      </c>
      <c r="K18" s="217" t="s">
        <v>386</v>
      </c>
      <c r="L18" s="214">
        <v>8</v>
      </c>
      <c r="M18" s="214">
        <f>ROUND(L18*18,0)</f>
        <v>144</v>
      </c>
      <c r="N18" s="214">
        <v>5</v>
      </c>
      <c r="O18" s="214">
        <f>ROUND(N18*19.2,0)</f>
        <v>96</v>
      </c>
      <c r="P18" s="214">
        <v>5</v>
      </c>
      <c r="Q18" s="214">
        <f>ROUND(P18*19.2,0)</f>
        <v>96</v>
      </c>
      <c r="R18" s="214">
        <v>5</v>
      </c>
      <c r="S18" s="214">
        <f>ROUND(R18*14.4,0)</f>
        <v>72</v>
      </c>
      <c r="T18" s="214">
        <v>2</v>
      </c>
      <c r="U18" s="214">
        <f>ROUND(T18*14.4,0)</f>
        <v>29</v>
      </c>
      <c r="V18" s="214">
        <v>5</v>
      </c>
      <c r="W18" s="214">
        <f>ROUND(V18*28.8,0)</f>
        <v>144</v>
      </c>
      <c r="X18" s="214">
        <v>5</v>
      </c>
      <c r="Y18" s="214">
        <f>ROUND(X18*16.8,0)</f>
        <v>84</v>
      </c>
      <c r="Z18" s="214">
        <v>5</v>
      </c>
      <c r="AA18" s="214">
        <f>ROUND(Z18*19.2,0)</f>
        <v>96</v>
      </c>
      <c r="AB18" s="214">
        <v>5</v>
      </c>
      <c r="AC18" s="214">
        <f>ROUND(AB18*19.2,0)</f>
        <v>96</v>
      </c>
      <c r="AD18" s="214">
        <v>5</v>
      </c>
      <c r="AE18" s="214">
        <f>ROUND(AD18*12,0)</f>
        <v>60</v>
      </c>
      <c r="AF18" s="214">
        <v>5</v>
      </c>
      <c r="AG18" s="214">
        <f>ROUND(AF18*14.4,0)</f>
        <v>72</v>
      </c>
      <c r="AH18" s="214">
        <v>5</v>
      </c>
      <c r="AI18" s="214">
        <f>ROUND(AH18*9.6,0)</f>
        <v>48</v>
      </c>
      <c r="AJ18" s="214">
        <v>5</v>
      </c>
      <c r="AK18" s="214">
        <f>ROUND(AJ18*16.8,0)</f>
        <v>84</v>
      </c>
      <c r="AL18" s="214">
        <v>5</v>
      </c>
      <c r="AM18" s="214">
        <f>ROUND(AL18*7.2,0)</f>
        <v>36</v>
      </c>
      <c r="AN18" s="214">
        <f>SUM(M18,O18,Q18,S18,U18)</f>
        <v>437</v>
      </c>
      <c r="AO18" s="214">
        <f>SUM(W18,Y18,AA18,AC18)</f>
        <v>420</v>
      </c>
      <c r="AP18" s="214">
        <f>SUM(AE18,AG18,AI18)</f>
        <v>180</v>
      </c>
      <c r="AQ18" s="214">
        <f>SUM(AK18,AM18)</f>
        <v>120</v>
      </c>
      <c r="AR18" s="214">
        <f>SUM(AN18:AQ18)</f>
        <v>1157</v>
      </c>
      <c r="AS18" s="214" t="str">
        <f>IF(AR18&lt;=120,"Group 1",IF(AR18&lt;=240,"Group 2",IF(AR18&lt;=360,"Group 3",IF(AR18&lt;=480,"Group 4",IF(AR18&lt;=600,"Group 5",IF(AR18&lt;=720,"Group 6",IF(AR18&lt;=840,"Group 7",IF(AR18&lt;=960,"Group 8",IF(AR18&lt;=1080,"Group 9","Group 10")))))))))</f>
        <v>Group 10</v>
      </c>
      <c r="AT18" s="214" t="str">
        <f>IF(AR18&lt;=120,"B1",IF(AR18&lt;=240,"B2",IF(AR18&lt;=360,"B3",IF(AR18&lt;=480,"B4",IF(AR18&lt;=600,"B5",IF(AR18&lt;=720,"B6",IF(AR18&lt;=840,"B7",IF(AR18&lt;=960,"B8",IF(AR18&lt;=1080,"B9",IF(AR18&lt;=1100,"B10",IF(AR18&lt;=1120,"B11",IF(AR18&lt;=1140,"B12",IF(AR18&lt;=1160,"B13",IF(AR18&lt;=1180,"B14","B15"))))))))))))))</f>
        <v>B13</v>
      </c>
      <c r="AU18" s="214" t="str">
        <f>AT18</f>
        <v>B13</v>
      </c>
      <c r="AV18" s="214" t="str">
        <f>IF(AU18=J18,"OK","REVIEW")</f>
        <v>OK</v>
      </c>
      <c r="AW18" s="213" t="s">
        <v>355</v>
      </c>
      <c r="AX18" s="213" t="s">
        <v>387</v>
      </c>
      <c r="AY18" s="213" t="s">
        <v>258</v>
      </c>
      <c r="AZ18" s="213" t="s">
        <v>291</v>
      </c>
      <c r="BA18" s="217" t="s">
        <v>388</v>
      </c>
    </row>
    <row r="19" ht="72" customHeight="1">
      <c r="A19" s="214" t="s">
        <v>256</v>
      </c>
      <c r="B19" s="213" t="s">
        <v>257</v>
      </c>
      <c r="C19" s="214" t="s">
        <v>372</v>
      </c>
      <c r="D19" s="213" t="s">
        <v>373</v>
      </c>
      <c r="E19" s="214" t="s">
        <v>374</v>
      </c>
      <c r="F19" s="213" t="s">
        <v>375</v>
      </c>
      <c r="G19" s="214" t="s">
        <v>395</v>
      </c>
      <c r="H19" s="213" t="s">
        <v>396</v>
      </c>
      <c r="I19" s="213" t="s">
        <v>353</v>
      </c>
      <c r="J19" s="214" t="s">
        <v>291</v>
      </c>
      <c r="K19" s="217" t="s">
        <v>389</v>
      </c>
      <c r="L19" s="214">
        <v>8</v>
      </c>
      <c r="M19" s="214">
        <f>ROUND(L19*18,0)</f>
        <v>144</v>
      </c>
      <c r="N19" s="214">
        <v>5</v>
      </c>
      <c r="O19" s="214">
        <f>ROUND(N19*19.2,0)</f>
        <v>96</v>
      </c>
      <c r="P19" s="214">
        <v>5</v>
      </c>
      <c r="Q19" s="214">
        <f>ROUND(P19*19.2,0)</f>
        <v>96</v>
      </c>
      <c r="R19" s="214">
        <v>5</v>
      </c>
      <c r="S19" s="214">
        <f>ROUND(R19*14.4,0)</f>
        <v>72</v>
      </c>
      <c r="T19" s="214">
        <v>3</v>
      </c>
      <c r="U19" s="214">
        <f>ROUND(T19*14.4,0)</f>
        <v>43</v>
      </c>
      <c r="V19" s="214">
        <v>5</v>
      </c>
      <c r="W19" s="214">
        <f>ROUND(V19*28.8,0)</f>
        <v>144</v>
      </c>
      <c r="X19" s="214">
        <v>5</v>
      </c>
      <c r="Y19" s="214">
        <f>ROUND(X19*16.8,0)</f>
        <v>84</v>
      </c>
      <c r="Z19" s="214">
        <v>5</v>
      </c>
      <c r="AA19" s="214">
        <f>ROUND(Z19*19.2,0)</f>
        <v>96</v>
      </c>
      <c r="AB19" s="214">
        <v>5</v>
      </c>
      <c r="AC19" s="214">
        <f>ROUND(AB19*19.2,0)</f>
        <v>96</v>
      </c>
      <c r="AD19" s="214">
        <v>5</v>
      </c>
      <c r="AE19" s="214">
        <f>ROUND(AD19*12,0)</f>
        <v>60</v>
      </c>
      <c r="AF19" s="214">
        <v>5</v>
      </c>
      <c r="AG19" s="214">
        <f>ROUND(AF19*14.4,0)</f>
        <v>72</v>
      </c>
      <c r="AH19" s="214">
        <v>5</v>
      </c>
      <c r="AI19" s="214">
        <f>ROUND(AH19*9.6,0)</f>
        <v>48</v>
      </c>
      <c r="AJ19" s="214">
        <v>5</v>
      </c>
      <c r="AK19" s="214">
        <f>ROUND(AJ19*16.8,0)</f>
        <v>84</v>
      </c>
      <c r="AL19" s="214">
        <v>5</v>
      </c>
      <c r="AM19" s="214">
        <f>ROUND(AL19*7.2,0)</f>
        <v>36</v>
      </c>
      <c r="AN19" s="214">
        <f>SUM(M19,O19,Q19,S19,U19)</f>
        <v>451</v>
      </c>
      <c r="AO19" s="214">
        <f>SUM(W19,Y19,AA19,AC19)</f>
        <v>420</v>
      </c>
      <c r="AP19" s="214">
        <f>SUM(AE19,AG19,AI19)</f>
        <v>180</v>
      </c>
      <c r="AQ19" s="214">
        <f>SUM(AK19,AM19)</f>
        <v>120</v>
      </c>
      <c r="AR19" s="214">
        <f>SUM(AN19:AQ19)</f>
        <v>1171</v>
      </c>
      <c r="AS19" s="214" t="str">
        <f>IF(AR19&lt;=120,"Group 1",IF(AR19&lt;=240,"Group 2",IF(AR19&lt;=360,"Group 3",IF(AR19&lt;=480,"Group 4",IF(AR19&lt;=600,"Group 5",IF(AR19&lt;=720,"Group 6",IF(AR19&lt;=840,"Group 7",IF(AR19&lt;=960,"Group 8",IF(AR19&lt;=1080,"Group 9","Group 10")))))))))</f>
        <v>Group 10</v>
      </c>
      <c r="AT19" s="214" t="str">
        <f>IF(AR19&lt;=120,"B1",IF(AR19&lt;=240,"B2",IF(AR19&lt;=360,"B3",IF(AR19&lt;=480,"B4",IF(AR19&lt;=600,"B5",IF(AR19&lt;=720,"B6",IF(AR19&lt;=840,"B7",IF(AR19&lt;=960,"B8",IF(AR19&lt;=1080,"B9",IF(AR19&lt;=1100,"B10",IF(AR19&lt;=1120,"B11",IF(AR19&lt;=1140,"B12",IF(AR19&lt;=1160,"B13",IF(AR19&lt;=1180,"B14","B15"))))))))))))))</f>
        <v>B14</v>
      </c>
      <c r="AU19" s="214" t="str">
        <f>AT19</f>
        <v>B14</v>
      </c>
      <c r="AV19" s="214" t="str">
        <f>IF(AU19=J19,"OK","REVIEW")</f>
        <v>OK</v>
      </c>
      <c r="AW19" s="213" t="s">
        <v>355</v>
      </c>
      <c r="AX19" s="213" t="s">
        <v>390</v>
      </c>
      <c r="AY19" s="213" t="s">
        <v>258</v>
      </c>
      <c r="AZ19" s="213" t="s">
        <v>291</v>
      </c>
      <c r="BA19" s="217" t="s">
        <v>391</v>
      </c>
    </row>
    <row r="20" ht="72" customHeight="1">
      <c r="A20" s="214" t="s">
        <v>256</v>
      </c>
      <c r="B20" s="213" t="s">
        <v>257</v>
      </c>
      <c r="C20" s="214" t="s">
        <v>372</v>
      </c>
      <c r="D20" s="213" t="s">
        <v>373</v>
      </c>
      <c r="E20" s="214" t="s">
        <v>374</v>
      </c>
      <c r="F20" s="213" t="s">
        <v>375</v>
      </c>
      <c r="G20" s="214" t="s">
        <v>395</v>
      </c>
      <c r="H20" s="213" t="s">
        <v>396</v>
      </c>
      <c r="I20" s="213" t="s">
        <v>353</v>
      </c>
      <c r="J20" s="214" t="s">
        <v>292</v>
      </c>
      <c r="K20" s="217" t="s">
        <v>392</v>
      </c>
      <c r="L20" s="214">
        <v>8</v>
      </c>
      <c r="M20" s="214">
        <f>ROUND(L20*18,0)</f>
        <v>144</v>
      </c>
      <c r="N20" s="214">
        <v>5</v>
      </c>
      <c r="O20" s="214">
        <f>ROUND(N20*19.2,0)</f>
        <v>96</v>
      </c>
      <c r="P20" s="214">
        <v>5</v>
      </c>
      <c r="Q20" s="214">
        <f>ROUND(P20*19.2,0)</f>
        <v>96</v>
      </c>
      <c r="R20" s="214">
        <v>5</v>
      </c>
      <c r="S20" s="214">
        <f>ROUND(R20*14.4,0)</f>
        <v>72</v>
      </c>
      <c r="T20" s="214">
        <v>4</v>
      </c>
      <c r="U20" s="214">
        <f>ROUND(T20*14.4,0)</f>
        <v>58</v>
      </c>
      <c r="V20" s="214">
        <v>5</v>
      </c>
      <c r="W20" s="214">
        <f>ROUND(V20*28.8,0)</f>
        <v>144</v>
      </c>
      <c r="X20" s="214">
        <v>5</v>
      </c>
      <c r="Y20" s="214">
        <f>ROUND(X20*16.8,0)</f>
        <v>84</v>
      </c>
      <c r="Z20" s="214">
        <v>5</v>
      </c>
      <c r="AA20" s="214">
        <f>ROUND(Z20*19.2,0)</f>
        <v>96</v>
      </c>
      <c r="AB20" s="214">
        <v>5</v>
      </c>
      <c r="AC20" s="214">
        <f>ROUND(AB20*19.2,0)</f>
        <v>96</v>
      </c>
      <c r="AD20" s="214">
        <v>5</v>
      </c>
      <c r="AE20" s="214">
        <f>ROUND(AD20*12,0)</f>
        <v>60</v>
      </c>
      <c r="AF20" s="214">
        <v>5</v>
      </c>
      <c r="AG20" s="214">
        <f>ROUND(AF20*14.4,0)</f>
        <v>72</v>
      </c>
      <c r="AH20" s="214">
        <v>5</v>
      </c>
      <c r="AI20" s="214">
        <f>ROUND(AH20*9.6,0)</f>
        <v>48</v>
      </c>
      <c r="AJ20" s="214">
        <v>5</v>
      </c>
      <c r="AK20" s="214">
        <f>ROUND(AJ20*16.8,0)</f>
        <v>84</v>
      </c>
      <c r="AL20" s="214">
        <v>5</v>
      </c>
      <c r="AM20" s="214">
        <f>ROUND(AL20*7.2,0)</f>
        <v>36</v>
      </c>
      <c r="AN20" s="214">
        <f>SUM(M20,O20,Q20,S20,U20)</f>
        <v>466</v>
      </c>
      <c r="AO20" s="214">
        <f>SUM(W20,Y20,AA20,AC20)</f>
        <v>420</v>
      </c>
      <c r="AP20" s="214">
        <f>SUM(AE20,AG20,AI20)</f>
        <v>180</v>
      </c>
      <c r="AQ20" s="214">
        <f>SUM(AK20,AM20)</f>
        <v>120</v>
      </c>
      <c r="AR20" s="214">
        <f>SUM(AN20:AQ20)</f>
        <v>1186</v>
      </c>
      <c r="AS20" s="214" t="str">
        <f>IF(AR20&lt;=120,"Group 1",IF(AR20&lt;=240,"Group 2",IF(AR20&lt;=360,"Group 3",IF(AR20&lt;=480,"Group 4",IF(AR20&lt;=600,"Group 5",IF(AR20&lt;=720,"Group 6",IF(AR20&lt;=840,"Group 7",IF(AR20&lt;=960,"Group 8",IF(AR20&lt;=1080,"Group 9","Group 10")))))))))</f>
        <v>Group 10</v>
      </c>
      <c r="AT20" s="214" t="str">
        <f>IF(AR20&lt;=120,"B1",IF(AR20&lt;=240,"B2",IF(AR20&lt;=360,"B3",IF(AR20&lt;=480,"B4",IF(AR20&lt;=600,"B5",IF(AR20&lt;=720,"B6",IF(AR20&lt;=840,"B7",IF(AR20&lt;=960,"B8",IF(AR20&lt;=1080,"B9",IF(AR20&lt;=1100,"B10",IF(AR20&lt;=1120,"B11",IF(AR20&lt;=1140,"B12",IF(AR20&lt;=1160,"B13",IF(AR20&lt;=1180,"B14","B15"))))))))))))))</f>
        <v>B15</v>
      </c>
      <c r="AU20" s="214" t="str">
        <f>AT20</f>
        <v>B15</v>
      </c>
      <c r="AV20" s="214" t="str">
        <f>IF(AU20=J20,"OK","REVIEW")</f>
        <v>OK</v>
      </c>
      <c r="AW20" s="213" t="s">
        <v>355</v>
      </c>
      <c r="AX20" s="213" t="s">
        <v>393</v>
      </c>
      <c r="AY20" s="213" t="s">
        <v>258</v>
      </c>
      <c r="AZ20" s="213" t="s">
        <v>291</v>
      </c>
      <c r="BA20" s="217" t="s">
        <v>394</v>
      </c>
    </row>
    <row r="21" ht="72" customHeight="1">
      <c r="A21" s="214" t="s">
        <v>256</v>
      </c>
      <c r="B21" s="213" t="s">
        <v>257</v>
      </c>
      <c r="C21" s="214" t="s">
        <v>372</v>
      </c>
      <c r="D21" s="213" t="s">
        <v>373</v>
      </c>
      <c r="E21" s="214" t="s">
        <v>374</v>
      </c>
      <c r="F21" s="213" t="s">
        <v>375</v>
      </c>
      <c r="G21" s="214" t="s">
        <v>397</v>
      </c>
      <c r="H21" s="213" t="s">
        <v>398</v>
      </c>
      <c r="I21" s="213" t="s">
        <v>353</v>
      </c>
      <c r="J21" s="214" t="s">
        <v>287</v>
      </c>
      <c r="K21" s="217" t="s">
        <v>399</v>
      </c>
      <c r="L21" s="214">
        <v>8</v>
      </c>
      <c r="M21" s="214">
        <f>ROUND(L21*18,0)</f>
        <v>144</v>
      </c>
      <c r="N21" s="214">
        <v>5</v>
      </c>
      <c r="O21" s="214">
        <f>ROUND(N21*19.2,0)</f>
        <v>96</v>
      </c>
      <c r="P21" s="214">
        <v>5</v>
      </c>
      <c r="Q21" s="214">
        <f>ROUND(P21*19.2,0)</f>
        <v>96</v>
      </c>
      <c r="R21" s="214">
        <v>5</v>
      </c>
      <c r="S21" s="214">
        <f>ROUND(R21*14.4,0)</f>
        <v>72</v>
      </c>
      <c r="T21" s="214">
        <v>1</v>
      </c>
      <c r="U21" s="214">
        <f>ROUND(T21*14.4,0)</f>
        <v>14</v>
      </c>
      <c r="V21" s="214">
        <v>5</v>
      </c>
      <c r="W21" s="214">
        <f>ROUND(V21*28.8,0)</f>
        <v>144</v>
      </c>
      <c r="X21" s="214">
        <v>4</v>
      </c>
      <c r="Y21" s="214">
        <f>ROUND(X21*16.8,0)</f>
        <v>67</v>
      </c>
      <c r="Z21" s="214">
        <v>5</v>
      </c>
      <c r="AA21" s="214">
        <f>ROUND(Z21*19.2,0)</f>
        <v>96</v>
      </c>
      <c r="AB21" s="214">
        <v>5</v>
      </c>
      <c r="AC21" s="214">
        <f>ROUND(AB21*19.2,0)</f>
        <v>96</v>
      </c>
      <c r="AD21" s="214">
        <v>5</v>
      </c>
      <c r="AE21" s="214">
        <f>ROUND(AD21*12,0)</f>
        <v>60</v>
      </c>
      <c r="AF21" s="214">
        <v>5</v>
      </c>
      <c r="AG21" s="214">
        <f>ROUND(AF21*14.4,0)</f>
        <v>72</v>
      </c>
      <c r="AH21" s="214">
        <v>3</v>
      </c>
      <c r="AI21" s="214">
        <f>ROUND(AH21*9.6,0)</f>
        <v>29</v>
      </c>
      <c r="AJ21" s="214">
        <v>4</v>
      </c>
      <c r="AK21" s="214">
        <f>ROUND(AJ21*16.8,0)</f>
        <v>67</v>
      </c>
      <c r="AL21" s="214">
        <v>5</v>
      </c>
      <c r="AM21" s="214">
        <f>ROUND(AL21*7.2,0)</f>
        <v>36</v>
      </c>
      <c r="AN21" s="214">
        <f>SUM(M21,O21,Q21,S21,U21)</f>
        <v>422</v>
      </c>
      <c r="AO21" s="214">
        <f>SUM(W21,Y21,AA21,AC21)</f>
        <v>403</v>
      </c>
      <c r="AP21" s="214">
        <f>SUM(AE21,AG21,AI21)</f>
        <v>161</v>
      </c>
      <c r="AQ21" s="214">
        <f>SUM(AK21,AM21)</f>
        <v>103</v>
      </c>
      <c r="AR21" s="214">
        <f>SUM(AN21:AQ21)</f>
        <v>1089</v>
      </c>
      <c r="AS21" s="214" t="str">
        <f>IF(AR21&lt;=120,"Group 1",IF(AR21&lt;=240,"Group 2",IF(AR21&lt;=360,"Group 3",IF(AR21&lt;=480,"Group 4",IF(AR21&lt;=600,"Group 5",IF(AR21&lt;=720,"Group 6",IF(AR21&lt;=840,"Group 7",IF(AR21&lt;=960,"Group 8",IF(AR21&lt;=1080,"Group 9","Group 10")))))))))</f>
        <v>Group 10</v>
      </c>
      <c r="AT21" s="214" t="str">
        <f>IF(AR21&lt;=120,"B1",IF(AR21&lt;=240,"B2",IF(AR21&lt;=360,"B3",IF(AR21&lt;=480,"B4",IF(AR21&lt;=600,"B5",IF(AR21&lt;=720,"B6",IF(AR21&lt;=840,"B7",IF(AR21&lt;=960,"B8",IF(AR21&lt;=1080,"B9",IF(AR21&lt;=1100,"B10",IF(AR21&lt;=1120,"B11",IF(AR21&lt;=1140,"B12",IF(AR21&lt;=1160,"B13",IF(AR21&lt;=1180,"B14","B15"))))))))))))))</f>
        <v>B10</v>
      </c>
      <c r="AU21" s="214" t="str">
        <f>AT21</f>
        <v>B10</v>
      </c>
      <c r="AV21" s="214" t="str">
        <f>IF(AU21=J21,"OK","REVIEW")</f>
        <v>OK</v>
      </c>
      <c r="AW21" s="213" t="s">
        <v>355</v>
      </c>
      <c r="AX21" s="213" t="s">
        <v>379</v>
      </c>
      <c r="AY21" s="213" t="s">
        <v>258</v>
      </c>
      <c r="AZ21" s="213" t="s">
        <v>290</v>
      </c>
      <c r="BA21" s="217" t="s">
        <v>380</v>
      </c>
    </row>
    <row r="22" ht="72" customHeight="1">
      <c r="A22" s="214" t="s">
        <v>256</v>
      </c>
      <c r="B22" s="213" t="s">
        <v>257</v>
      </c>
      <c r="C22" s="214" t="s">
        <v>372</v>
      </c>
      <c r="D22" s="213" t="s">
        <v>373</v>
      </c>
      <c r="E22" s="214" t="s">
        <v>374</v>
      </c>
      <c r="F22" s="213" t="s">
        <v>375</v>
      </c>
      <c r="G22" s="214" t="s">
        <v>397</v>
      </c>
      <c r="H22" s="213" t="s">
        <v>398</v>
      </c>
      <c r="I22" s="213" t="s">
        <v>353</v>
      </c>
      <c r="J22" s="214" t="s">
        <v>288</v>
      </c>
      <c r="K22" s="217" t="s">
        <v>400</v>
      </c>
      <c r="L22" s="214">
        <v>8</v>
      </c>
      <c r="M22" s="214">
        <f>ROUND(L22*18,0)</f>
        <v>144</v>
      </c>
      <c r="N22" s="214">
        <v>5</v>
      </c>
      <c r="O22" s="214">
        <f>ROUND(N22*19.2,0)</f>
        <v>96</v>
      </c>
      <c r="P22" s="214">
        <v>5</v>
      </c>
      <c r="Q22" s="214">
        <f>ROUND(P22*19.2,0)</f>
        <v>96</v>
      </c>
      <c r="R22" s="214">
        <v>5</v>
      </c>
      <c r="S22" s="214">
        <f>ROUND(R22*14.4,0)</f>
        <v>72</v>
      </c>
      <c r="T22" s="214">
        <v>1</v>
      </c>
      <c r="U22" s="214">
        <f>ROUND(T22*14.4,0)</f>
        <v>14</v>
      </c>
      <c r="V22" s="214">
        <v>5</v>
      </c>
      <c r="W22" s="214">
        <f>ROUND(V22*28.8,0)</f>
        <v>144</v>
      </c>
      <c r="X22" s="214">
        <v>5</v>
      </c>
      <c r="Y22" s="214">
        <f>ROUND(X22*16.8,0)</f>
        <v>84</v>
      </c>
      <c r="Z22" s="214">
        <v>5</v>
      </c>
      <c r="AA22" s="214">
        <f>ROUND(Z22*19.2,0)</f>
        <v>96</v>
      </c>
      <c r="AB22" s="214">
        <v>5</v>
      </c>
      <c r="AC22" s="214">
        <f>ROUND(AB22*19.2,0)</f>
        <v>96</v>
      </c>
      <c r="AD22" s="214">
        <v>5</v>
      </c>
      <c r="AE22" s="214">
        <f>ROUND(AD22*12,0)</f>
        <v>60</v>
      </c>
      <c r="AF22" s="214">
        <v>5</v>
      </c>
      <c r="AG22" s="214">
        <f>ROUND(AF22*14.4,0)</f>
        <v>72</v>
      </c>
      <c r="AH22" s="214">
        <v>3</v>
      </c>
      <c r="AI22" s="214">
        <f>ROUND(AH22*9.6,0)</f>
        <v>29</v>
      </c>
      <c r="AJ22" s="214">
        <v>4</v>
      </c>
      <c r="AK22" s="214">
        <f>ROUND(AJ22*16.8,0)</f>
        <v>67</v>
      </c>
      <c r="AL22" s="214">
        <v>5</v>
      </c>
      <c r="AM22" s="214">
        <f>ROUND(AL22*7.2,0)</f>
        <v>36</v>
      </c>
      <c r="AN22" s="214">
        <f>SUM(M22,O22,Q22,S22,U22)</f>
        <v>422</v>
      </c>
      <c r="AO22" s="214">
        <f>SUM(W22,Y22,AA22,AC22)</f>
        <v>420</v>
      </c>
      <c r="AP22" s="214">
        <f>SUM(AE22,AG22,AI22)</f>
        <v>161</v>
      </c>
      <c r="AQ22" s="214">
        <f>SUM(AK22,AM22)</f>
        <v>103</v>
      </c>
      <c r="AR22" s="214">
        <f>SUM(AN22:AQ22)</f>
        <v>1106</v>
      </c>
      <c r="AS22" s="214" t="str">
        <f>IF(AR22&lt;=120,"Group 1",IF(AR22&lt;=240,"Group 2",IF(AR22&lt;=360,"Group 3",IF(AR22&lt;=480,"Group 4",IF(AR22&lt;=600,"Group 5",IF(AR22&lt;=720,"Group 6",IF(AR22&lt;=840,"Group 7",IF(AR22&lt;=960,"Group 8",IF(AR22&lt;=1080,"Group 9","Group 10")))))))))</f>
        <v>Group 10</v>
      </c>
      <c r="AT22" s="214" t="str">
        <f>IF(AR22&lt;=120,"B1",IF(AR22&lt;=240,"B2",IF(AR22&lt;=360,"B3",IF(AR22&lt;=480,"B4",IF(AR22&lt;=600,"B5",IF(AR22&lt;=720,"B6",IF(AR22&lt;=840,"B7",IF(AR22&lt;=960,"B8",IF(AR22&lt;=1080,"B9",IF(AR22&lt;=1100,"B10",IF(AR22&lt;=1120,"B11",IF(AR22&lt;=1140,"B12",IF(AR22&lt;=1160,"B13",IF(AR22&lt;=1180,"B14","B15"))))))))))))))</f>
        <v>B11</v>
      </c>
      <c r="AU22" s="214" t="str">
        <f>AT22</f>
        <v>B11</v>
      </c>
      <c r="AV22" s="214" t="str">
        <f>IF(AU22=J22,"OK","REVIEW")</f>
        <v>OK</v>
      </c>
      <c r="AW22" s="213" t="s">
        <v>355</v>
      </c>
      <c r="AX22" s="213" t="s">
        <v>382</v>
      </c>
      <c r="AY22" s="213" t="s">
        <v>258</v>
      </c>
      <c r="AZ22" s="213" t="s">
        <v>290</v>
      </c>
      <c r="BA22" s="217" t="s">
        <v>383</v>
      </c>
    </row>
    <row r="23" ht="72" customHeight="1">
      <c r="A23" s="214" t="s">
        <v>256</v>
      </c>
      <c r="B23" s="213" t="s">
        <v>257</v>
      </c>
      <c r="C23" s="214" t="s">
        <v>372</v>
      </c>
      <c r="D23" s="213" t="s">
        <v>373</v>
      </c>
      <c r="E23" s="214" t="s">
        <v>374</v>
      </c>
      <c r="F23" s="213" t="s">
        <v>375</v>
      </c>
      <c r="G23" s="214" t="s">
        <v>397</v>
      </c>
      <c r="H23" s="213" t="s">
        <v>398</v>
      </c>
      <c r="I23" s="213" t="s">
        <v>353</v>
      </c>
      <c r="J23" s="214" t="s">
        <v>289</v>
      </c>
      <c r="K23" s="217" t="s">
        <v>401</v>
      </c>
      <c r="L23" s="214">
        <v>8</v>
      </c>
      <c r="M23" s="214">
        <f>ROUND(L23*18,0)</f>
        <v>144</v>
      </c>
      <c r="N23" s="214">
        <v>5</v>
      </c>
      <c r="O23" s="214">
        <f>ROUND(N23*19.2,0)</f>
        <v>96</v>
      </c>
      <c r="P23" s="214">
        <v>5</v>
      </c>
      <c r="Q23" s="214">
        <f>ROUND(P23*19.2,0)</f>
        <v>96</v>
      </c>
      <c r="R23" s="214">
        <v>5</v>
      </c>
      <c r="S23" s="214">
        <f>ROUND(R23*14.4,0)</f>
        <v>72</v>
      </c>
      <c r="T23" s="214">
        <v>1</v>
      </c>
      <c r="U23" s="214">
        <f>ROUND(T23*14.4,0)</f>
        <v>14</v>
      </c>
      <c r="V23" s="214">
        <v>5</v>
      </c>
      <c r="W23" s="214">
        <f>ROUND(V23*28.8,0)</f>
        <v>144</v>
      </c>
      <c r="X23" s="214">
        <v>5</v>
      </c>
      <c r="Y23" s="214">
        <f>ROUND(X23*16.8,0)</f>
        <v>84</v>
      </c>
      <c r="Z23" s="214">
        <v>5</v>
      </c>
      <c r="AA23" s="214">
        <f>ROUND(Z23*19.2,0)</f>
        <v>96</v>
      </c>
      <c r="AB23" s="214">
        <v>5</v>
      </c>
      <c r="AC23" s="214">
        <f>ROUND(AB23*19.2,0)</f>
        <v>96</v>
      </c>
      <c r="AD23" s="214">
        <v>5</v>
      </c>
      <c r="AE23" s="214">
        <f>ROUND(AD23*12,0)</f>
        <v>60</v>
      </c>
      <c r="AF23" s="214">
        <v>5</v>
      </c>
      <c r="AG23" s="214">
        <f>ROUND(AF23*14.4,0)</f>
        <v>72</v>
      </c>
      <c r="AH23" s="214">
        <v>4</v>
      </c>
      <c r="AI23" s="214">
        <f>ROUND(AH23*9.6,0)</f>
        <v>38</v>
      </c>
      <c r="AJ23" s="214">
        <v>5</v>
      </c>
      <c r="AK23" s="214">
        <f>ROUND(AJ23*16.8,0)</f>
        <v>84</v>
      </c>
      <c r="AL23" s="214">
        <v>5</v>
      </c>
      <c r="AM23" s="214">
        <f>ROUND(AL23*7.2,0)</f>
        <v>36</v>
      </c>
      <c r="AN23" s="214">
        <f>SUM(M23,O23,Q23,S23,U23)</f>
        <v>422</v>
      </c>
      <c r="AO23" s="214">
        <f>SUM(W23,Y23,AA23,AC23)</f>
        <v>420</v>
      </c>
      <c r="AP23" s="214">
        <f>SUM(AE23,AG23,AI23)</f>
        <v>170</v>
      </c>
      <c r="AQ23" s="214">
        <f>SUM(AK23,AM23)</f>
        <v>120</v>
      </c>
      <c r="AR23" s="214">
        <f>SUM(AN23:AQ23)</f>
        <v>1132</v>
      </c>
      <c r="AS23" s="214" t="str">
        <f>IF(AR23&lt;=120,"Group 1",IF(AR23&lt;=240,"Group 2",IF(AR23&lt;=360,"Group 3",IF(AR23&lt;=480,"Group 4",IF(AR23&lt;=600,"Group 5",IF(AR23&lt;=720,"Group 6",IF(AR23&lt;=840,"Group 7",IF(AR23&lt;=960,"Group 8",IF(AR23&lt;=1080,"Group 9","Group 10")))))))))</f>
        <v>Group 10</v>
      </c>
      <c r="AT23" s="214" t="str">
        <f>IF(AR23&lt;=120,"B1",IF(AR23&lt;=240,"B2",IF(AR23&lt;=360,"B3",IF(AR23&lt;=480,"B4",IF(AR23&lt;=600,"B5",IF(AR23&lt;=720,"B6",IF(AR23&lt;=840,"B7",IF(AR23&lt;=960,"B8",IF(AR23&lt;=1080,"B9",IF(AR23&lt;=1100,"B10",IF(AR23&lt;=1120,"B11",IF(AR23&lt;=1140,"B12",IF(AR23&lt;=1160,"B13",IF(AR23&lt;=1180,"B14","B15"))))))))))))))</f>
        <v>B12</v>
      </c>
      <c r="AU23" s="214" t="str">
        <f>AT23</f>
        <v>B12</v>
      </c>
      <c r="AV23" s="214" t="str">
        <f>IF(AU23=J23,"OK","REVIEW")</f>
        <v>OK</v>
      </c>
      <c r="AW23" s="213" t="s">
        <v>355</v>
      </c>
      <c r="AX23" s="213" t="s">
        <v>356</v>
      </c>
      <c r="AY23" s="213" t="s">
        <v>258</v>
      </c>
      <c r="AZ23" s="213" t="s">
        <v>290</v>
      </c>
      <c r="BA23" s="217" t="s">
        <v>385</v>
      </c>
    </row>
    <row r="24" ht="72" customHeight="1">
      <c r="A24" s="214" t="s">
        <v>256</v>
      </c>
      <c r="B24" s="213" t="s">
        <v>257</v>
      </c>
      <c r="C24" s="214" t="s">
        <v>372</v>
      </c>
      <c r="D24" s="213" t="s">
        <v>373</v>
      </c>
      <c r="E24" s="214" t="s">
        <v>374</v>
      </c>
      <c r="F24" s="213" t="s">
        <v>375</v>
      </c>
      <c r="G24" s="214" t="s">
        <v>397</v>
      </c>
      <c r="H24" s="213" t="s">
        <v>398</v>
      </c>
      <c r="I24" s="213" t="s">
        <v>353</v>
      </c>
      <c r="J24" s="214" t="s">
        <v>290</v>
      </c>
      <c r="K24" s="217" t="s">
        <v>402</v>
      </c>
      <c r="L24" s="214">
        <v>8</v>
      </c>
      <c r="M24" s="214">
        <f>ROUND(L24*18,0)</f>
        <v>144</v>
      </c>
      <c r="N24" s="214">
        <v>5</v>
      </c>
      <c r="O24" s="214">
        <f>ROUND(N24*19.2,0)</f>
        <v>96</v>
      </c>
      <c r="P24" s="214">
        <v>5</v>
      </c>
      <c r="Q24" s="214">
        <f>ROUND(P24*19.2,0)</f>
        <v>96</v>
      </c>
      <c r="R24" s="214">
        <v>5</v>
      </c>
      <c r="S24" s="214">
        <f>ROUND(R24*14.4,0)</f>
        <v>72</v>
      </c>
      <c r="T24" s="214">
        <v>2</v>
      </c>
      <c r="U24" s="214">
        <f>ROUND(T24*14.4,0)</f>
        <v>29</v>
      </c>
      <c r="V24" s="214">
        <v>5</v>
      </c>
      <c r="W24" s="214">
        <f>ROUND(V24*28.8,0)</f>
        <v>144</v>
      </c>
      <c r="X24" s="214">
        <v>5</v>
      </c>
      <c r="Y24" s="214">
        <f>ROUND(X24*16.8,0)</f>
        <v>84</v>
      </c>
      <c r="Z24" s="214">
        <v>5</v>
      </c>
      <c r="AA24" s="214">
        <f>ROUND(Z24*19.2,0)</f>
        <v>96</v>
      </c>
      <c r="AB24" s="214">
        <v>5</v>
      </c>
      <c r="AC24" s="214">
        <f>ROUND(AB24*19.2,0)</f>
        <v>96</v>
      </c>
      <c r="AD24" s="214">
        <v>5</v>
      </c>
      <c r="AE24" s="214">
        <f>ROUND(AD24*12,0)</f>
        <v>60</v>
      </c>
      <c r="AF24" s="214">
        <v>5</v>
      </c>
      <c r="AG24" s="214">
        <f>ROUND(AF24*14.4,0)</f>
        <v>72</v>
      </c>
      <c r="AH24" s="214">
        <v>4</v>
      </c>
      <c r="AI24" s="214">
        <f>ROUND(AH24*9.6,0)</f>
        <v>38</v>
      </c>
      <c r="AJ24" s="214">
        <v>5</v>
      </c>
      <c r="AK24" s="214">
        <f>ROUND(AJ24*16.8,0)</f>
        <v>84</v>
      </c>
      <c r="AL24" s="214">
        <v>5</v>
      </c>
      <c r="AM24" s="214">
        <f>ROUND(AL24*7.2,0)</f>
        <v>36</v>
      </c>
      <c r="AN24" s="214">
        <f>SUM(M24,O24,Q24,S24,U24)</f>
        <v>437</v>
      </c>
      <c r="AO24" s="214">
        <f>SUM(W24,Y24,AA24,AC24)</f>
        <v>420</v>
      </c>
      <c r="AP24" s="214">
        <f>SUM(AE24,AG24,AI24)</f>
        <v>170</v>
      </c>
      <c r="AQ24" s="214">
        <f>SUM(AK24,AM24)</f>
        <v>120</v>
      </c>
      <c r="AR24" s="214">
        <f>SUM(AN24:AQ24)</f>
        <v>1147</v>
      </c>
      <c r="AS24" s="214" t="str">
        <f>IF(AR24&lt;=120,"Group 1",IF(AR24&lt;=240,"Group 2",IF(AR24&lt;=360,"Group 3",IF(AR24&lt;=480,"Group 4",IF(AR24&lt;=600,"Group 5",IF(AR24&lt;=720,"Group 6",IF(AR24&lt;=840,"Group 7",IF(AR24&lt;=960,"Group 8",IF(AR24&lt;=1080,"Group 9","Group 10")))))))))</f>
        <v>Group 10</v>
      </c>
      <c r="AT24" s="214" t="str">
        <f>IF(AR24&lt;=120,"B1",IF(AR24&lt;=240,"B2",IF(AR24&lt;=360,"B3",IF(AR24&lt;=480,"B4",IF(AR24&lt;=600,"B5",IF(AR24&lt;=720,"B6",IF(AR24&lt;=840,"B7",IF(AR24&lt;=960,"B8",IF(AR24&lt;=1080,"B9",IF(AR24&lt;=1100,"B10",IF(AR24&lt;=1120,"B11",IF(AR24&lt;=1140,"B12",IF(AR24&lt;=1160,"B13",IF(AR24&lt;=1180,"B14","B15"))))))))))))))</f>
        <v>B13</v>
      </c>
      <c r="AU24" s="214" t="str">
        <f>AT24</f>
        <v>B13</v>
      </c>
      <c r="AV24" s="214" t="str">
        <f>IF(AU24=J24,"OK","REVIEW")</f>
        <v>OK</v>
      </c>
      <c r="AW24" s="213" t="s">
        <v>355</v>
      </c>
      <c r="AX24" s="213" t="s">
        <v>387</v>
      </c>
      <c r="AY24" s="213" t="s">
        <v>258</v>
      </c>
      <c r="AZ24" s="213" t="s">
        <v>290</v>
      </c>
      <c r="BA24" s="217" t="s">
        <v>388</v>
      </c>
    </row>
    <row r="25" ht="72" customHeight="1">
      <c r="A25" s="214" t="s">
        <v>256</v>
      </c>
      <c r="B25" s="213" t="s">
        <v>257</v>
      </c>
      <c r="C25" s="214" t="s">
        <v>372</v>
      </c>
      <c r="D25" s="213" t="s">
        <v>373</v>
      </c>
      <c r="E25" s="214" t="s">
        <v>374</v>
      </c>
      <c r="F25" s="213" t="s">
        <v>375</v>
      </c>
      <c r="G25" s="214" t="s">
        <v>397</v>
      </c>
      <c r="H25" s="213" t="s">
        <v>398</v>
      </c>
      <c r="I25" s="213" t="s">
        <v>353</v>
      </c>
      <c r="J25" s="214" t="s">
        <v>291</v>
      </c>
      <c r="K25" s="217" t="s">
        <v>403</v>
      </c>
      <c r="L25" s="214">
        <v>8</v>
      </c>
      <c r="M25" s="214">
        <f>ROUND(L25*18,0)</f>
        <v>144</v>
      </c>
      <c r="N25" s="214">
        <v>5</v>
      </c>
      <c r="O25" s="214">
        <f>ROUND(N25*19.2,0)</f>
        <v>96</v>
      </c>
      <c r="P25" s="214">
        <v>5</v>
      </c>
      <c r="Q25" s="214">
        <f>ROUND(P25*19.2,0)</f>
        <v>96</v>
      </c>
      <c r="R25" s="214">
        <v>5</v>
      </c>
      <c r="S25" s="214">
        <f>ROUND(R25*14.4,0)</f>
        <v>72</v>
      </c>
      <c r="T25" s="214">
        <v>3</v>
      </c>
      <c r="U25" s="214">
        <f>ROUND(T25*14.4,0)</f>
        <v>43</v>
      </c>
      <c r="V25" s="214">
        <v>5</v>
      </c>
      <c r="W25" s="214">
        <f>ROUND(V25*28.8,0)</f>
        <v>144</v>
      </c>
      <c r="X25" s="214">
        <v>5</v>
      </c>
      <c r="Y25" s="214">
        <f>ROUND(X25*16.8,0)</f>
        <v>84</v>
      </c>
      <c r="Z25" s="214">
        <v>5</v>
      </c>
      <c r="AA25" s="214">
        <f>ROUND(Z25*19.2,0)</f>
        <v>96</v>
      </c>
      <c r="AB25" s="214">
        <v>5</v>
      </c>
      <c r="AC25" s="214">
        <f>ROUND(AB25*19.2,0)</f>
        <v>96</v>
      </c>
      <c r="AD25" s="214">
        <v>5</v>
      </c>
      <c r="AE25" s="214">
        <f>ROUND(AD25*12,0)</f>
        <v>60</v>
      </c>
      <c r="AF25" s="214">
        <v>5</v>
      </c>
      <c r="AG25" s="214">
        <f>ROUND(AF25*14.4,0)</f>
        <v>72</v>
      </c>
      <c r="AH25" s="214">
        <v>5</v>
      </c>
      <c r="AI25" s="214">
        <f>ROUND(AH25*9.6,0)</f>
        <v>48</v>
      </c>
      <c r="AJ25" s="214">
        <v>5</v>
      </c>
      <c r="AK25" s="214">
        <f>ROUND(AJ25*16.8,0)</f>
        <v>84</v>
      </c>
      <c r="AL25" s="214">
        <v>5</v>
      </c>
      <c r="AM25" s="214">
        <f>ROUND(AL25*7.2,0)</f>
        <v>36</v>
      </c>
      <c r="AN25" s="214">
        <f>SUM(M25,O25,Q25,S25,U25)</f>
        <v>451</v>
      </c>
      <c r="AO25" s="214">
        <f>SUM(W25,Y25,AA25,AC25)</f>
        <v>420</v>
      </c>
      <c r="AP25" s="214">
        <f>SUM(AE25,AG25,AI25)</f>
        <v>180</v>
      </c>
      <c r="AQ25" s="214">
        <f>SUM(AK25,AM25)</f>
        <v>120</v>
      </c>
      <c r="AR25" s="214">
        <f>SUM(AN25:AQ25)</f>
        <v>1171</v>
      </c>
      <c r="AS25" s="214" t="str">
        <f>IF(AR25&lt;=120,"Group 1",IF(AR25&lt;=240,"Group 2",IF(AR25&lt;=360,"Group 3",IF(AR25&lt;=480,"Group 4",IF(AR25&lt;=600,"Group 5",IF(AR25&lt;=720,"Group 6",IF(AR25&lt;=840,"Group 7",IF(AR25&lt;=960,"Group 8",IF(AR25&lt;=1080,"Group 9","Group 10")))))))))</f>
        <v>Group 10</v>
      </c>
      <c r="AT25" s="214" t="str">
        <f>IF(AR25&lt;=120,"B1",IF(AR25&lt;=240,"B2",IF(AR25&lt;=360,"B3",IF(AR25&lt;=480,"B4",IF(AR25&lt;=600,"B5",IF(AR25&lt;=720,"B6",IF(AR25&lt;=840,"B7",IF(AR25&lt;=960,"B8",IF(AR25&lt;=1080,"B9",IF(AR25&lt;=1100,"B10",IF(AR25&lt;=1120,"B11",IF(AR25&lt;=1140,"B12",IF(AR25&lt;=1160,"B13",IF(AR25&lt;=1180,"B14","B15"))))))))))))))</f>
        <v>B14</v>
      </c>
      <c r="AU25" s="214" t="str">
        <f>AT25</f>
        <v>B14</v>
      </c>
      <c r="AV25" s="214" t="str">
        <f>IF(AU25=J25,"OK","REVIEW")</f>
        <v>OK</v>
      </c>
      <c r="AW25" s="213" t="s">
        <v>355</v>
      </c>
      <c r="AX25" s="213" t="s">
        <v>390</v>
      </c>
      <c r="AY25" s="213" t="s">
        <v>258</v>
      </c>
      <c r="AZ25" s="213" t="s">
        <v>290</v>
      </c>
      <c r="BA25" s="217" t="s">
        <v>391</v>
      </c>
    </row>
    <row r="26" ht="72" customHeight="1">
      <c r="A26" s="214" t="s">
        <v>256</v>
      </c>
      <c r="B26" s="213" t="s">
        <v>257</v>
      </c>
      <c r="C26" s="214" t="s">
        <v>372</v>
      </c>
      <c r="D26" s="213" t="s">
        <v>373</v>
      </c>
      <c r="E26" s="214" t="s">
        <v>374</v>
      </c>
      <c r="F26" s="213" t="s">
        <v>375</v>
      </c>
      <c r="G26" s="214" t="s">
        <v>397</v>
      </c>
      <c r="H26" s="213" t="s">
        <v>398</v>
      </c>
      <c r="I26" s="213" t="s">
        <v>353</v>
      </c>
      <c r="J26" s="214" t="s">
        <v>292</v>
      </c>
      <c r="K26" s="217" t="s">
        <v>404</v>
      </c>
      <c r="L26" s="214">
        <v>8</v>
      </c>
      <c r="M26" s="214">
        <f>ROUND(L26*18,0)</f>
        <v>144</v>
      </c>
      <c r="N26" s="214">
        <v>5</v>
      </c>
      <c r="O26" s="214">
        <f>ROUND(N26*19.2,0)</f>
        <v>96</v>
      </c>
      <c r="P26" s="214">
        <v>5</v>
      </c>
      <c r="Q26" s="214">
        <f>ROUND(P26*19.2,0)</f>
        <v>96</v>
      </c>
      <c r="R26" s="214">
        <v>5</v>
      </c>
      <c r="S26" s="214">
        <f>ROUND(R26*14.4,0)</f>
        <v>72</v>
      </c>
      <c r="T26" s="214">
        <v>4</v>
      </c>
      <c r="U26" s="214">
        <f>ROUND(T26*14.4,0)</f>
        <v>58</v>
      </c>
      <c r="V26" s="214">
        <v>5</v>
      </c>
      <c r="W26" s="214">
        <f>ROUND(V26*28.8,0)</f>
        <v>144</v>
      </c>
      <c r="X26" s="214">
        <v>5</v>
      </c>
      <c r="Y26" s="214">
        <f>ROUND(X26*16.8,0)</f>
        <v>84</v>
      </c>
      <c r="Z26" s="214">
        <v>5</v>
      </c>
      <c r="AA26" s="214">
        <f>ROUND(Z26*19.2,0)</f>
        <v>96</v>
      </c>
      <c r="AB26" s="214">
        <v>5</v>
      </c>
      <c r="AC26" s="214">
        <f>ROUND(AB26*19.2,0)</f>
        <v>96</v>
      </c>
      <c r="AD26" s="214">
        <v>5</v>
      </c>
      <c r="AE26" s="214">
        <f>ROUND(AD26*12,0)</f>
        <v>60</v>
      </c>
      <c r="AF26" s="214">
        <v>5</v>
      </c>
      <c r="AG26" s="214">
        <f>ROUND(AF26*14.4,0)</f>
        <v>72</v>
      </c>
      <c r="AH26" s="214">
        <v>5</v>
      </c>
      <c r="AI26" s="214">
        <f>ROUND(AH26*9.6,0)</f>
        <v>48</v>
      </c>
      <c r="AJ26" s="214">
        <v>5</v>
      </c>
      <c r="AK26" s="214">
        <f>ROUND(AJ26*16.8,0)</f>
        <v>84</v>
      </c>
      <c r="AL26" s="214">
        <v>5</v>
      </c>
      <c r="AM26" s="214">
        <f>ROUND(AL26*7.2,0)</f>
        <v>36</v>
      </c>
      <c r="AN26" s="214">
        <f>SUM(M26,O26,Q26,S26,U26)</f>
        <v>466</v>
      </c>
      <c r="AO26" s="214">
        <f>SUM(W26,Y26,AA26,AC26)</f>
        <v>420</v>
      </c>
      <c r="AP26" s="214">
        <f>SUM(AE26,AG26,AI26)</f>
        <v>180</v>
      </c>
      <c r="AQ26" s="214">
        <f>SUM(AK26,AM26)</f>
        <v>120</v>
      </c>
      <c r="AR26" s="214">
        <f>SUM(AN26:AQ26)</f>
        <v>1186</v>
      </c>
      <c r="AS26" s="214" t="str">
        <f>IF(AR26&lt;=120,"Group 1",IF(AR26&lt;=240,"Group 2",IF(AR26&lt;=360,"Group 3",IF(AR26&lt;=480,"Group 4",IF(AR26&lt;=600,"Group 5",IF(AR26&lt;=720,"Group 6",IF(AR26&lt;=840,"Group 7",IF(AR26&lt;=960,"Group 8",IF(AR26&lt;=1080,"Group 9","Group 10")))))))))</f>
        <v>Group 10</v>
      </c>
      <c r="AT26" s="214" t="str">
        <f>IF(AR26&lt;=120,"B1",IF(AR26&lt;=240,"B2",IF(AR26&lt;=360,"B3",IF(AR26&lt;=480,"B4",IF(AR26&lt;=600,"B5",IF(AR26&lt;=720,"B6",IF(AR26&lt;=840,"B7",IF(AR26&lt;=960,"B8",IF(AR26&lt;=1080,"B9",IF(AR26&lt;=1100,"B10",IF(AR26&lt;=1120,"B11",IF(AR26&lt;=1140,"B12",IF(AR26&lt;=1160,"B13",IF(AR26&lt;=1180,"B14","B15"))))))))))))))</f>
        <v>B15</v>
      </c>
      <c r="AU26" s="214" t="str">
        <f>AT26</f>
        <v>B15</v>
      </c>
      <c r="AV26" s="214" t="str">
        <f>IF(AU26=J26,"OK","REVIEW")</f>
        <v>OK</v>
      </c>
      <c r="AW26" s="213" t="s">
        <v>355</v>
      </c>
      <c r="AX26" s="213" t="s">
        <v>393</v>
      </c>
      <c r="AY26" s="213" t="s">
        <v>258</v>
      </c>
      <c r="AZ26" s="213" t="s">
        <v>290</v>
      </c>
      <c r="BA26" s="217" t="s">
        <v>394</v>
      </c>
    </row>
    <row r="27" ht="72" customHeight="1">
      <c r="A27" s="214" t="s">
        <v>256</v>
      </c>
      <c r="B27" s="213" t="s">
        <v>257</v>
      </c>
      <c r="C27" s="214" t="s">
        <v>372</v>
      </c>
      <c r="D27" s="213" t="s">
        <v>373</v>
      </c>
      <c r="E27" s="214" t="s">
        <v>374</v>
      </c>
      <c r="F27" s="213" t="s">
        <v>375</v>
      </c>
      <c r="G27" s="214" t="s">
        <v>405</v>
      </c>
      <c r="H27" s="213" t="s">
        <v>406</v>
      </c>
      <c r="I27" s="213" t="s">
        <v>353</v>
      </c>
      <c r="J27" s="214" t="s">
        <v>287</v>
      </c>
      <c r="K27" s="217" t="s">
        <v>378</v>
      </c>
      <c r="L27" s="214">
        <v>8</v>
      </c>
      <c r="M27" s="214">
        <f>ROUND(L27*18,0)</f>
        <v>144</v>
      </c>
      <c r="N27" s="214">
        <v>5</v>
      </c>
      <c r="O27" s="214">
        <f>ROUND(N27*19.2,0)</f>
        <v>96</v>
      </c>
      <c r="P27" s="214">
        <v>5</v>
      </c>
      <c r="Q27" s="214">
        <f>ROUND(P27*19.2,0)</f>
        <v>96</v>
      </c>
      <c r="R27" s="214">
        <v>5</v>
      </c>
      <c r="S27" s="214">
        <f>ROUND(R27*14.4,0)</f>
        <v>72</v>
      </c>
      <c r="T27" s="214">
        <v>2</v>
      </c>
      <c r="U27" s="214">
        <f>ROUND(T27*14.4,0)</f>
        <v>29</v>
      </c>
      <c r="V27" s="214">
        <v>5</v>
      </c>
      <c r="W27" s="214">
        <f>ROUND(V27*28.8,0)</f>
        <v>144</v>
      </c>
      <c r="X27" s="214">
        <v>4</v>
      </c>
      <c r="Y27" s="214">
        <f>ROUND(X27*16.8,0)</f>
        <v>67</v>
      </c>
      <c r="Z27" s="214">
        <v>5</v>
      </c>
      <c r="AA27" s="214">
        <f>ROUND(Z27*19.2,0)</f>
        <v>96</v>
      </c>
      <c r="AB27" s="214">
        <v>5</v>
      </c>
      <c r="AC27" s="214">
        <f>ROUND(AB27*19.2,0)</f>
        <v>96</v>
      </c>
      <c r="AD27" s="214">
        <v>5</v>
      </c>
      <c r="AE27" s="214">
        <f>ROUND(AD27*12,0)</f>
        <v>60</v>
      </c>
      <c r="AF27" s="214">
        <v>4</v>
      </c>
      <c r="AG27" s="214">
        <f>ROUND(AF27*14.4,0)</f>
        <v>58</v>
      </c>
      <c r="AH27" s="214">
        <v>4</v>
      </c>
      <c r="AI27" s="214">
        <f>ROUND(AH27*9.6,0)</f>
        <v>38</v>
      </c>
      <c r="AJ27" s="214">
        <v>4</v>
      </c>
      <c r="AK27" s="214">
        <f>ROUND(AJ27*16.8,0)</f>
        <v>67</v>
      </c>
      <c r="AL27" s="214">
        <v>4</v>
      </c>
      <c r="AM27" s="214">
        <f>ROUND(AL27*7.2,0)</f>
        <v>29</v>
      </c>
      <c r="AN27" s="214">
        <f>SUM(M27,O27,Q27,S27,U27)</f>
        <v>437</v>
      </c>
      <c r="AO27" s="214">
        <f>SUM(W27,Y27,AA27,AC27)</f>
        <v>403</v>
      </c>
      <c r="AP27" s="214">
        <f>SUM(AE27,AG27,AI27)</f>
        <v>156</v>
      </c>
      <c r="AQ27" s="214">
        <f>SUM(AK27,AM27)</f>
        <v>96</v>
      </c>
      <c r="AR27" s="214">
        <f>SUM(AN27:AQ27)</f>
        <v>1092</v>
      </c>
      <c r="AS27" s="214" t="str">
        <f>IF(AR27&lt;=120,"Group 1",IF(AR27&lt;=240,"Group 2",IF(AR27&lt;=360,"Group 3",IF(AR27&lt;=480,"Group 4",IF(AR27&lt;=600,"Group 5",IF(AR27&lt;=720,"Group 6",IF(AR27&lt;=840,"Group 7",IF(AR27&lt;=960,"Group 8",IF(AR27&lt;=1080,"Group 9","Group 10")))))))))</f>
        <v>Group 10</v>
      </c>
      <c r="AT27" s="214" t="str">
        <f>IF(AR27&lt;=120,"B1",IF(AR27&lt;=240,"B2",IF(AR27&lt;=360,"B3",IF(AR27&lt;=480,"B4",IF(AR27&lt;=600,"B5",IF(AR27&lt;=720,"B6",IF(AR27&lt;=840,"B7",IF(AR27&lt;=960,"B8",IF(AR27&lt;=1080,"B9",IF(AR27&lt;=1100,"B10",IF(AR27&lt;=1120,"B11",IF(AR27&lt;=1140,"B12",IF(AR27&lt;=1160,"B13",IF(AR27&lt;=1180,"B14","B15"))))))))))))))</f>
        <v>B10</v>
      </c>
      <c r="AU27" s="214" t="str">
        <f>AT27</f>
        <v>B10</v>
      </c>
      <c r="AV27" s="214" t="str">
        <f>IF(AU27=J27,"OK","REVIEW")</f>
        <v>OK</v>
      </c>
      <c r="AW27" s="213" t="s">
        <v>355</v>
      </c>
      <c r="AX27" s="213" t="s">
        <v>379</v>
      </c>
      <c r="AY27" s="213" t="s">
        <v>258</v>
      </c>
      <c r="AZ27" s="213" t="s">
        <v>291</v>
      </c>
      <c r="BA27" s="217" t="s">
        <v>380</v>
      </c>
    </row>
    <row r="28" ht="72" customHeight="1">
      <c r="A28" s="214" t="s">
        <v>256</v>
      </c>
      <c r="B28" s="213" t="s">
        <v>257</v>
      </c>
      <c r="C28" s="214" t="s">
        <v>372</v>
      </c>
      <c r="D28" s="213" t="s">
        <v>373</v>
      </c>
      <c r="E28" s="214" t="s">
        <v>374</v>
      </c>
      <c r="F28" s="213" t="s">
        <v>375</v>
      </c>
      <c r="G28" s="214" t="s">
        <v>405</v>
      </c>
      <c r="H28" s="213" t="s">
        <v>406</v>
      </c>
      <c r="I28" s="213" t="s">
        <v>353</v>
      </c>
      <c r="J28" s="214" t="s">
        <v>288</v>
      </c>
      <c r="K28" s="217" t="s">
        <v>381</v>
      </c>
      <c r="L28" s="214">
        <v>8</v>
      </c>
      <c r="M28" s="214">
        <f>ROUND(L28*18,0)</f>
        <v>144</v>
      </c>
      <c r="N28" s="214">
        <v>5</v>
      </c>
      <c r="O28" s="214">
        <f>ROUND(N28*19.2,0)</f>
        <v>96</v>
      </c>
      <c r="P28" s="214">
        <v>5</v>
      </c>
      <c r="Q28" s="214">
        <f>ROUND(P28*19.2,0)</f>
        <v>96</v>
      </c>
      <c r="R28" s="214">
        <v>5</v>
      </c>
      <c r="S28" s="214">
        <f>ROUND(R28*14.4,0)</f>
        <v>72</v>
      </c>
      <c r="T28" s="214">
        <v>2</v>
      </c>
      <c r="U28" s="214">
        <f>ROUND(T28*14.4,0)</f>
        <v>29</v>
      </c>
      <c r="V28" s="214">
        <v>5</v>
      </c>
      <c r="W28" s="214">
        <f>ROUND(V28*28.8,0)</f>
        <v>144</v>
      </c>
      <c r="X28" s="214">
        <v>4</v>
      </c>
      <c r="Y28" s="214">
        <f>ROUND(X28*16.8,0)</f>
        <v>67</v>
      </c>
      <c r="Z28" s="214">
        <v>5</v>
      </c>
      <c r="AA28" s="214">
        <f>ROUND(Z28*19.2,0)</f>
        <v>96</v>
      </c>
      <c r="AB28" s="214">
        <v>5</v>
      </c>
      <c r="AC28" s="214">
        <f>ROUND(AB28*19.2,0)</f>
        <v>96</v>
      </c>
      <c r="AD28" s="214">
        <v>5</v>
      </c>
      <c r="AE28" s="214">
        <f>ROUND(AD28*12,0)</f>
        <v>60</v>
      </c>
      <c r="AF28" s="214">
        <v>5</v>
      </c>
      <c r="AG28" s="214">
        <f>ROUND(AF28*14.4,0)</f>
        <v>72</v>
      </c>
      <c r="AH28" s="214">
        <v>4</v>
      </c>
      <c r="AI28" s="214">
        <f>ROUND(AH28*9.6,0)</f>
        <v>38</v>
      </c>
      <c r="AJ28" s="214">
        <v>4</v>
      </c>
      <c r="AK28" s="214">
        <f>ROUND(AJ28*16.8,0)</f>
        <v>67</v>
      </c>
      <c r="AL28" s="214">
        <v>5</v>
      </c>
      <c r="AM28" s="214">
        <f>ROUND(AL28*7.2,0)</f>
        <v>36</v>
      </c>
      <c r="AN28" s="214">
        <f>SUM(M28,O28,Q28,S28,U28)</f>
        <v>437</v>
      </c>
      <c r="AO28" s="214">
        <f>SUM(W28,Y28,AA28,AC28)</f>
        <v>403</v>
      </c>
      <c r="AP28" s="214">
        <f>SUM(AE28,AG28,AI28)</f>
        <v>170</v>
      </c>
      <c r="AQ28" s="214">
        <f>SUM(AK28,AM28)</f>
        <v>103</v>
      </c>
      <c r="AR28" s="214">
        <f>SUM(AN28:AQ28)</f>
        <v>1113</v>
      </c>
      <c r="AS28" s="214" t="str">
        <f>IF(AR28&lt;=120,"Group 1",IF(AR28&lt;=240,"Group 2",IF(AR28&lt;=360,"Group 3",IF(AR28&lt;=480,"Group 4",IF(AR28&lt;=600,"Group 5",IF(AR28&lt;=720,"Group 6",IF(AR28&lt;=840,"Group 7",IF(AR28&lt;=960,"Group 8",IF(AR28&lt;=1080,"Group 9","Group 10")))))))))</f>
        <v>Group 10</v>
      </c>
      <c r="AT28" s="214" t="str">
        <f>IF(AR28&lt;=120,"B1",IF(AR28&lt;=240,"B2",IF(AR28&lt;=360,"B3",IF(AR28&lt;=480,"B4",IF(AR28&lt;=600,"B5",IF(AR28&lt;=720,"B6",IF(AR28&lt;=840,"B7",IF(AR28&lt;=960,"B8",IF(AR28&lt;=1080,"B9",IF(AR28&lt;=1100,"B10",IF(AR28&lt;=1120,"B11",IF(AR28&lt;=1140,"B12",IF(AR28&lt;=1160,"B13",IF(AR28&lt;=1180,"B14","B15"))))))))))))))</f>
        <v>B11</v>
      </c>
      <c r="AU28" s="214" t="str">
        <f>AT28</f>
        <v>B11</v>
      </c>
      <c r="AV28" s="214" t="str">
        <f>IF(AU28=J28,"OK","REVIEW")</f>
        <v>OK</v>
      </c>
      <c r="AW28" s="213" t="s">
        <v>355</v>
      </c>
      <c r="AX28" s="213" t="s">
        <v>382</v>
      </c>
      <c r="AY28" s="213" t="s">
        <v>258</v>
      </c>
      <c r="AZ28" s="213" t="s">
        <v>291</v>
      </c>
      <c r="BA28" s="217" t="s">
        <v>383</v>
      </c>
    </row>
    <row r="29" ht="72" customHeight="1">
      <c r="A29" s="214" t="s">
        <v>256</v>
      </c>
      <c r="B29" s="213" t="s">
        <v>257</v>
      </c>
      <c r="C29" s="214" t="s">
        <v>372</v>
      </c>
      <c r="D29" s="213" t="s">
        <v>373</v>
      </c>
      <c r="E29" s="214" t="s">
        <v>374</v>
      </c>
      <c r="F29" s="213" t="s">
        <v>375</v>
      </c>
      <c r="G29" s="214" t="s">
        <v>405</v>
      </c>
      <c r="H29" s="213" t="s">
        <v>406</v>
      </c>
      <c r="I29" s="213" t="s">
        <v>353</v>
      </c>
      <c r="J29" s="214" t="s">
        <v>289</v>
      </c>
      <c r="K29" s="217" t="s">
        <v>384</v>
      </c>
      <c r="L29" s="214">
        <v>8</v>
      </c>
      <c r="M29" s="214">
        <f>ROUND(L29*18,0)</f>
        <v>144</v>
      </c>
      <c r="N29" s="214">
        <v>5</v>
      </c>
      <c r="O29" s="214">
        <f>ROUND(N29*19.2,0)</f>
        <v>96</v>
      </c>
      <c r="P29" s="214">
        <v>5</v>
      </c>
      <c r="Q29" s="214">
        <f>ROUND(P29*19.2,0)</f>
        <v>96</v>
      </c>
      <c r="R29" s="214">
        <v>5</v>
      </c>
      <c r="S29" s="214">
        <f>ROUND(R29*14.4,0)</f>
        <v>72</v>
      </c>
      <c r="T29" s="214">
        <v>2</v>
      </c>
      <c r="U29" s="214">
        <f>ROUND(T29*14.4,0)</f>
        <v>29</v>
      </c>
      <c r="V29" s="214">
        <v>5</v>
      </c>
      <c r="W29" s="214">
        <f>ROUND(V29*28.8,0)</f>
        <v>144</v>
      </c>
      <c r="X29" s="214">
        <v>5</v>
      </c>
      <c r="Y29" s="214">
        <f>ROUND(X29*16.8,0)</f>
        <v>84</v>
      </c>
      <c r="Z29" s="214">
        <v>5</v>
      </c>
      <c r="AA29" s="214">
        <f>ROUND(Z29*19.2,0)</f>
        <v>96</v>
      </c>
      <c r="AB29" s="214">
        <v>5</v>
      </c>
      <c r="AC29" s="214">
        <f>ROUND(AB29*19.2,0)</f>
        <v>96</v>
      </c>
      <c r="AD29" s="214">
        <v>5</v>
      </c>
      <c r="AE29" s="214">
        <f>ROUND(AD29*12,0)</f>
        <v>60</v>
      </c>
      <c r="AF29" s="214">
        <v>5</v>
      </c>
      <c r="AG29" s="214">
        <f>ROUND(AF29*14.4,0)</f>
        <v>72</v>
      </c>
      <c r="AH29" s="214">
        <v>4</v>
      </c>
      <c r="AI29" s="214">
        <f>ROUND(AH29*9.6,0)</f>
        <v>38</v>
      </c>
      <c r="AJ29" s="214">
        <v>4</v>
      </c>
      <c r="AK29" s="214">
        <f>ROUND(AJ29*16.8,0)</f>
        <v>67</v>
      </c>
      <c r="AL29" s="214">
        <v>5</v>
      </c>
      <c r="AM29" s="214">
        <f>ROUND(AL29*7.2,0)</f>
        <v>36</v>
      </c>
      <c r="AN29" s="214">
        <f>SUM(M29,O29,Q29,S29,U29)</f>
        <v>437</v>
      </c>
      <c r="AO29" s="214">
        <f>SUM(W29,Y29,AA29,AC29)</f>
        <v>420</v>
      </c>
      <c r="AP29" s="214">
        <f>SUM(AE29,AG29,AI29)</f>
        <v>170</v>
      </c>
      <c r="AQ29" s="214">
        <f>SUM(AK29,AM29)</f>
        <v>103</v>
      </c>
      <c r="AR29" s="214">
        <f>SUM(AN29:AQ29)</f>
        <v>1130</v>
      </c>
      <c r="AS29" s="214" t="str">
        <f>IF(AR29&lt;=120,"Group 1",IF(AR29&lt;=240,"Group 2",IF(AR29&lt;=360,"Group 3",IF(AR29&lt;=480,"Group 4",IF(AR29&lt;=600,"Group 5",IF(AR29&lt;=720,"Group 6",IF(AR29&lt;=840,"Group 7",IF(AR29&lt;=960,"Group 8",IF(AR29&lt;=1080,"Group 9","Group 10")))))))))</f>
        <v>Group 10</v>
      </c>
      <c r="AT29" s="214" t="str">
        <f>IF(AR29&lt;=120,"B1",IF(AR29&lt;=240,"B2",IF(AR29&lt;=360,"B3",IF(AR29&lt;=480,"B4",IF(AR29&lt;=600,"B5",IF(AR29&lt;=720,"B6",IF(AR29&lt;=840,"B7",IF(AR29&lt;=960,"B8",IF(AR29&lt;=1080,"B9",IF(AR29&lt;=1100,"B10",IF(AR29&lt;=1120,"B11",IF(AR29&lt;=1140,"B12",IF(AR29&lt;=1160,"B13",IF(AR29&lt;=1180,"B14","B15"))))))))))))))</f>
        <v>B12</v>
      </c>
      <c r="AU29" s="214" t="str">
        <f>AT29</f>
        <v>B12</v>
      </c>
      <c r="AV29" s="214" t="str">
        <f>IF(AU29=J29,"OK","REVIEW")</f>
        <v>OK</v>
      </c>
      <c r="AW29" s="213" t="s">
        <v>355</v>
      </c>
      <c r="AX29" s="213" t="s">
        <v>356</v>
      </c>
      <c r="AY29" s="213" t="s">
        <v>258</v>
      </c>
      <c r="AZ29" s="213" t="s">
        <v>291</v>
      </c>
      <c r="BA29" s="217" t="s">
        <v>385</v>
      </c>
    </row>
    <row r="30" ht="72" customHeight="1">
      <c r="A30" s="214" t="s">
        <v>256</v>
      </c>
      <c r="B30" s="213" t="s">
        <v>257</v>
      </c>
      <c r="C30" s="214" t="s">
        <v>372</v>
      </c>
      <c r="D30" s="213" t="s">
        <v>373</v>
      </c>
      <c r="E30" s="214" t="s">
        <v>374</v>
      </c>
      <c r="F30" s="213" t="s">
        <v>375</v>
      </c>
      <c r="G30" s="214" t="s">
        <v>405</v>
      </c>
      <c r="H30" s="213" t="s">
        <v>406</v>
      </c>
      <c r="I30" s="213" t="s">
        <v>353</v>
      </c>
      <c r="J30" s="214" t="s">
        <v>290</v>
      </c>
      <c r="K30" s="217" t="s">
        <v>386</v>
      </c>
      <c r="L30" s="214">
        <v>8</v>
      </c>
      <c r="M30" s="214">
        <f>ROUND(L30*18,0)</f>
        <v>144</v>
      </c>
      <c r="N30" s="214">
        <v>5</v>
      </c>
      <c r="O30" s="214">
        <f>ROUND(N30*19.2,0)</f>
        <v>96</v>
      </c>
      <c r="P30" s="214">
        <v>5</v>
      </c>
      <c r="Q30" s="214">
        <f>ROUND(P30*19.2,0)</f>
        <v>96</v>
      </c>
      <c r="R30" s="214">
        <v>5</v>
      </c>
      <c r="S30" s="214">
        <f>ROUND(R30*14.4,0)</f>
        <v>72</v>
      </c>
      <c r="T30" s="214">
        <v>2</v>
      </c>
      <c r="U30" s="214">
        <f>ROUND(T30*14.4,0)</f>
        <v>29</v>
      </c>
      <c r="V30" s="214">
        <v>5</v>
      </c>
      <c r="W30" s="214">
        <f>ROUND(V30*28.8,0)</f>
        <v>144</v>
      </c>
      <c r="X30" s="214">
        <v>5</v>
      </c>
      <c r="Y30" s="214">
        <f>ROUND(X30*16.8,0)</f>
        <v>84</v>
      </c>
      <c r="Z30" s="214">
        <v>5</v>
      </c>
      <c r="AA30" s="214">
        <f>ROUND(Z30*19.2,0)</f>
        <v>96</v>
      </c>
      <c r="AB30" s="214">
        <v>5</v>
      </c>
      <c r="AC30" s="214">
        <f>ROUND(AB30*19.2,0)</f>
        <v>96</v>
      </c>
      <c r="AD30" s="214">
        <v>5</v>
      </c>
      <c r="AE30" s="214">
        <f>ROUND(AD30*12,0)</f>
        <v>60</v>
      </c>
      <c r="AF30" s="214">
        <v>5</v>
      </c>
      <c r="AG30" s="214">
        <f>ROUND(AF30*14.4,0)</f>
        <v>72</v>
      </c>
      <c r="AH30" s="214">
        <v>5</v>
      </c>
      <c r="AI30" s="214">
        <f>ROUND(AH30*9.6,0)</f>
        <v>48</v>
      </c>
      <c r="AJ30" s="214">
        <v>5</v>
      </c>
      <c r="AK30" s="214">
        <f>ROUND(AJ30*16.8,0)</f>
        <v>84</v>
      </c>
      <c r="AL30" s="214">
        <v>5</v>
      </c>
      <c r="AM30" s="214">
        <f>ROUND(AL30*7.2,0)</f>
        <v>36</v>
      </c>
      <c r="AN30" s="214">
        <f>SUM(M30,O30,Q30,S30,U30)</f>
        <v>437</v>
      </c>
      <c r="AO30" s="214">
        <f>SUM(W30,Y30,AA30,AC30)</f>
        <v>420</v>
      </c>
      <c r="AP30" s="214">
        <f>SUM(AE30,AG30,AI30)</f>
        <v>180</v>
      </c>
      <c r="AQ30" s="214">
        <f>SUM(AK30,AM30)</f>
        <v>120</v>
      </c>
      <c r="AR30" s="214">
        <f>SUM(AN30:AQ30)</f>
        <v>1157</v>
      </c>
      <c r="AS30" s="214" t="str">
        <f>IF(AR30&lt;=120,"Group 1",IF(AR30&lt;=240,"Group 2",IF(AR30&lt;=360,"Group 3",IF(AR30&lt;=480,"Group 4",IF(AR30&lt;=600,"Group 5",IF(AR30&lt;=720,"Group 6",IF(AR30&lt;=840,"Group 7",IF(AR30&lt;=960,"Group 8",IF(AR30&lt;=1080,"Group 9","Group 10")))))))))</f>
        <v>Group 10</v>
      </c>
      <c r="AT30" s="214" t="str">
        <f>IF(AR30&lt;=120,"B1",IF(AR30&lt;=240,"B2",IF(AR30&lt;=360,"B3",IF(AR30&lt;=480,"B4",IF(AR30&lt;=600,"B5",IF(AR30&lt;=720,"B6",IF(AR30&lt;=840,"B7",IF(AR30&lt;=960,"B8",IF(AR30&lt;=1080,"B9",IF(AR30&lt;=1100,"B10",IF(AR30&lt;=1120,"B11",IF(AR30&lt;=1140,"B12",IF(AR30&lt;=1160,"B13",IF(AR30&lt;=1180,"B14","B15"))))))))))))))</f>
        <v>B13</v>
      </c>
      <c r="AU30" s="214" t="str">
        <f>AT30</f>
        <v>B13</v>
      </c>
      <c r="AV30" s="214" t="str">
        <f>IF(AU30=J30,"OK","REVIEW")</f>
        <v>OK</v>
      </c>
      <c r="AW30" s="213" t="s">
        <v>355</v>
      </c>
      <c r="AX30" s="213" t="s">
        <v>387</v>
      </c>
      <c r="AY30" s="213" t="s">
        <v>258</v>
      </c>
      <c r="AZ30" s="213" t="s">
        <v>291</v>
      </c>
      <c r="BA30" s="217" t="s">
        <v>388</v>
      </c>
    </row>
    <row r="31" ht="72" customHeight="1">
      <c r="A31" s="214" t="s">
        <v>256</v>
      </c>
      <c r="B31" s="213" t="s">
        <v>257</v>
      </c>
      <c r="C31" s="214" t="s">
        <v>372</v>
      </c>
      <c r="D31" s="213" t="s">
        <v>373</v>
      </c>
      <c r="E31" s="214" t="s">
        <v>374</v>
      </c>
      <c r="F31" s="213" t="s">
        <v>375</v>
      </c>
      <c r="G31" s="214" t="s">
        <v>405</v>
      </c>
      <c r="H31" s="213" t="s">
        <v>406</v>
      </c>
      <c r="I31" s="213" t="s">
        <v>353</v>
      </c>
      <c r="J31" s="214" t="s">
        <v>291</v>
      </c>
      <c r="K31" s="217" t="s">
        <v>389</v>
      </c>
      <c r="L31" s="214">
        <v>8</v>
      </c>
      <c r="M31" s="214">
        <f>ROUND(L31*18,0)</f>
        <v>144</v>
      </c>
      <c r="N31" s="214">
        <v>5</v>
      </c>
      <c r="O31" s="214">
        <f>ROUND(N31*19.2,0)</f>
        <v>96</v>
      </c>
      <c r="P31" s="214">
        <v>5</v>
      </c>
      <c r="Q31" s="214">
        <f>ROUND(P31*19.2,0)</f>
        <v>96</v>
      </c>
      <c r="R31" s="214">
        <v>5</v>
      </c>
      <c r="S31" s="214">
        <f>ROUND(R31*14.4,0)</f>
        <v>72</v>
      </c>
      <c r="T31" s="214">
        <v>3</v>
      </c>
      <c r="U31" s="214">
        <f>ROUND(T31*14.4,0)</f>
        <v>43</v>
      </c>
      <c r="V31" s="214">
        <v>5</v>
      </c>
      <c r="W31" s="214">
        <f>ROUND(V31*28.8,0)</f>
        <v>144</v>
      </c>
      <c r="X31" s="214">
        <v>5</v>
      </c>
      <c r="Y31" s="214">
        <f>ROUND(X31*16.8,0)</f>
        <v>84</v>
      </c>
      <c r="Z31" s="214">
        <v>5</v>
      </c>
      <c r="AA31" s="214">
        <f>ROUND(Z31*19.2,0)</f>
        <v>96</v>
      </c>
      <c r="AB31" s="214">
        <v>5</v>
      </c>
      <c r="AC31" s="214">
        <f>ROUND(AB31*19.2,0)</f>
        <v>96</v>
      </c>
      <c r="AD31" s="214">
        <v>5</v>
      </c>
      <c r="AE31" s="214">
        <f>ROUND(AD31*12,0)</f>
        <v>60</v>
      </c>
      <c r="AF31" s="214">
        <v>5</v>
      </c>
      <c r="AG31" s="214">
        <f>ROUND(AF31*14.4,0)</f>
        <v>72</v>
      </c>
      <c r="AH31" s="214">
        <v>5</v>
      </c>
      <c r="AI31" s="214">
        <f>ROUND(AH31*9.6,0)</f>
        <v>48</v>
      </c>
      <c r="AJ31" s="214">
        <v>5</v>
      </c>
      <c r="AK31" s="214">
        <f>ROUND(AJ31*16.8,0)</f>
        <v>84</v>
      </c>
      <c r="AL31" s="214">
        <v>5</v>
      </c>
      <c r="AM31" s="214">
        <f>ROUND(AL31*7.2,0)</f>
        <v>36</v>
      </c>
      <c r="AN31" s="214">
        <f>SUM(M31,O31,Q31,S31,U31)</f>
        <v>451</v>
      </c>
      <c r="AO31" s="214">
        <f>SUM(W31,Y31,AA31,AC31)</f>
        <v>420</v>
      </c>
      <c r="AP31" s="214">
        <f>SUM(AE31,AG31,AI31)</f>
        <v>180</v>
      </c>
      <c r="AQ31" s="214">
        <f>SUM(AK31,AM31)</f>
        <v>120</v>
      </c>
      <c r="AR31" s="214">
        <f>SUM(AN31:AQ31)</f>
        <v>1171</v>
      </c>
      <c r="AS31" s="214" t="str">
        <f>IF(AR31&lt;=120,"Group 1",IF(AR31&lt;=240,"Group 2",IF(AR31&lt;=360,"Group 3",IF(AR31&lt;=480,"Group 4",IF(AR31&lt;=600,"Group 5",IF(AR31&lt;=720,"Group 6",IF(AR31&lt;=840,"Group 7",IF(AR31&lt;=960,"Group 8",IF(AR31&lt;=1080,"Group 9","Group 10")))))))))</f>
        <v>Group 10</v>
      </c>
      <c r="AT31" s="214" t="str">
        <f>IF(AR31&lt;=120,"B1",IF(AR31&lt;=240,"B2",IF(AR31&lt;=360,"B3",IF(AR31&lt;=480,"B4",IF(AR31&lt;=600,"B5",IF(AR31&lt;=720,"B6",IF(AR31&lt;=840,"B7",IF(AR31&lt;=960,"B8",IF(AR31&lt;=1080,"B9",IF(AR31&lt;=1100,"B10",IF(AR31&lt;=1120,"B11",IF(AR31&lt;=1140,"B12",IF(AR31&lt;=1160,"B13",IF(AR31&lt;=1180,"B14","B15"))))))))))))))</f>
        <v>B14</v>
      </c>
      <c r="AU31" s="214" t="str">
        <f>AT31</f>
        <v>B14</v>
      </c>
      <c r="AV31" s="214" t="str">
        <f>IF(AU31=J31,"OK","REVIEW")</f>
        <v>OK</v>
      </c>
      <c r="AW31" s="213" t="s">
        <v>355</v>
      </c>
      <c r="AX31" s="213" t="s">
        <v>390</v>
      </c>
      <c r="AY31" s="213" t="s">
        <v>258</v>
      </c>
      <c r="AZ31" s="213" t="s">
        <v>291</v>
      </c>
      <c r="BA31" s="217" t="s">
        <v>391</v>
      </c>
    </row>
    <row r="32" ht="72" customHeight="1">
      <c r="A32" s="214" t="s">
        <v>256</v>
      </c>
      <c r="B32" s="213" t="s">
        <v>257</v>
      </c>
      <c r="C32" s="214" t="s">
        <v>372</v>
      </c>
      <c r="D32" s="213" t="s">
        <v>373</v>
      </c>
      <c r="E32" s="214" t="s">
        <v>374</v>
      </c>
      <c r="F32" s="213" t="s">
        <v>375</v>
      </c>
      <c r="G32" s="214" t="s">
        <v>405</v>
      </c>
      <c r="H32" s="213" t="s">
        <v>406</v>
      </c>
      <c r="I32" s="213" t="s">
        <v>353</v>
      </c>
      <c r="J32" s="214" t="s">
        <v>292</v>
      </c>
      <c r="K32" s="217" t="s">
        <v>392</v>
      </c>
      <c r="L32" s="214">
        <v>8</v>
      </c>
      <c r="M32" s="214">
        <f>ROUND(L32*18,0)</f>
        <v>144</v>
      </c>
      <c r="N32" s="214">
        <v>5</v>
      </c>
      <c r="O32" s="214">
        <f>ROUND(N32*19.2,0)</f>
        <v>96</v>
      </c>
      <c r="P32" s="214">
        <v>5</v>
      </c>
      <c r="Q32" s="214">
        <f>ROUND(P32*19.2,0)</f>
        <v>96</v>
      </c>
      <c r="R32" s="214">
        <v>5</v>
      </c>
      <c r="S32" s="214">
        <f>ROUND(R32*14.4,0)</f>
        <v>72</v>
      </c>
      <c r="T32" s="214">
        <v>4</v>
      </c>
      <c r="U32" s="214">
        <f>ROUND(T32*14.4,0)</f>
        <v>58</v>
      </c>
      <c r="V32" s="214">
        <v>5</v>
      </c>
      <c r="W32" s="214">
        <f>ROUND(V32*28.8,0)</f>
        <v>144</v>
      </c>
      <c r="X32" s="214">
        <v>5</v>
      </c>
      <c r="Y32" s="214">
        <f>ROUND(X32*16.8,0)</f>
        <v>84</v>
      </c>
      <c r="Z32" s="214">
        <v>5</v>
      </c>
      <c r="AA32" s="214">
        <f>ROUND(Z32*19.2,0)</f>
        <v>96</v>
      </c>
      <c r="AB32" s="214">
        <v>5</v>
      </c>
      <c r="AC32" s="214">
        <f>ROUND(AB32*19.2,0)</f>
        <v>96</v>
      </c>
      <c r="AD32" s="214">
        <v>5</v>
      </c>
      <c r="AE32" s="214">
        <f>ROUND(AD32*12,0)</f>
        <v>60</v>
      </c>
      <c r="AF32" s="214">
        <v>5</v>
      </c>
      <c r="AG32" s="214">
        <f>ROUND(AF32*14.4,0)</f>
        <v>72</v>
      </c>
      <c r="AH32" s="214">
        <v>5</v>
      </c>
      <c r="AI32" s="214">
        <f>ROUND(AH32*9.6,0)</f>
        <v>48</v>
      </c>
      <c r="AJ32" s="214">
        <v>5</v>
      </c>
      <c r="AK32" s="214">
        <f>ROUND(AJ32*16.8,0)</f>
        <v>84</v>
      </c>
      <c r="AL32" s="214">
        <v>5</v>
      </c>
      <c r="AM32" s="214">
        <f>ROUND(AL32*7.2,0)</f>
        <v>36</v>
      </c>
      <c r="AN32" s="214">
        <f>SUM(M32,O32,Q32,S32,U32)</f>
        <v>466</v>
      </c>
      <c r="AO32" s="214">
        <f>SUM(W32,Y32,AA32,AC32)</f>
        <v>420</v>
      </c>
      <c r="AP32" s="214">
        <f>SUM(AE32,AG32,AI32)</f>
        <v>180</v>
      </c>
      <c r="AQ32" s="214">
        <f>SUM(AK32,AM32)</f>
        <v>120</v>
      </c>
      <c r="AR32" s="214">
        <f>SUM(AN32:AQ32)</f>
        <v>1186</v>
      </c>
      <c r="AS32" s="214" t="str">
        <f>IF(AR32&lt;=120,"Group 1",IF(AR32&lt;=240,"Group 2",IF(AR32&lt;=360,"Group 3",IF(AR32&lt;=480,"Group 4",IF(AR32&lt;=600,"Group 5",IF(AR32&lt;=720,"Group 6",IF(AR32&lt;=840,"Group 7",IF(AR32&lt;=960,"Group 8",IF(AR32&lt;=1080,"Group 9","Group 10")))))))))</f>
        <v>Group 10</v>
      </c>
      <c r="AT32" s="214" t="str">
        <f>IF(AR32&lt;=120,"B1",IF(AR32&lt;=240,"B2",IF(AR32&lt;=360,"B3",IF(AR32&lt;=480,"B4",IF(AR32&lt;=600,"B5",IF(AR32&lt;=720,"B6",IF(AR32&lt;=840,"B7",IF(AR32&lt;=960,"B8",IF(AR32&lt;=1080,"B9",IF(AR32&lt;=1100,"B10",IF(AR32&lt;=1120,"B11",IF(AR32&lt;=1140,"B12",IF(AR32&lt;=1160,"B13",IF(AR32&lt;=1180,"B14","B15"))))))))))))))</f>
        <v>B15</v>
      </c>
      <c r="AU32" s="214" t="str">
        <f>AT32</f>
        <v>B15</v>
      </c>
      <c r="AV32" s="214" t="str">
        <f>IF(AU32=J32,"OK","REVIEW")</f>
        <v>OK</v>
      </c>
      <c r="AW32" s="213" t="s">
        <v>355</v>
      </c>
      <c r="AX32" s="213" t="s">
        <v>393</v>
      </c>
      <c r="AY32" s="213" t="s">
        <v>258</v>
      </c>
      <c r="AZ32" s="213" t="s">
        <v>291</v>
      </c>
      <c r="BA32" s="217" t="s">
        <v>394</v>
      </c>
    </row>
    <row r="33" ht="72" customHeight="1">
      <c r="A33" s="214" t="s">
        <v>256</v>
      </c>
      <c r="B33" s="213" t="s">
        <v>257</v>
      </c>
      <c r="C33" s="214" t="s">
        <v>372</v>
      </c>
      <c r="D33" s="213" t="s">
        <v>373</v>
      </c>
      <c r="E33" s="214" t="s">
        <v>407</v>
      </c>
      <c r="F33" s="213" t="s">
        <v>408</v>
      </c>
      <c r="G33" s="214" t="s">
        <v>409</v>
      </c>
      <c r="H33" s="213" t="s">
        <v>408</v>
      </c>
      <c r="I33" s="213" t="s">
        <v>353</v>
      </c>
      <c r="J33" s="214" t="s">
        <v>287</v>
      </c>
      <c r="K33" s="217" t="s">
        <v>410</v>
      </c>
      <c r="L33" s="214">
        <v>8</v>
      </c>
      <c r="M33" s="214">
        <f>ROUND(L33*18,0)</f>
        <v>144</v>
      </c>
      <c r="N33" s="214">
        <v>5</v>
      </c>
      <c r="O33" s="214">
        <f>ROUND(N33*19.2,0)</f>
        <v>96</v>
      </c>
      <c r="P33" s="214">
        <v>5</v>
      </c>
      <c r="Q33" s="214">
        <f>ROUND(P33*19.2,0)</f>
        <v>96</v>
      </c>
      <c r="R33" s="214">
        <v>5</v>
      </c>
      <c r="S33" s="214">
        <f>ROUND(R33*14.4,0)</f>
        <v>72</v>
      </c>
      <c r="T33" s="214">
        <v>3</v>
      </c>
      <c r="U33" s="214">
        <f>ROUND(T33*14.4,0)</f>
        <v>43</v>
      </c>
      <c r="V33" s="214">
        <v>5</v>
      </c>
      <c r="W33" s="214">
        <f>ROUND(V33*28.8,0)</f>
        <v>144</v>
      </c>
      <c r="X33" s="214">
        <v>4</v>
      </c>
      <c r="Y33" s="214">
        <f>ROUND(X33*16.8,0)</f>
        <v>67</v>
      </c>
      <c r="Z33" s="214">
        <v>5</v>
      </c>
      <c r="AA33" s="214">
        <f>ROUND(Z33*19.2,0)</f>
        <v>96</v>
      </c>
      <c r="AB33" s="214">
        <v>5</v>
      </c>
      <c r="AC33" s="214">
        <f>ROUND(AB33*19.2,0)</f>
        <v>96</v>
      </c>
      <c r="AD33" s="214">
        <v>4</v>
      </c>
      <c r="AE33" s="214">
        <f>ROUND(AD33*12,0)</f>
        <v>48</v>
      </c>
      <c r="AF33" s="214">
        <v>4</v>
      </c>
      <c r="AG33" s="214">
        <f>ROUND(AF33*14.4,0)</f>
        <v>58</v>
      </c>
      <c r="AH33" s="214">
        <v>4</v>
      </c>
      <c r="AI33" s="214">
        <f>ROUND(AH33*9.6,0)</f>
        <v>38</v>
      </c>
      <c r="AJ33" s="214">
        <v>4</v>
      </c>
      <c r="AK33" s="214">
        <f>ROUND(AJ33*16.8,0)</f>
        <v>67</v>
      </c>
      <c r="AL33" s="214">
        <v>4</v>
      </c>
      <c r="AM33" s="214">
        <f>ROUND(AL33*7.2,0)</f>
        <v>29</v>
      </c>
      <c r="AN33" s="214">
        <f>SUM(M33,O33,Q33,S33,U33)</f>
        <v>451</v>
      </c>
      <c r="AO33" s="214">
        <f>SUM(W33,Y33,AA33,AC33)</f>
        <v>403</v>
      </c>
      <c r="AP33" s="214">
        <f>SUM(AE33,AG33,AI33)</f>
        <v>144</v>
      </c>
      <c r="AQ33" s="214">
        <f>SUM(AK33,AM33)</f>
        <v>96</v>
      </c>
      <c r="AR33" s="214">
        <f>SUM(AN33:AQ33)</f>
        <v>1094</v>
      </c>
      <c r="AS33" s="214" t="str">
        <f>IF(AR33&lt;=120,"Group 1",IF(AR33&lt;=240,"Group 2",IF(AR33&lt;=360,"Group 3",IF(AR33&lt;=480,"Group 4",IF(AR33&lt;=600,"Group 5",IF(AR33&lt;=720,"Group 6",IF(AR33&lt;=840,"Group 7",IF(AR33&lt;=960,"Group 8",IF(AR33&lt;=1080,"Group 9","Group 10")))))))))</f>
        <v>Group 10</v>
      </c>
      <c r="AT33" s="214" t="str">
        <f>IF(AR33&lt;=120,"B1",IF(AR33&lt;=240,"B2",IF(AR33&lt;=360,"B3",IF(AR33&lt;=480,"B4",IF(AR33&lt;=600,"B5",IF(AR33&lt;=720,"B6",IF(AR33&lt;=840,"B7",IF(AR33&lt;=960,"B8",IF(AR33&lt;=1080,"B9",IF(AR33&lt;=1100,"B10",IF(AR33&lt;=1120,"B11",IF(AR33&lt;=1140,"B12",IF(AR33&lt;=1160,"B13",IF(AR33&lt;=1180,"B14","B15"))))))))))))))</f>
        <v>B10</v>
      </c>
      <c r="AU33" s="214" t="str">
        <f>AT33</f>
        <v>B10</v>
      </c>
      <c r="AV33" s="214" t="str">
        <f>IF(AU33=J33,"OK","REVIEW")</f>
        <v>OK</v>
      </c>
      <c r="AW33" s="213" t="s">
        <v>355</v>
      </c>
      <c r="AX33" s="213" t="s">
        <v>379</v>
      </c>
      <c r="AY33" s="213" t="s">
        <v>258</v>
      </c>
      <c r="AZ33" s="213" t="s">
        <v>292</v>
      </c>
      <c r="BA33" s="217" t="s">
        <v>380</v>
      </c>
    </row>
    <row r="34" ht="72" customHeight="1">
      <c r="A34" s="214" t="s">
        <v>256</v>
      </c>
      <c r="B34" s="213" t="s">
        <v>257</v>
      </c>
      <c r="C34" s="214" t="s">
        <v>372</v>
      </c>
      <c r="D34" s="213" t="s">
        <v>373</v>
      </c>
      <c r="E34" s="214" t="s">
        <v>407</v>
      </c>
      <c r="F34" s="213" t="s">
        <v>408</v>
      </c>
      <c r="G34" s="214" t="s">
        <v>409</v>
      </c>
      <c r="H34" s="213" t="s">
        <v>408</v>
      </c>
      <c r="I34" s="213" t="s">
        <v>353</v>
      </c>
      <c r="J34" s="214" t="s">
        <v>288</v>
      </c>
      <c r="K34" s="217" t="s">
        <v>411</v>
      </c>
      <c r="L34" s="214">
        <v>8</v>
      </c>
      <c r="M34" s="214">
        <f>ROUND(L34*18,0)</f>
        <v>144</v>
      </c>
      <c r="N34" s="214">
        <v>5</v>
      </c>
      <c r="O34" s="214">
        <f>ROUND(N34*19.2,0)</f>
        <v>96</v>
      </c>
      <c r="P34" s="214">
        <v>5</v>
      </c>
      <c r="Q34" s="214">
        <f>ROUND(P34*19.2,0)</f>
        <v>96</v>
      </c>
      <c r="R34" s="214">
        <v>5</v>
      </c>
      <c r="S34" s="214">
        <f>ROUND(R34*14.4,0)</f>
        <v>72</v>
      </c>
      <c r="T34" s="214">
        <v>3</v>
      </c>
      <c r="U34" s="214">
        <f>ROUND(T34*14.4,0)</f>
        <v>43</v>
      </c>
      <c r="V34" s="214">
        <v>5</v>
      </c>
      <c r="W34" s="214">
        <f>ROUND(V34*28.8,0)</f>
        <v>144</v>
      </c>
      <c r="X34" s="214">
        <v>4</v>
      </c>
      <c r="Y34" s="214">
        <f>ROUND(X34*16.8,0)</f>
        <v>67</v>
      </c>
      <c r="Z34" s="214">
        <v>5</v>
      </c>
      <c r="AA34" s="214">
        <f>ROUND(Z34*19.2,0)</f>
        <v>96</v>
      </c>
      <c r="AB34" s="214">
        <v>5</v>
      </c>
      <c r="AC34" s="214">
        <f>ROUND(AB34*19.2,0)</f>
        <v>96</v>
      </c>
      <c r="AD34" s="214">
        <v>5</v>
      </c>
      <c r="AE34" s="214">
        <f>ROUND(AD34*12,0)</f>
        <v>60</v>
      </c>
      <c r="AF34" s="214">
        <v>5</v>
      </c>
      <c r="AG34" s="214">
        <f>ROUND(AF34*14.4,0)</f>
        <v>72</v>
      </c>
      <c r="AH34" s="214">
        <v>4</v>
      </c>
      <c r="AI34" s="214">
        <f>ROUND(AH34*9.6,0)</f>
        <v>38</v>
      </c>
      <c r="AJ34" s="214">
        <v>4</v>
      </c>
      <c r="AK34" s="214">
        <f>ROUND(AJ34*16.8,0)</f>
        <v>67</v>
      </c>
      <c r="AL34" s="214">
        <v>4</v>
      </c>
      <c r="AM34" s="214">
        <f>ROUND(AL34*7.2,0)</f>
        <v>29</v>
      </c>
      <c r="AN34" s="214">
        <f>SUM(M34,O34,Q34,S34,U34)</f>
        <v>451</v>
      </c>
      <c r="AO34" s="214">
        <f>SUM(W34,Y34,AA34,AC34)</f>
        <v>403</v>
      </c>
      <c r="AP34" s="214">
        <f>SUM(AE34,AG34,AI34)</f>
        <v>170</v>
      </c>
      <c r="AQ34" s="214">
        <f>SUM(AK34,AM34)</f>
        <v>96</v>
      </c>
      <c r="AR34" s="214">
        <f>SUM(AN34:AQ34)</f>
        <v>1120</v>
      </c>
      <c r="AS34" s="214" t="str">
        <f>IF(AR34&lt;=120,"Group 1",IF(AR34&lt;=240,"Group 2",IF(AR34&lt;=360,"Group 3",IF(AR34&lt;=480,"Group 4",IF(AR34&lt;=600,"Group 5",IF(AR34&lt;=720,"Group 6",IF(AR34&lt;=840,"Group 7",IF(AR34&lt;=960,"Group 8",IF(AR34&lt;=1080,"Group 9","Group 10")))))))))</f>
        <v>Group 10</v>
      </c>
      <c r="AT34" s="214" t="str">
        <f>IF(AR34&lt;=120,"B1",IF(AR34&lt;=240,"B2",IF(AR34&lt;=360,"B3",IF(AR34&lt;=480,"B4",IF(AR34&lt;=600,"B5",IF(AR34&lt;=720,"B6",IF(AR34&lt;=840,"B7",IF(AR34&lt;=960,"B8",IF(AR34&lt;=1080,"B9",IF(AR34&lt;=1100,"B10",IF(AR34&lt;=1120,"B11",IF(AR34&lt;=1140,"B12",IF(AR34&lt;=1160,"B13",IF(AR34&lt;=1180,"B14","B15"))))))))))))))</f>
        <v>B11</v>
      </c>
      <c r="AU34" s="214" t="str">
        <f>AT34</f>
        <v>B11</v>
      </c>
      <c r="AV34" s="214" t="str">
        <f>IF(AU34=J34,"OK","REVIEW")</f>
        <v>OK</v>
      </c>
      <c r="AW34" s="213" t="s">
        <v>355</v>
      </c>
      <c r="AX34" s="213" t="s">
        <v>382</v>
      </c>
      <c r="AY34" s="213" t="s">
        <v>258</v>
      </c>
      <c r="AZ34" s="213" t="s">
        <v>292</v>
      </c>
      <c r="BA34" s="217" t="s">
        <v>383</v>
      </c>
    </row>
    <row r="35" ht="72" customHeight="1">
      <c r="A35" s="214" t="s">
        <v>256</v>
      </c>
      <c r="B35" s="213" t="s">
        <v>257</v>
      </c>
      <c r="C35" s="214" t="s">
        <v>372</v>
      </c>
      <c r="D35" s="213" t="s">
        <v>373</v>
      </c>
      <c r="E35" s="214" t="s">
        <v>407</v>
      </c>
      <c r="F35" s="213" t="s">
        <v>408</v>
      </c>
      <c r="G35" s="214" t="s">
        <v>409</v>
      </c>
      <c r="H35" s="213" t="s">
        <v>408</v>
      </c>
      <c r="I35" s="213" t="s">
        <v>353</v>
      </c>
      <c r="J35" s="214" t="s">
        <v>289</v>
      </c>
      <c r="K35" s="217" t="s">
        <v>412</v>
      </c>
      <c r="L35" s="214">
        <v>8</v>
      </c>
      <c r="M35" s="214">
        <f>ROUND(L35*18,0)</f>
        <v>144</v>
      </c>
      <c r="N35" s="214">
        <v>5</v>
      </c>
      <c r="O35" s="214">
        <f>ROUND(N35*19.2,0)</f>
        <v>96</v>
      </c>
      <c r="P35" s="214">
        <v>5</v>
      </c>
      <c r="Q35" s="214">
        <f>ROUND(P35*19.2,0)</f>
        <v>96</v>
      </c>
      <c r="R35" s="214">
        <v>5</v>
      </c>
      <c r="S35" s="214">
        <f>ROUND(R35*14.4,0)</f>
        <v>72</v>
      </c>
      <c r="T35" s="214">
        <v>3</v>
      </c>
      <c r="U35" s="214">
        <f>ROUND(T35*14.4,0)</f>
        <v>43</v>
      </c>
      <c r="V35" s="214">
        <v>5</v>
      </c>
      <c r="W35" s="214">
        <f>ROUND(V35*28.8,0)</f>
        <v>144</v>
      </c>
      <c r="X35" s="214">
        <v>4</v>
      </c>
      <c r="Y35" s="214">
        <f>ROUND(X35*16.8,0)</f>
        <v>67</v>
      </c>
      <c r="Z35" s="214">
        <v>5</v>
      </c>
      <c r="AA35" s="214">
        <f>ROUND(Z35*19.2,0)</f>
        <v>96</v>
      </c>
      <c r="AB35" s="214">
        <v>5</v>
      </c>
      <c r="AC35" s="214">
        <f>ROUND(AB35*19.2,0)</f>
        <v>96</v>
      </c>
      <c r="AD35" s="214">
        <v>5</v>
      </c>
      <c r="AE35" s="214">
        <f>ROUND(AD35*12,0)</f>
        <v>60</v>
      </c>
      <c r="AF35" s="214">
        <v>5</v>
      </c>
      <c r="AG35" s="214">
        <f>ROUND(AF35*14.4,0)</f>
        <v>72</v>
      </c>
      <c r="AH35" s="214">
        <v>4</v>
      </c>
      <c r="AI35" s="214">
        <f>ROUND(AH35*9.6,0)</f>
        <v>38</v>
      </c>
      <c r="AJ35" s="214">
        <v>4</v>
      </c>
      <c r="AK35" s="214">
        <f>ROUND(AJ35*16.8,0)</f>
        <v>67</v>
      </c>
      <c r="AL35" s="214">
        <v>5</v>
      </c>
      <c r="AM35" s="214">
        <f>ROUND(AL35*7.2,0)</f>
        <v>36</v>
      </c>
      <c r="AN35" s="214">
        <f>SUM(M35,O35,Q35,S35,U35)</f>
        <v>451</v>
      </c>
      <c r="AO35" s="214">
        <f>SUM(W35,Y35,AA35,AC35)</f>
        <v>403</v>
      </c>
      <c r="AP35" s="214">
        <f>SUM(AE35,AG35,AI35)</f>
        <v>170</v>
      </c>
      <c r="AQ35" s="214">
        <f>SUM(AK35,AM35)</f>
        <v>103</v>
      </c>
      <c r="AR35" s="214">
        <f>SUM(AN35:AQ35)</f>
        <v>1127</v>
      </c>
      <c r="AS35" s="214" t="str">
        <f>IF(AR35&lt;=120,"Group 1",IF(AR35&lt;=240,"Group 2",IF(AR35&lt;=360,"Group 3",IF(AR35&lt;=480,"Group 4",IF(AR35&lt;=600,"Group 5",IF(AR35&lt;=720,"Group 6",IF(AR35&lt;=840,"Group 7",IF(AR35&lt;=960,"Group 8",IF(AR35&lt;=1080,"Group 9","Group 10")))))))))</f>
        <v>Group 10</v>
      </c>
      <c r="AT35" s="214" t="str">
        <f>IF(AR35&lt;=120,"B1",IF(AR35&lt;=240,"B2",IF(AR35&lt;=360,"B3",IF(AR35&lt;=480,"B4",IF(AR35&lt;=600,"B5",IF(AR35&lt;=720,"B6",IF(AR35&lt;=840,"B7",IF(AR35&lt;=960,"B8",IF(AR35&lt;=1080,"B9",IF(AR35&lt;=1100,"B10",IF(AR35&lt;=1120,"B11",IF(AR35&lt;=1140,"B12",IF(AR35&lt;=1160,"B13",IF(AR35&lt;=1180,"B14","B15"))))))))))))))</f>
        <v>B12</v>
      </c>
      <c r="AU35" s="214" t="str">
        <f>AT35</f>
        <v>B12</v>
      </c>
      <c r="AV35" s="214" t="str">
        <f>IF(AU35=J35,"OK","REVIEW")</f>
        <v>OK</v>
      </c>
      <c r="AW35" s="213" t="s">
        <v>355</v>
      </c>
      <c r="AX35" s="213" t="s">
        <v>356</v>
      </c>
      <c r="AY35" s="213" t="s">
        <v>258</v>
      </c>
      <c r="AZ35" s="213" t="s">
        <v>292</v>
      </c>
      <c r="BA35" s="217" t="s">
        <v>385</v>
      </c>
    </row>
    <row r="36" ht="72" customHeight="1">
      <c r="A36" s="214" t="s">
        <v>256</v>
      </c>
      <c r="B36" s="213" t="s">
        <v>257</v>
      </c>
      <c r="C36" s="214" t="s">
        <v>372</v>
      </c>
      <c r="D36" s="213" t="s">
        <v>373</v>
      </c>
      <c r="E36" s="214" t="s">
        <v>407</v>
      </c>
      <c r="F36" s="213" t="s">
        <v>408</v>
      </c>
      <c r="G36" s="214" t="s">
        <v>409</v>
      </c>
      <c r="H36" s="213" t="s">
        <v>408</v>
      </c>
      <c r="I36" s="213" t="s">
        <v>353</v>
      </c>
      <c r="J36" s="214" t="s">
        <v>290</v>
      </c>
      <c r="K36" s="217" t="s">
        <v>413</v>
      </c>
      <c r="L36" s="214">
        <v>8</v>
      </c>
      <c r="M36" s="214">
        <f>ROUND(L36*18,0)</f>
        <v>144</v>
      </c>
      <c r="N36" s="214">
        <v>5</v>
      </c>
      <c r="O36" s="214">
        <f>ROUND(N36*19.2,0)</f>
        <v>96</v>
      </c>
      <c r="P36" s="214">
        <v>5</v>
      </c>
      <c r="Q36" s="214">
        <f>ROUND(P36*19.2,0)</f>
        <v>96</v>
      </c>
      <c r="R36" s="214">
        <v>5</v>
      </c>
      <c r="S36" s="214">
        <f>ROUND(R36*14.4,0)</f>
        <v>72</v>
      </c>
      <c r="T36" s="214">
        <v>3</v>
      </c>
      <c r="U36" s="214">
        <f>ROUND(T36*14.4,0)</f>
        <v>43</v>
      </c>
      <c r="V36" s="214">
        <v>5</v>
      </c>
      <c r="W36" s="214">
        <f>ROUND(V36*28.8,0)</f>
        <v>144</v>
      </c>
      <c r="X36" s="214">
        <v>5</v>
      </c>
      <c r="Y36" s="214">
        <f>ROUND(X36*16.8,0)</f>
        <v>84</v>
      </c>
      <c r="Z36" s="214">
        <v>5</v>
      </c>
      <c r="AA36" s="214">
        <f>ROUND(Z36*19.2,0)</f>
        <v>96</v>
      </c>
      <c r="AB36" s="214">
        <v>5</v>
      </c>
      <c r="AC36" s="214">
        <f>ROUND(AB36*19.2,0)</f>
        <v>96</v>
      </c>
      <c r="AD36" s="214">
        <v>5</v>
      </c>
      <c r="AE36" s="214">
        <f>ROUND(AD36*12,0)</f>
        <v>60</v>
      </c>
      <c r="AF36" s="214">
        <v>5</v>
      </c>
      <c r="AG36" s="214">
        <f>ROUND(AF36*14.4,0)</f>
        <v>72</v>
      </c>
      <c r="AH36" s="214">
        <v>4</v>
      </c>
      <c r="AI36" s="214">
        <f>ROUND(AH36*9.6,0)</f>
        <v>38</v>
      </c>
      <c r="AJ36" s="214">
        <v>4</v>
      </c>
      <c r="AK36" s="214">
        <f>ROUND(AJ36*16.8,0)</f>
        <v>67</v>
      </c>
      <c r="AL36" s="214">
        <v>5</v>
      </c>
      <c r="AM36" s="214">
        <f>ROUND(AL36*7.2,0)</f>
        <v>36</v>
      </c>
      <c r="AN36" s="214">
        <f>SUM(M36,O36,Q36,S36,U36)</f>
        <v>451</v>
      </c>
      <c r="AO36" s="214">
        <f>SUM(W36,Y36,AA36,AC36)</f>
        <v>420</v>
      </c>
      <c r="AP36" s="214">
        <f>SUM(AE36,AG36,AI36)</f>
        <v>170</v>
      </c>
      <c r="AQ36" s="214">
        <f>SUM(AK36,AM36)</f>
        <v>103</v>
      </c>
      <c r="AR36" s="214">
        <f>SUM(AN36:AQ36)</f>
        <v>1144</v>
      </c>
      <c r="AS36" s="214" t="str">
        <f>IF(AR36&lt;=120,"Group 1",IF(AR36&lt;=240,"Group 2",IF(AR36&lt;=360,"Group 3",IF(AR36&lt;=480,"Group 4",IF(AR36&lt;=600,"Group 5",IF(AR36&lt;=720,"Group 6",IF(AR36&lt;=840,"Group 7",IF(AR36&lt;=960,"Group 8",IF(AR36&lt;=1080,"Group 9","Group 10")))))))))</f>
        <v>Group 10</v>
      </c>
      <c r="AT36" s="214" t="str">
        <f>IF(AR36&lt;=120,"B1",IF(AR36&lt;=240,"B2",IF(AR36&lt;=360,"B3",IF(AR36&lt;=480,"B4",IF(AR36&lt;=600,"B5",IF(AR36&lt;=720,"B6",IF(AR36&lt;=840,"B7",IF(AR36&lt;=960,"B8",IF(AR36&lt;=1080,"B9",IF(AR36&lt;=1100,"B10",IF(AR36&lt;=1120,"B11",IF(AR36&lt;=1140,"B12",IF(AR36&lt;=1160,"B13",IF(AR36&lt;=1180,"B14","B15"))))))))))))))</f>
        <v>B13</v>
      </c>
      <c r="AU36" s="214" t="str">
        <f>AT36</f>
        <v>B13</v>
      </c>
      <c r="AV36" s="214" t="str">
        <f>IF(AU36=J36,"OK","REVIEW")</f>
        <v>OK</v>
      </c>
      <c r="AW36" s="213" t="s">
        <v>355</v>
      </c>
      <c r="AX36" s="213" t="s">
        <v>387</v>
      </c>
      <c r="AY36" s="213" t="s">
        <v>258</v>
      </c>
      <c r="AZ36" s="213" t="s">
        <v>292</v>
      </c>
      <c r="BA36" s="217" t="s">
        <v>388</v>
      </c>
    </row>
    <row r="37" ht="72" customHeight="1">
      <c r="A37" s="214" t="s">
        <v>256</v>
      </c>
      <c r="B37" s="213" t="s">
        <v>257</v>
      </c>
      <c r="C37" s="214" t="s">
        <v>372</v>
      </c>
      <c r="D37" s="213" t="s">
        <v>373</v>
      </c>
      <c r="E37" s="214" t="s">
        <v>407</v>
      </c>
      <c r="F37" s="213" t="s">
        <v>408</v>
      </c>
      <c r="G37" s="214" t="s">
        <v>409</v>
      </c>
      <c r="H37" s="213" t="s">
        <v>408</v>
      </c>
      <c r="I37" s="213" t="s">
        <v>353</v>
      </c>
      <c r="J37" s="214" t="s">
        <v>291</v>
      </c>
      <c r="K37" s="217" t="s">
        <v>414</v>
      </c>
      <c r="L37" s="214">
        <v>8</v>
      </c>
      <c r="M37" s="214">
        <f>ROUND(L37*18,0)</f>
        <v>144</v>
      </c>
      <c r="N37" s="214">
        <v>5</v>
      </c>
      <c r="O37" s="214">
        <f>ROUND(N37*19.2,0)</f>
        <v>96</v>
      </c>
      <c r="P37" s="214">
        <v>5</v>
      </c>
      <c r="Q37" s="214">
        <f>ROUND(P37*19.2,0)</f>
        <v>96</v>
      </c>
      <c r="R37" s="214">
        <v>5</v>
      </c>
      <c r="S37" s="214">
        <f>ROUND(R37*14.4,0)</f>
        <v>72</v>
      </c>
      <c r="T37" s="214">
        <v>3</v>
      </c>
      <c r="U37" s="214">
        <f>ROUND(T37*14.4,0)</f>
        <v>43</v>
      </c>
      <c r="V37" s="214">
        <v>5</v>
      </c>
      <c r="W37" s="214">
        <f>ROUND(V37*28.8,0)</f>
        <v>144</v>
      </c>
      <c r="X37" s="214">
        <v>5</v>
      </c>
      <c r="Y37" s="214">
        <f>ROUND(X37*16.8,0)</f>
        <v>84</v>
      </c>
      <c r="Z37" s="214">
        <v>5</v>
      </c>
      <c r="AA37" s="214">
        <f>ROUND(Z37*19.2,0)</f>
        <v>96</v>
      </c>
      <c r="AB37" s="214">
        <v>5</v>
      </c>
      <c r="AC37" s="214">
        <f>ROUND(AB37*19.2,0)</f>
        <v>96</v>
      </c>
      <c r="AD37" s="214">
        <v>5</v>
      </c>
      <c r="AE37" s="214">
        <f>ROUND(AD37*12,0)</f>
        <v>60</v>
      </c>
      <c r="AF37" s="214">
        <v>5</v>
      </c>
      <c r="AG37" s="214">
        <f>ROUND(AF37*14.4,0)</f>
        <v>72</v>
      </c>
      <c r="AH37" s="214">
        <v>5</v>
      </c>
      <c r="AI37" s="214">
        <f>ROUND(AH37*9.6,0)</f>
        <v>48</v>
      </c>
      <c r="AJ37" s="214">
        <v>5</v>
      </c>
      <c r="AK37" s="214">
        <f>ROUND(AJ37*16.8,0)</f>
        <v>84</v>
      </c>
      <c r="AL37" s="214">
        <v>5</v>
      </c>
      <c r="AM37" s="214">
        <f>ROUND(AL37*7.2,0)</f>
        <v>36</v>
      </c>
      <c r="AN37" s="214">
        <f>SUM(M37,O37,Q37,S37,U37)</f>
        <v>451</v>
      </c>
      <c r="AO37" s="214">
        <f>SUM(W37,Y37,AA37,AC37)</f>
        <v>420</v>
      </c>
      <c r="AP37" s="214">
        <f>SUM(AE37,AG37,AI37)</f>
        <v>180</v>
      </c>
      <c r="AQ37" s="214">
        <f>SUM(AK37,AM37)</f>
        <v>120</v>
      </c>
      <c r="AR37" s="214">
        <f>SUM(AN37:AQ37)</f>
        <v>1171</v>
      </c>
      <c r="AS37" s="214" t="str">
        <f>IF(AR37&lt;=120,"Group 1",IF(AR37&lt;=240,"Group 2",IF(AR37&lt;=360,"Group 3",IF(AR37&lt;=480,"Group 4",IF(AR37&lt;=600,"Group 5",IF(AR37&lt;=720,"Group 6",IF(AR37&lt;=840,"Group 7",IF(AR37&lt;=960,"Group 8",IF(AR37&lt;=1080,"Group 9","Group 10")))))))))</f>
        <v>Group 10</v>
      </c>
      <c r="AT37" s="214" t="str">
        <f>IF(AR37&lt;=120,"B1",IF(AR37&lt;=240,"B2",IF(AR37&lt;=360,"B3",IF(AR37&lt;=480,"B4",IF(AR37&lt;=600,"B5",IF(AR37&lt;=720,"B6",IF(AR37&lt;=840,"B7",IF(AR37&lt;=960,"B8",IF(AR37&lt;=1080,"B9",IF(AR37&lt;=1100,"B10",IF(AR37&lt;=1120,"B11",IF(AR37&lt;=1140,"B12",IF(AR37&lt;=1160,"B13",IF(AR37&lt;=1180,"B14","B15"))))))))))))))</f>
        <v>B14</v>
      </c>
      <c r="AU37" s="214" t="str">
        <f>AT37</f>
        <v>B14</v>
      </c>
      <c r="AV37" s="214" t="str">
        <f>IF(AU37=J37,"OK","REVIEW")</f>
        <v>OK</v>
      </c>
      <c r="AW37" s="213" t="s">
        <v>355</v>
      </c>
      <c r="AX37" s="213" t="s">
        <v>390</v>
      </c>
      <c r="AY37" s="213" t="s">
        <v>258</v>
      </c>
      <c r="AZ37" s="213" t="s">
        <v>292</v>
      </c>
      <c r="BA37" s="217" t="s">
        <v>391</v>
      </c>
    </row>
    <row r="38" ht="72" customHeight="1">
      <c r="A38" s="214" t="s">
        <v>256</v>
      </c>
      <c r="B38" s="213" t="s">
        <v>257</v>
      </c>
      <c r="C38" s="214" t="s">
        <v>372</v>
      </c>
      <c r="D38" s="213" t="s">
        <v>373</v>
      </c>
      <c r="E38" s="214" t="s">
        <v>407</v>
      </c>
      <c r="F38" s="213" t="s">
        <v>408</v>
      </c>
      <c r="G38" s="214" t="s">
        <v>409</v>
      </c>
      <c r="H38" s="213" t="s">
        <v>408</v>
      </c>
      <c r="I38" s="213" t="s">
        <v>353</v>
      </c>
      <c r="J38" s="214" t="s">
        <v>292</v>
      </c>
      <c r="K38" s="217" t="s">
        <v>415</v>
      </c>
      <c r="L38" s="214">
        <v>8</v>
      </c>
      <c r="M38" s="214">
        <f>ROUND(L38*18,0)</f>
        <v>144</v>
      </c>
      <c r="N38" s="214">
        <v>5</v>
      </c>
      <c r="O38" s="214">
        <f>ROUND(N38*19.2,0)</f>
        <v>96</v>
      </c>
      <c r="P38" s="214">
        <v>5</v>
      </c>
      <c r="Q38" s="214">
        <f>ROUND(P38*19.2,0)</f>
        <v>96</v>
      </c>
      <c r="R38" s="214">
        <v>5</v>
      </c>
      <c r="S38" s="214">
        <f>ROUND(R38*14.4,0)</f>
        <v>72</v>
      </c>
      <c r="T38" s="214">
        <v>4</v>
      </c>
      <c r="U38" s="214">
        <f>ROUND(T38*14.4,0)</f>
        <v>58</v>
      </c>
      <c r="V38" s="214">
        <v>5</v>
      </c>
      <c r="W38" s="214">
        <f>ROUND(V38*28.8,0)</f>
        <v>144</v>
      </c>
      <c r="X38" s="214">
        <v>5</v>
      </c>
      <c r="Y38" s="214">
        <f>ROUND(X38*16.8,0)</f>
        <v>84</v>
      </c>
      <c r="Z38" s="214">
        <v>5</v>
      </c>
      <c r="AA38" s="214">
        <f>ROUND(Z38*19.2,0)</f>
        <v>96</v>
      </c>
      <c r="AB38" s="214">
        <v>5</v>
      </c>
      <c r="AC38" s="214">
        <f>ROUND(AB38*19.2,0)</f>
        <v>96</v>
      </c>
      <c r="AD38" s="214">
        <v>5</v>
      </c>
      <c r="AE38" s="214">
        <f>ROUND(AD38*12,0)</f>
        <v>60</v>
      </c>
      <c r="AF38" s="214">
        <v>5</v>
      </c>
      <c r="AG38" s="214">
        <f>ROUND(AF38*14.4,0)</f>
        <v>72</v>
      </c>
      <c r="AH38" s="214">
        <v>5</v>
      </c>
      <c r="AI38" s="214">
        <f>ROUND(AH38*9.6,0)</f>
        <v>48</v>
      </c>
      <c r="AJ38" s="214">
        <v>5</v>
      </c>
      <c r="AK38" s="214">
        <f>ROUND(AJ38*16.8,0)</f>
        <v>84</v>
      </c>
      <c r="AL38" s="214">
        <v>5</v>
      </c>
      <c r="AM38" s="214">
        <f>ROUND(AL38*7.2,0)</f>
        <v>36</v>
      </c>
      <c r="AN38" s="214">
        <f>SUM(M38,O38,Q38,S38,U38)</f>
        <v>466</v>
      </c>
      <c r="AO38" s="214">
        <f>SUM(W38,Y38,AA38,AC38)</f>
        <v>420</v>
      </c>
      <c r="AP38" s="214">
        <f>SUM(AE38,AG38,AI38)</f>
        <v>180</v>
      </c>
      <c r="AQ38" s="214">
        <f>SUM(AK38,AM38)</f>
        <v>120</v>
      </c>
      <c r="AR38" s="214">
        <f>SUM(AN38:AQ38)</f>
        <v>1186</v>
      </c>
      <c r="AS38" s="214" t="str">
        <f>IF(AR38&lt;=120,"Group 1",IF(AR38&lt;=240,"Group 2",IF(AR38&lt;=360,"Group 3",IF(AR38&lt;=480,"Group 4",IF(AR38&lt;=600,"Group 5",IF(AR38&lt;=720,"Group 6",IF(AR38&lt;=840,"Group 7",IF(AR38&lt;=960,"Group 8",IF(AR38&lt;=1080,"Group 9","Group 10")))))))))</f>
        <v>Group 10</v>
      </c>
      <c r="AT38" s="214" t="str">
        <f>IF(AR38&lt;=120,"B1",IF(AR38&lt;=240,"B2",IF(AR38&lt;=360,"B3",IF(AR38&lt;=480,"B4",IF(AR38&lt;=600,"B5",IF(AR38&lt;=720,"B6",IF(AR38&lt;=840,"B7",IF(AR38&lt;=960,"B8",IF(AR38&lt;=1080,"B9",IF(AR38&lt;=1100,"B10",IF(AR38&lt;=1120,"B11",IF(AR38&lt;=1140,"B12",IF(AR38&lt;=1160,"B13",IF(AR38&lt;=1180,"B14","B15"))))))))))))))</f>
        <v>B15</v>
      </c>
      <c r="AU38" s="214" t="str">
        <f>AT38</f>
        <v>B15</v>
      </c>
      <c r="AV38" s="214" t="str">
        <f>IF(AU38=J38,"OK","REVIEW")</f>
        <v>OK</v>
      </c>
      <c r="AW38" s="213" t="s">
        <v>355</v>
      </c>
      <c r="AX38" s="213" t="s">
        <v>393</v>
      </c>
      <c r="AY38" s="213" t="s">
        <v>258</v>
      </c>
      <c r="AZ38" s="213" t="s">
        <v>292</v>
      </c>
      <c r="BA38" s="217" t="s">
        <v>394</v>
      </c>
    </row>
    <row r="39" ht="72" customHeight="1">
      <c r="A39" s="214" t="s">
        <v>256</v>
      </c>
      <c r="B39" s="213" t="s">
        <v>257</v>
      </c>
      <c r="C39" s="214" t="s">
        <v>416</v>
      </c>
      <c r="D39" s="213" t="s">
        <v>417</v>
      </c>
      <c r="E39" s="214" t="s">
        <v>418</v>
      </c>
      <c r="F39" s="213" t="s">
        <v>419</v>
      </c>
      <c r="G39" s="214" t="s">
        <v>420</v>
      </c>
      <c r="H39" s="213" t="s">
        <v>421</v>
      </c>
      <c r="I39" s="213" t="s">
        <v>353</v>
      </c>
      <c r="J39" s="214" t="s">
        <v>287</v>
      </c>
      <c r="K39" s="217" t="s">
        <v>422</v>
      </c>
      <c r="L39" s="214">
        <v>8</v>
      </c>
      <c r="M39" s="214">
        <f>ROUND(L39*18,0)</f>
        <v>144</v>
      </c>
      <c r="N39" s="214">
        <v>5</v>
      </c>
      <c r="O39" s="214">
        <f>ROUND(N39*19.2,0)</f>
        <v>96</v>
      </c>
      <c r="P39" s="214">
        <v>5</v>
      </c>
      <c r="Q39" s="214">
        <f>ROUND(P39*19.2,0)</f>
        <v>96</v>
      </c>
      <c r="R39" s="214">
        <v>5</v>
      </c>
      <c r="S39" s="214">
        <f>ROUND(R39*14.4,0)</f>
        <v>72</v>
      </c>
      <c r="T39" s="214">
        <v>1</v>
      </c>
      <c r="U39" s="214">
        <f>ROUND(T39*14.4,0)</f>
        <v>14</v>
      </c>
      <c r="V39" s="214">
        <v>5</v>
      </c>
      <c r="W39" s="214">
        <f>ROUND(V39*28.8,0)</f>
        <v>144</v>
      </c>
      <c r="X39" s="214">
        <v>4</v>
      </c>
      <c r="Y39" s="214">
        <f>ROUND(X39*16.8,0)</f>
        <v>67</v>
      </c>
      <c r="Z39" s="214">
        <v>5</v>
      </c>
      <c r="AA39" s="214">
        <f>ROUND(Z39*19.2,0)</f>
        <v>96</v>
      </c>
      <c r="AB39" s="214">
        <v>5</v>
      </c>
      <c r="AC39" s="214">
        <f>ROUND(AB39*19.2,0)</f>
        <v>96</v>
      </c>
      <c r="AD39" s="214">
        <v>5</v>
      </c>
      <c r="AE39" s="214">
        <f>ROUND(AD39*12,0)</f>
        <v>60</v>
      </c>
      <c r="AF39" s="214">
        <v>5</v>
      </c>
      <c r="AG39" s="214">
        <f>ROUND(AF39*14.4,0)</f>
        <v>72</v>
      </c>
      <c r="AH39" s="214">
        <v>3</v>
      </c>
      <c r="AI39" s="214">
        <f>ROUND(AH39*9.6,0)</f>
        <v>29</v>
      </c>
      <c r="AJ39" s="214">
        <v>4</v>
      </c>
      <c r="AK39" s="214">
        <f>ROUND(AJ39*16.8,0)</f>
        <v>67</v>
      </c>
      <c r="AL39" s="214">
        <v>5</v>
      </c>
      <c r="AM39" s="214">
        <f>ROUND(AL39*7.2,0)</f>
        <v>36</v>
      </c>
      <c r="AN39" s="214">
        <f>SUM(M39,O39,Q39,S39,U39)</f>
        <v>422</v>
      </c>
      <c r="AO39" s="214">
        <f>SUM(W39,Y39,AA39,AC39)</f>
        <v>403</v>
      </c>
      <c r="AP39" s="214">
        <f>SUM(AE39,AG39,AI39)</f>
        <v>161</v>
      </c>
      <c r="AQ39" s="214">
        <f>SUM(AK39,AM39)</f>
        <v>103</v>
      </c>
      <c r="AR39" s="214">
        <f>SUM(AN39:AQ39)</f>
        <v>1089</v>
      </c>
      <c r="AS39" s="214" t="str">
        <f>IF(AR39&lt;=120,"Group 1",IF(AR39&lt;=240,"Group 2",IF(AR39&lt;=360,"Group 3",IF(AR39&lt;=480,"Group 4",IF(AR39&lt;=600,"Group 5",IF(AR39&lt;=720,"Group 6",IF(AR39&lt;=840,"Group 7",IF(AR39&lt;=960,"Group 8",IF(AR39&lt;=1080,"Group 9","Group 10")))))))))</f>
        <v>Group 10</v>
      </c>
      <c r="AT39" s="214" t="str">
        <f>IF(AR39&lt;=120,"B1",IF(AR39&lt;=240,"B2",IF(AR39&lt;=360,"B3",IF(AR39&lt;=480,"B4",IF(AR39&lt;=600,"B5",IF(AR39&lt;=720,"B6",IF(AR39&lt;=840,"B7",IF(AR39&lt;=960,"B8",IF(AR39&lt;=1080,"B9",IF(AR39&lt;=1100,"B10",IF(AR39&lt;=1120,"B11",IF(AR39&lt;=1140,"B12",IF(AR39&lt;=1160,"B13",IF(AR39&lt;=1180,"B14","B15"))))))))))))))</f>
        <v>B10</v>
      </c>
      <c r="AU39" s="214" t="str">
        <f>AT39</f>
        <v>B10</v>
      </c>
      <c r="AV39" s="214" t="str">
        <f>IF(AU39=J39,"OK","REVIEW")</f>
        <v>OK</v>
      </c>
      <c r="AW39" s="213" t="s">
        <v>355</v>
      </c>
      <c r="AX39" s="213" t="s">
        <v>379</v>
      </c>
      <c r="AY39" s="213" t="s">
        <v>258</v>
      </c>
      <c r="AZ39" s="213" t="s">
        <v>290</v>
      </c>
      <c r="BA39" s="217" t="s">
        <v>380</v>
      </c>
    </row>
    <row r="40" ht="72" customHeight="1">
      <c r="A40" s="214" t="s">
        <v>256</v>
      </c>
      <c r="B40" s="213" t="s">
        <v>257</v>
      </c>
      <c r="C40" s="214" t="s">
        <v>416</v>
      </c>
      <c r="D40" s="213" t="s">
        <v>417</v>
      </c>
      <c r="E40" s="214" t="s">
        <v>418</v>
      </c>
      <c r="F40" s="213" t="s">
        <v>419</v>
      </c>
      <c r="G40" s="214" t="s">
        <v>420</v>
      </c>
      <c r="H40" s="213" t="s">
        <v>421</v>
      </c>
      <c r="I40" s="213" t="s">
        <v>353</v>
      </c>
      <c r="J40" s="214" t="s">
        <v>288</v>
      </c>
      <c r="K40" s="217" t="s">
        <v>423</v>
      </c>
      <c r="L40" s="214">
        <v>8</v>
      </c>
      <c r="M40" s="214">
        <f>ROUND(L40*18,0)</f>
        <v>144</v>
      </c>
      <c r="N40" s="214">
        <v>5</v>
      </c>
      <c r="O40" s="214">
        <f>ROUND(N40*19.2,0)</f>
        <v>96</v>
      </c>
      <c r="P40" s="214">
        <v>5</v>
      </c>
      <c r="Q40" s="214">
        <f>ROUND(P40*19.2,0)</f>
        <v>96</v>
      </c>
      <c r="R40" s="214">
        <v>5</v>
      </c>
      <c r="S40" s="214">
        <f>ROUND(R40*14.4,0)</f>
        <v>72</v>
      </c>
      <c r="T40" s="214">
        <v>1</v>
      </c>
      <c r="U40" s="214">
        <f>ROUND(T40*14.4,0)</f>
        <v>14</v>
      </c>
      <c r="V40" s="214">
        <v>5</v>
      </c>
      <c r="W40" s="214">
        <f>ROUND(V40*28.8,0)</f>
        <v>144</v>
      </c>
      <c r="X40" s="214">
        <v>5</v>
      </c>
      <c r="Y40" s="214">
        <f>ROUND(X40*16.8,0)</f>
        <v>84</v>
      </c>
      <c r="Z40" s="214">
        <v>5</v>
      </c>
      <c r="AA40" s="214">
        <f>ROUND(Z40*19.2,0)</f>
        <v>96</v>
      </c>
      <c r="AB40" s="214">
        <v>5</v>
      </c>
      <c r="AC40" s="214">
        <f>ROUND(AB40*19.2,0)</f>
        <v>96</v>
      </c>
      <c r="AD40" s="214">
        <v>5</v>
      </c>
      <c r="AE40" s="214">
        <f>ROUND(AD40*12,0)</f>
        <v>60</v>
      </c>
      <c r="AF40" s="214">
        <v>5</v>
      </c>
      <c r="AG40" s="214">
        <f>ROUND(AF40*14.4,0)</f>
        <v>72</v>
      </c>
      <c r="AH40" s="214">
        <v>3</v>
      </c>
      <c r="AI40" s="214">
        <f>ROUND(AH40*9.6,0)</f>
        <v>29</v>
      </c>
      <c r="AJ40" s="214">
        <v>4</v>
      </c>
      <c r="AK40" s="214">
        <f>ROUND(AJ40*16.8,0)</f>
        <v>67</v>
      </c>
      <c r="AL40" s="214">
        <v>5</v>
      </c>
      <c r="AM40" s="214">
        <f>ROUND(AL40*7.2,0)</f>
        <v>36</v>
      </c>
      <c r="AN40" s="214">
        <f>SUM(M40,O40,Q40,S40,U40)</f>
        <v>422</v>
      </c>
      <c r="AO40" s="214">
        <f>SUM(W40,Y40,AA40,AC40)</f>
        <v>420</v>
      </c>
      <c r="AP40" s="214">
        <f>SUM(AE40,AG40,AI40)</f>
        <v>161</v>
      </c>
      <c r="AQ40" s="214">
        <f>SUM(AK40,AM40)</f>
        <v>103</v>
      </c>
      <c r="AR40" s="214">
        <f>SUM(AN40:AQ40)</f>
        <v>1106</v>
      </c>
      <c r="AS40" s="214" t="str">
        <f>IF(AR40&lt;=120,"Group 1",IF(AR40&lt;=240,"Group 2",IF(AR40&lt;=360,"Group 3",IF(AR40&lt;=480,"Group 4",IF(AR40&lt;=600,"Group 5",IF(AR40&lt;=720,"Group 6",IF(AR40&lt;=840,"Group 7",IF(AR40&lt;=960,"Group 8",IF(AR40&lt;=1080,"Group 9","Group 10")))))))))</f>
        <v>Group 10</v>
      </c>
      <c r="AT40" s="214" t="str">
        <f>IF(AR40&lt;=120,"B1",IF(AR40&lt;=240,"B2",IF(AR40&lt;=360,"B3",IF(AR40&lt;=480,"B4",IF(AR40&lt;=600,"B5",IF(AR40&lt;=720,"B6",IF(AR40&lt;=840,"B7",IF(AR40&lt;=960,"B8",IF(AR40&lt;=1080,"B9",IF(AR40&lt;=1100,"B10",IF(AR40&lt;=1120,"B11",IF(AR40&lt;=1140,"B12",IF(AR40&lt;=1160,"B13",IF(AR40&lt;=1180,"B14","B15"))))))))))))))</f>
        <v>B11</v>
      </c>
      <c r="AU40" s="214" t="str">
        <f>AT40</f>
        <v>B11</v>
      </c>
      <c r="AV40" s="214" t="str">
        <f>IF(AU40=J40,"OK","REVIEW")</f>
        <v>OK</v>
      </c>
      <c r="AW40" s="213" t="s">
        <v>355</v>
      </c>
      <c r="AX40" s="213" t="s">
        <v>382</v>
      </c>
      <c r="AY40" s="213" t="s">
        <v>258</v>
      </c>
      <c r="AZ40" s="213" t="s">
        <v>290</v>
      </c>
      <c r="BA40" s="217" t="s">
        <v>383</v>
      </c>
    </row>
    <row r="41" ht="72" customHeight="1">
      <c r="A41" s="214" t="s">
        <v>256</v>
      </c>
      <c r="B41" s="213" t="s">
        <v>257</v>
      </c>
      <c r="C41" s="214" t="s">
        <v>416</v>
      </c>
      <c r="D41" s="213" t="s">
        <v>417</v>
      </c>
      <c r="E41" s="214" t="s">
        <v>418</v>
      </c>
      <c r="F41" s="213" t="s">
        <v>419</v>
      </c>
      <c r="G41" s="214" t="s">
        <v>420</v>
      </c>
      <c r="H41" s="213" t="s">
        <v>421</v>
      </c>
      <c r="I41" s="213" t="s">
        <v>353</v>
      </c>
      <c r="J41" s="214" t="s">
        <v>289</v>
      </c>
      <c r="K41" s="217" t="s">
        <v>424</v>
      </c>
      <c r="L41" s="214">
        <v>8</v>
      </c>
      <c r="M41" s="214">
        <f>ROUND(L41*18,0)</f>
        <v>144</v>
      </c>
      <c r="N41" s="214">
        <v>5</v>
      </c>
      <c r="O41" s="214">
        <f>ROUND(N41*19.2,0)</f>
        <v>96</v>
      </c>
      <c r="P41" s="214">
        <v>5</v>
      </c>
      <c r="Q41" s="214">
        <f>ROUND(P41*19.2,0)</f>
        <v>96</v>
      </c>
      <c r="R41" s="214">
        <v>5</v>
      </c>
      <c r="S41" s="214">
        <f>ROUND(R41*14.4,0)</f>
        <v>72</v>
      </c>
      <c r="T41" s="214">
        <v>1</v>
      </c>
      <c r="U41" s="214">
        <f>ROUND(T41*14.4,0)</f>
        <v>14</v>
      </c>
      <c r="V41" s="214">
        <v>5</v>
      </c>
      <c r="W41" s="214">
        <f>ROUND(V41*28.8,0)</f>
        <v>144</v>
      </c>
      <c r="X41" s="214">
        <v>5</v>
      </c>
      <c r="Y41" s="214">
        <f>ROUND(X41*16.8,0)</f>
        <v>84</v>
      </c>
      <c r="Z41" s="214">
        <v>5</v>
      </c>
      <c r="AA41" s="214">
        <f>ROUND(Z41*19.2,0)</f>
        <v>96</v>
      </c>
      <c r="AB41" s="214">
        <v>5</v>
      </c>
      <c r="AC41" s="214">
        <f>ROUND(AB41*19.2,0)</f>
        <v>96</v>
      </c>
      <c r="AD41" s="214">
        <v>5</v>
      </c>
      <c r="AE41" s="214">
        <f>ROUND(AD41*12,0)</f>
        <v>60</v>
      </c>
      <c r="AF41" s="214">
        <v>5</v>
      </c>
      <c r="AG41" s="214">
        <f>ROUND(AF41*14.4,0)</f>
        <v>72</v>
      </c>
      <c r="AH41" s="214">
        <v>4</v>
      </c>
      <c r="AI41" s="214">
        <f>ROUND(AH41*9.6,0)</f>
        <v>38</v>
      </c>
      <c r="AJ41" s="214">
        <v>5</v>
      </c>
      <c r="AK41" s="214">
        <f>ROUND(AJ41*16.8,0)</f>
        <v>84</v>
      </c>
      <c r="AL41" s="214">
        <v>5</v>
      </c>
      <c r="AM41" s="214">
        <f>ROUND(AL41*7.2,0)</f>
        <v>36</v>
      </c>
      <c r="AN41" s="214">
        <f>SUM(M41,O41,Q41,S41,U41)</f>
        <v>422</v>
      </c>
      <c r="AO41" s="214">
        <f>SUM(W41,Y41,AA41,AC41)</f>
        <v>420</v>
      </c>
      <c r="AP41" s="214">
        <f>SUM(AE41,AG41,AI41)</f>
        <v>170</v>
      </c>
      <c r="AQ41" s="214">
        <f>SUM(AK41,AM41)</f>
        <v>120</v>
      </c>
      <c r="AR41" s="214">
        <f>SUM(AN41:AQ41)</f>
        <v>1132</v>
      </c>
      <c r="AS41" s="214" t="str">
        <f>IF(AR41&lt;=120,"Group 1",IF(AR41&lt;=240,"Group 2",IF(AR41&lt;=360,"Group 3",IF(AR41&lt;=480,"Group 4",IF(AR41&lt;=600,"Group 5",IF(AR41&lt;=720,"Group 6",IF(AR41&lt;=840,"Group 7",IF(AR41&lt;=960,"Group 8",IF(AR41&lt;=1080,"Group 9","Group 10")))))))))</f>
        <v>Group 10</v>
      </c>
      <c r="AT41" s="214" t="str">
        <f>IF(AR41&lt;=120,"B1",IF(AR41&lt;=240,"B2",IF(AR41&lt;=360,"B3",IF(AR41&lt;=480,"B4",IF(AR41&lt;=600,"B5",IF(AR41&lt;=720,"B6",IF(AR41&lt;=840,"B7",IF(AR41&lt;=960,"B8",IF(AR41&lt;=1080,"B9",IF(AR41&lt;=1100,"B10",IF(AR41&lt;=1120,"B11",IF(AR41&lt;=1140,"B12",IF(AR41&lt;=1160,"B13",IF(AR41&lt;=1180,"B14","B15"))))))))))))))</f>
        <v>B12</v>
      </c>
      <c r="AU41" s="214" t="str">
        <f>AT41</f>
        <v>B12</v>
      </c>
      <c r="AV41" s="214" t="str">
        <f>IF(AU41=J41,"OK","REVIEW")</f>
        <v>OK</v>
      </c>
      <c r="AW41" s="213" t="s">
        <v>355</v>
      </c>
      <c r="AX41" s="213" t="s">
        <v>356</v>
      </c>
      <c r="AY41" s="213" t="s">
        <v>258</v>
      </c>
      <c r="AZ41" s="213" t="s">
        <v>290</v>
      </c>
      <c r="BA41" s="217" t="s">
        <v>385</v>
      </c>
    </row>
    <row r="42" ht="72" customHeight="1">
      <c r="A42" s="214" t="s">
        <v>256</v>
      </c>
      <c r="B42" s="213" t="s">
        <v>257</v>
      </c>
      <c r="C42" s="214" t="s">
        <v>416</v>
      </c>
      <c r="D42" s="213" t="s">
        <v>417</v>
      </c>
      <c r="E42" s="214" t="s">
        <v>418</v>
      </c>
      <c r="F42" s="213" t="s">
        <v>419</v>
      </c>
      <c r="G42" s="214" t="s">
        <v>420</v>
      </c>
      <c r="H42" s="213" t="s">
        <v>421</v>
      </c>
      <c r="I42" s="213" t="s">
        <v>353</v>
      </c>
      <c r="J42" s="214" t="s">
        <v>290</v>
      </c>
      <c r="K42" s="217" t="s">
        <v>425</v>
      </c>
      <c r="L42" s="214">
        <v>8</v>
      </c>
      <c r="M42" s="214">
        <f>ROUND(L42*18,0)</f>
        <v>144</v>
      </c>
      <c r="N42" s="214">
        <v>5</v>
      </c>
      <c r="O42" s="214">
        <f>ROUND(N42*19.2,0)</f>
        <v>96</v>
      </c>
      <c r="P42" s="214">
        <v>5</v>
      </c>
      <c r="Q42" s="214">
        <f>ROUND(P42*19.2,0)</f>
        <v>96</v>
      </c>
      <c r="R42" s="214">
        <v>5</v>
      </c>
      <c r="S42" s="214">
        <f>ROUND(R42*14.4,0)</f>
        <v>72</v>
      </c>
      <c r="T42" s="214">
        <v>2</v>
      </c>
      <c r="U42" s="214">
        <f>ROUND(T42*14.4,0)</f>
        <v>29</v>
      </c>
      <c r="V42" s="214">
        <v>5</v>
      </c>
      <c r="W42" s="214">
        <f>ROUND(V42*28.8,0)</f>
        <v>144</v>
      </c>
      <c r="X42" s="214">
        <v>5</v>
      </c>
      <c r="Y42" s="214">
        <f>ROUND(X42*16.8,0)</f>
        <v>84</v>
      </c>
      <c r="Z42" s="214">
        <v>5</v>
      </c>
      <c r="AA42" s="214">
        <f>ROUND(Z42*19.2,0)</f>
        <v>96</v>
      </c>
      <c r="AB42" s="214">
        <v>5</v>
      </c>
      <c r="AC42" s="214">
        <f>ROUND(AB42*19.2,0)</f>
        <v>96</v>
      </c>
      <c r="AD42" s="214">
        <v>5</v>
      </c>
      <c r="AE42" s="214">
        <f>ROUND(AD42*12,0)</f>
        <v>60</v>
      </c>
      <c r="AF42" s="214">
        <v>5</v>
      </c>
      <c r="AG42" s="214">
        <f>ROUND(AF42*14.4,0)</f>
        <v>72</v>
      </c>
      <c r="AH42" s="214">
        <v>4</v>
      </c>
      <c r="AI42" s="214">
        <f>ROUND(AH42*9.6,0)</f>
        <v>38</v>
      </c>
      <c r="AJ42" s="214">
        <v>5</v>
      </c>
      <c r="AK42" s="214">
        <f>ROUND(AJ42*16.8,0)</f>
        <v>84</v>
      </c>
      <c r="AL42" s="214">
        <v>5</v>
      </c>
      <c r="AM42" s="214">
        <f>ROUND(AL42*7.2,0)</f>
        <v>36</v>
      </c>
      <c r="AN42" s="214">
        <f>SUM(M42,O42,Q42,S42,U42)</f>
        <v>437</v>
      </c>
      <c r="AO42" s="214">
        <f>SUM(W42,Y42,AA42,AC42)</f>
        <v>420</v>
      </c>
      <c r="AP42" s="214">
        <f>SUM(AE42,AG42,AI42)</f>
        <v>170</v>
      </c>
      <c r="AQ42" s="214">
        <f>SUM(AK42,AM42)</f>
        <v>120</v>
      </c>
      <c r="AR42" s="214">
        <f>SUM(AN42:AQ42)</f>
        <v>1147</v>
      </c>
      <c r="AS42" s="214" t="str">
        <f>IF(AR42&lt;=120,"Group 1",IF(AR42&lt;=240,"Group 2",IF(AR42&lt;=360,"Group 3",IF(AR42&lt;=480,"Group 4",IF(AR42&lt;=600,"Group 5",IF(AR42&lt;=720,"Group 6",IF(AR42&lt;=840,"Group 7",IF(AR42&lt;=960,"Group 8",IF(AR42&lt;=1080,"Group 9","Group 10")))))))))</f>
        <v>Group 10</v>
      </c>
      <c r="AT42" s="214" t="str">
        <f>IF(AR42&lt;=120,"B1",IF(AR42&lt;=240,"B2",IF(AR42&lt;=360,"B3",IF(AR42&lt;=480,"B4",IF(AR42&lt;=600,"B5",IF(AR42&lt;=720,"B6",IF(AR42&lt;=840,"B7",IF(AR42&lt;=960,"B8",IF(AR42&lt;=1080,"B9",IF(AR42&lt;=1100,"B10",IF(AR42&lt;=1120,"B11",IF(AR42&lt;=1140,"B12",IF(AR42&lt;=1160,"B13",IF(AR42&lt;=1180,"B14","B15"))))))))))))))</f>
        <v>B13</v>
      </c>
      <c r="AU42" s="214" t="str">
        <f>AT42</f>
        <v>B13</v>
      </c>
      <c r="AV42" s="214" t="str">
        <f>IF(AU42=J42,"OK","REVIEW")</f>
        <v>OK</v>
      </c>
      <c r="AW42" s="213" t="s">
        <v>355</v>
      </c>
      <c r="AX42" s="213" t="s">
        <v>387</v>
      </c>
      <c r="AY42" s="213" t="s">
        <v>258</v>
      </c>
      <c r="AZ42" s="213" t="s">
        <v>290</v>
      </c>
      <c r="BA42" s="217" t="s">
        <v>388</v>
      </c>
    </row>
    <row r="43" ht="72" customHeight="1">
      <c r="A43" s="214" t="s">
        <v>256</v>
      </c>
      <c r="B43" s="213" t="s">
        <v>257</v>
      </c>
      <c r="C43" s="214" t="s">
        <v>416</v>
      </c>
      <c r="D43" s="213" t="s">
        <v>417</v>
      </c>
      <c r="E43" s="214" t="s">
        <v>418</v>
      </c>
      <c r="F43" s="213" t="s">
        <v>419</v>
      </c>
      <c r="G43" s="214" t="s">
        <v>420</v>
      </c>
      <c r="H43" s="213" t="s">
        <v>421</v>
      </c>
      <c r="I43" s="213" t="s">
        <v>353</v>
      </c>
      <c r="J43" s="214" t="s">
        <v>291</v>
      </c>
      <c r="K43" s="217" t="s">
        <v>426</v>
      </c>
      <c r="L43" s="214">
        <v>8</v>
      </c>
      <c r="M43" s="214">
        <f>ROUND(L43*18,0)</f>
        <v>144</v>
      </c>
      <c r="N43" s="214">
        <v>5</v>
      </c>
      <c r="O43" s="214">
        <f>ROUND(N43*19.2,0)</f>
        <v>96</v>
      </c>
      <c r="P43" s="214">
        <v>5</v>
      </c>
      <c r="Q43" s="214">
        <f>ROUND(P43*19.2,0)</f>
        <v>96</v>
      </c>
      <c r="R43" s="214">
        <v>5</v>
      </c>
      <c r="S43" s="214">
        <f>ROUND(R43*14.4,0)</f>
        <v>72</v>
      </c>
      <c r="T43" s="214">
        <v>3</v>
      </c>
      <c r="U43" s="214">
        <f>ROUND(T43*14.4,0)</f>
        <v>43</v>
      </c>
      <c r="V43" s="214">
        <v>5</v>
      </c>
      <c r="W43" s="214">
        <f>ROUND(V43*28.8,0)</f>
        <v>144</v>
      </c>
      <c r="X43" s="214">
        <v>5</v>
      </c>
      <c r="Y43" s="214">
        <f>ROUND(X43*16.8,0)</f>
        <v>84</v>
      </c>
      <c r="Z43" s="214">
        <v>5</v>
      </c>
      <c r="AA43" s="214">
        <f>ROUND(Z43*19.2,0)</f>
        <v>96</v>
      </c>
      <c r="AB43" s="214">
        <v>5</v>
      </c>
      <c r="AC43" s="214">
        <f>ROUND(AB43*19.2,0)</f>
        <v>96</v>
      </c>
      <c r="AD43" s="214">
        <v>5</v>
      </c>
      <c r="AE43" s="214">
        <f>ROUND(AD43*12,0)</f>
        <v>60</v>
      </c>
      <c r="AF43" s="214">
        <v>5</v>
      </c>
      <c r="AG43" s="214">
        <f>ROUND(AF43*14.4,0)</f>
        <v>72</v>
      </c>
      <c r="AH43" s="214">
        <v>5</v>
      </c>
      <c r="AI43" s="214">
        <f>ROUND(AH43*9.6,0)</f>
        <v>48</v>
      </c>
      <c r="AJ43" s="214">
        <v>5</v>
      </c>
      <c r="AK43" s="214">
        <f>ROUND(AJ43*16.8,0)</f>
        <v>84</v>
      </c>
      <c r="AL43" s="214">
        <v>5</v>
      </c>
      <c r="AM43" s="214">
        <f>ROUND(AL43*7.2,0)</f>
        <v>36</v>
      </c>
      <c r="AN43" s="214">
        <f>SUM(M43,O43,Q43,S43,U43)</f>
        <v>451</v>
      </c>
      <c r="AO43" s="214">
        <f>SUM(W43,Y43,AA43,AC43)</f>
        <v>420</v>
      </c>
      <c r="AP43" s="214">
        <f>SUM(AE43,AG43,AI43)</f>
        <v>180</v>
      </c>
      <c r="AQ43" s="214">
        <f>SUM(AK43,AM43)</f>
        <v>120</v>
      </c>
      <c r="AR43" s="214">
        <f>SUM(AN43:AQ43)</f>
        <v>1171</v>
      </c>
      <c r="AS43" s="214" t="str">
        <f>IF(AR43&lt;=120,"Group 1",IF(AR43&lt;=240,"Group 2",IF(AR43&lt;=360,"Group 3",IF(AR43&lt;=480,"Group 4",IF(AR43&lt;=600,"Group 5",IF(AR43&lt;=720,"Group 6",IF(AR43&lt;=840,"Group 7",IF(AR43&lt;=960,"Group 8",IF(AR43&lt;=1080,"Group 9","Group 10")))))))))</f>
        <v>Group 10</v>
      </c>
      <c r="AT43" s="214" t="str">
        <f>IF(AR43&lt;=120,"B1",IF(AR43&lt;=240,"B2",IF(AR43&lt;=360,"B3",IF(AR43&lt;=480,"B4",IF(AR43&lt;=600,"B5",IF(AR43&lt;=720,"B6",IF(AR43&lt;=840,"B7",IF(AR43&lt;=960,"B8",IF(AR43&lt;=1080,"B9",IF(AR43&lt;=1100,"B10",IF(AR43&lt;=1120,"B11",IF(AR43&lt;=1140,"B12",IF(AR43&lt;=1160,"B13",IF(AR43&lt;=1180,"B14","B15"))))))))))))))</f>
        <v>B14</v>
      </c>
      <c r="AU43" s="214" t="str">
        <f>AT43</f>
        <v>B14</v>
      </c>
      <c r="AV43" s="214" t="str">
        <f>IF(AU43=J43,"OK","REVIEW")</f>
        <v>OK</v>
      </c>
      <c r="AW43" s="213" t="s">
        <v>355</v>
      </c>
      <c r="AX43" s="213" t="s">
        <v>390</v>
      </c>
      <c r="AY43" s="213" t="s">
        <v>258</v>
      </c>
      <c r="AZ43" s="213" t="s">
        <v>290</v>
      </c>
      <c r="BA43" s="217" t="s">
        <v>391</v>
      </c>
    </row>
    <row r="44" ht="72" customHeight="1">
      <c r="A44" s="214" t="s">
        <v>256</v>
      </c>
      <c r="B44" s="213" t="s">
        <v>257</v>
      </c>
      <c r="C44" s="214" t="s">
        <v>416</v>
      </c>
      <c r="D44" s="213" t="s">
        <v>417</v>
      </c>
      <c r="E44" s="214" t="s">
        <v>418</v>
      </c>
      <c r="F44" s="213" t="s">
        <v>419</v>
      </c>
      <c r="G44" s="214" t="s">
        <v>420</v>
      </c>
      <c r="H44" s="213" t="s">
        <v>421</v>
      </c>
      <c r="I44" s="213" t="s">
        <v>353</v>
      </c>
      <c r="J44" s="214" t="s">
        <v>292</v>
      </c>
      <c r="K44" s="217" t="s">
        <v>427</v>
      </c>
      <c r="L44" s="214">
        <v>8</v>
      </c>
      <c r="M44" s="214">
        <f>ROUND(L44*18,0)</f>
        <v>144</v>
      </c>
      <c r="N44" s="214">
        <v>5</v>
      </c>
      <c r="O44" s="214">
        <f>ROUND(N44*19.2,0)</f>
        <v>96</v>
      </c>
      <c r="P44" s="214">
        <v>5</v>
      </c>
      <c r="Q44" s="214">
        <f>ROUND(P44*19.2,0)</f>
        <v>96</v>
      </c>
      <c r="R44" s="214">
        <v>5</v>
      </c>
      <c r="S44" s="214">
        <f>ROUND(R44*14.4,0)</f>
        <v>72</v>
      </c>
      <c r="T44" s="214">
        <v>4</v>
      </c>
      <c r="U44" s="214">
        <f>ROUND(T44*14.4,0)</f>
        <v>58</v>
      </c>
      <c r="V44" s="214">
        <v>5</v>
      </c>
      <c r="W44" s="214">
        <f>ROUND(V44*28.8,0)</f>
        <v>144</v>
      </c>
      <c r="X44" s="214">
        <v>5</v>
      </c>
      <c r="Y44" s="214">
        <f>ROUND(X44*16.8,0)</f>
        <v>84</v>
      </c>
      <c r="Z44" s="214">
        <v>5</v>
      </c>
      <c r="AA44" s="214">
        <f>ROUND(Z44*19.2,0)</f>
        <v>96</v>
      </c>
      <c r="AB44" s="214">
        <v>5</v>
      </c>
      <c r="AC44" s="214">
        <f>ROUND(AB44*19.2,0)</f>
        <v>96</v>
      </c>
      <c r="AD44" s="214">
        <v>5</v>
      </c>
      <c r="AE44" s="214">
        <f>ROUND(AD44*12,0)</f>
        <v>60</v>
      </c>
      <c r="AF44" s="214">
        <v>5</v>
      </c>
      <c r="AG44" s="214">
        <f>ROUND(AF44*14.4,0)</f>
        <v>72</v>
      </c>
      <c r="AH44" s="214">
        <v>5</v>
      </c>
      <c r="AI44" s="214">
        <f>ROUND(AH44*9.6,0)</f>
        <v>48</v>
      </c>
      <c r="AJ44" s="214">
        <v>5</v>
      </c>
      <c r="AK44" s="214">
        <f>ROUND(AJ44*16.8,0)</f>
        <v>84</v>
      </c>
      <c r="AL44" s="214">
        <v>5</v>
      </c>
      <c r="AM44" s="214">
        <f>ROUND(AL44*7.2,0)</f>
        <v>36</v>
      </c>
      <c r="AN44" s="214">
        <f>SUM(M44,O44,Q44,S44,U44)</f>
        <v>466</v>
      </c>
      <c r="AO44" s="214">
        <f>SUM(W44,Y44,AA44,AC44)</f>
        <v>420</v>
      </c>
      <c r="AP44" s="214">
        <f>SUM(AE44,AG44,AI44)</f>
        <v>180</v>
      </c>
      <c r="AQ44" s="214">
        <f>SUM(AK44,AM44)</f>
        <v>120</v>
      </c>
      <c r="AR44" s="214">
        <f>SUM(AN44:AQ44)</f>
        <v>1186</v>
      </c>
      <c r="AS44" s="214" t="str">
        <f>IF(AR44&lt;=120,"Group 1",IF(AR44&lt;=240,"Group 2",IF(AR44&lt;=360,"Group 3",IF(AR44&lt;=480,"Group 4",IF(AR44&lt;=600,"Group 5",IF(AR44&lt;=720,"Group 6",IF(AR44&lt;=840,"Group 7",IF(AR44&lt;=960,"Group 8",IF(AR44&lt;=1080,"Group 9","Group 10")))))))))</f>
        <v>Group 10</v>
      </c>
      <c r="AT44" s="214" t="str">
        <f>IF(AR44&lt;=120,"B1",IF(AR44&lt;=240,"B2",IF(AR44&lt;=360,"B3",IF(AR44&lt;=480,"B4",IF(AR44&lt;=600,"B5",IF(AR44&lt;=720,"B6",IF(AR44&lt;=840,"B7",IF(AR44&lt;=960,"B8",IF(AR44&lt;=1080,"B9",IF(AR44&lt;=1100,"B10",IF(AR44&lt;=1120,"B11",IF(AR44&lt;=1140,"B12",IF(AR44&lt;=1160,"B13",IF(AR44&lt;=1180,"B14","B15"))))))))))))))</f>
        <v>B15</v>
      </c>
      <c r="AU44" s="214" t="str">
        <f>AT44</f>
        <v>B15</v>
      </c>
      <c r="AV44" s="214" t="str">
        <f>IF(AU44=J44,"OK","REVIEW")</f>
        <v>OK</v>
      </c>
      <c r="AW44" s="213" t="s">
        <v>355</v>
      </c>
      <c r="AX44" s="213" t="s">
        <v>393</v>
      </c>
      <c r="AY44" s="213" t="s">
        <v>258</v>
      </c>
      <c r="AZ44" s="213" t="s">
        <v>290</v>
      </c>
      <c r="BA44" s="217" t="s">
        <v>394</v>
      </c>
    </row>
    <row r="45" ht="72" customHeight="1">
      <c r="A45" s="214" t="s">
        <v>256</v>
      </c>
      <c r="B45" s="213" t="s">
        <v>257</v>
      </c>
      <c r="C45" s="214" t="s">
        <v>416</v>
      </c>
      <c r="D45" s="213" t="s">
        <v>417</v>
      </c>
      <c r="E45" s="214" t="s">
        <v>418</v>
      </c>
      <c r="F45" s="213" t="s">
        <v>419</v>
      </c>
      <c r="G45" s="214" t="s">
        <v>428</v>
      </c>
      <c r="H45" s="213" t="s">
        <v>429</v>
      </c>
      <c r="I45" s="213" t="s">
        <v>353</v>
      </c>
      <c r="J45" s="214" t="s">
        <v>287</v>
      </c>
      <c r="K45" s="217" t="s">
        <v>422</v>
      </c>
      <c r="L45" s="214">
        <v>8</v>
      </c>
      <c r="M45" s="214">
        <f>ROUND(L45*18,0)</f>
        <v>144</v>
      </c>
      <c r="N45" s="214">
        <v>5</v>
      </c>
      <c r="O45" s="214">
        <f>ROUND(N45*19.2,0)</f>
        <v>96</v>
      </c>
      <c r="P45" s="214">
        <v>5</v>
      </c>
      <c r="Q45" s="214">
        <f>ROUND(P45*19.2,0)</f>
        <v>96</v>
      </c>
      <c r="R45" s="214">
        <v>5</v>
      </c>
      <c r="S45" s="214">
        <f>ROUND(R45*14.4,0)</f>
        <v>72</v>
      </c>
      <c r="T45" s="214">
        <v>1</v>
      </c>
      <c r="U45" s="214">
        <f>ROUND(T45*14.4,0)</f>
        <v>14</v>
      </c>
      <c r="V45" s="214">
        <v>5</v>
      </c>
      <c r="W45" s="214">
        <f>ROUND(V45*28.8,0)</f>
        <v>144</v>
      </c>
      <c r="X45" s="214">
        <v>4</v>
      </c>
      <c r="Y45" s="214">
        <f>ROUND(X45*16.8,0)</f>
        <v>67</v>
      </c>
      <c r="Z45" s="214">
        <v>5</v>
      </c>
      <c r="AA45" s="214">
        <f>ROUND(Z45*19.2,0)</f>
        <v>96</v>
      </c>
      <c r="AB45" s="214">
        <v>5</v>
      </c>
      <c r="AC45" s="214">
        <f>ROUND(AB45*19.2,0)</f>
        <v>96</v>
      </c>
      <c r="AD45" s="214">
        <v>5</v>
      </c>
      <c r="AE45" s="214">
        <f>ROUND(AD45*12,0)</f>
        <v>60</v>
      </c>
      <c r="AF45" s="214">
        <v>5</v>
      </c>
      <c r="AG45" s="214">
        <f>ROUND(AF45*14.4,0)</f>
        <v>72</v>
      </c>
      <c r="AH45" s="214">
        <v>3</v>
      </c>
      <c r="AI45" s="214">
        <f>ROUND(AH45*9.6,0)</f>
        <v>29</v>
      </c>
      <c r="AJ45" s="214">
        <v>4</v>
      </c>
      <c r="AK45" s="214">
        <f>ROUND(AJ45*16.8,0)</f>
        <v>67</v>
      </c>
      <c r="AL45" s="214">
        <v>5</v>
      </c>
      <c r="AM45" s="214">
        <f>ROUND(AL45*7.2,0)</f>
        <v>36</v>
      </c>
      <c r="AN45" s="214">
        <f>SUM(M45,O45,Q45,S45,U45)</f>
        <v>422</v>
      </c>
      <c r="AO45" s="214">
        <f>SUM(W45,Y45,AA45,AC45)</f>
        <v>403</v>
      </c>
      <c r="AP45" s="214">
        <f>SUM(AE45,AG45,AI45)</f>
        <v>161</v>
      </c>
      <c r="AQ45" s="214">
        <f>SUM(AK45,AM45)</f>
        <v>103</v>
      </c>
      <c r="AR45" s="214">
        <f>SUM(AN45:AQ45)</f>
        <v>1089</v>
      </c>
      <c r="AS45" s="214" t="str">
        <f>IF(AR45&lt;=120,"Group 1",IF(AR45&lt;=240,"Group 2",IF(AR45&lt;=360,"Group 3",IF(AR45&lt;=480,"Group 4",IF(AR45&lt;=600,"Group 5",IF(AR45&lt;=720,"Group 6",IF(AR45&lt;=840,"Group 7",IF(AR45&lt;=960,"Group 8",IF(AR45&lt;=1080,"Group 9","Group 10")))))))))</f>
        <v>Group 10</v>
      </c>
      <c r="AT45" s="214" t="str">
        <f>IF(AR45&lt;=120,"B1",IF(AR45&lt;=240,"B2",IF(AR45&lt;=360,"B3",IF(AR45&lt;=480,"B4",IF(AR45&lt;=600,"B5",IF(AR45&lt;=720,"B6",IF(AR45&lt;=840,"B7",IF(AR45&lt;=960,"B8",IF(AR45&lt;=1080,"B9",IF(AR45&lt;=1100,"B10",IF(AR45&lt;=1120,"B11",IF(AR45&lt;=1140,"B12",IF(AR45&lt;=1160,"B13",IF(AR45&lt;=1180,"B14","B15"))))))))))))))</f>
        <v>B10</v>
      </c>
      <c r="AU45" s="214" t="str">
        <f>AT45</f>
        <v>B10</v>
      </c>
      <c r="AV45" s="214" t="str">
        <f>IF(AU45=J45,"OK","REVIEW")</f>
        <v>OK</v>
      </c>
      <c r="AW45" s="213" t="s">
        <v>355</v>
      </c>
      <c r="AX45" s="213" t="s">
        <v>379</v>
      </c>
      <c r="AY45" s="213" t="s">
        <v>258</v>
      </c>
      <c r="AZ45" s="213" t="s">
        <v>290</v>
      </c>
      <c r="BA45" s="217" t="s">
        <v>380</v>
      </c>
    </row>
    <row r="46" ht="72" customHeight="1">
      <c r="A46" s="214" t="s">
        <v>256</v>
      </c>
      <c r="B46" s="213" t="s">
        <v>257</v>
      </c>
      <c r="C46" s="214" t="s">
        <v>416</v>
      </c>
      <c r="D46" s="213" t="s">
        <v>417</v>
      </c>
      <c r="E46" s="214" t="s">
        <v>418</v>
      </c>
      <c r="F46" s="213" t="s">
        <v>419</v>
      </c>
      <c r="G46" s="214" t="s">
        <v>428</v>
      </c>
      <c r="H46" s="213" t="s">
        <v>429</v>
      </c>
      <c r="I46" s="213" t="s">
        <v>353</v>
      </c>
      <c r="J46" s="214" t="s">
        <v>288</v>
      </c>
      <c r="K46" s="217" t="s">
        <v>423</v>
      </c>
      <c r="L46" s="214">
        <v>8</v>
      </c>
      <c r="M46" s="214">
        <f>ROUND(L46*18,0)</f>
        <v>144</v>
      </c>
      <c r="N46" s="214">
        <v>5</v>
      </c>
      <c r="O46" s="214">
        <f>ROUND(N46*19.2,0)</f>
        <v>96</v>
      </c>
      <c r="P46" s="214">
        <v>5</v>
      </c>
      <c r="Q46" s="214">
        <f>ROUND(P46*19.2,0)</f>
        <v>96</v>
      </c>
      <c r="R46" s="214">
        <v>5</v>
      </c>
      <c r="S46" s="214">
        <f>ROUND(R46*14.4,0)</f>
        <v>72</v>
      </c>
      <c r="T46" s="214">
        <v>1</v>
      </c>
      <c r="U46" s="214">
        <f>ROUND(T46*14.4,0)</f>
        <v>14</v>
      </c>
      <c r="V46" s="214">
        <v>5</v>
      </c>
      <c r="W46" s="214">
        <f>ROUND(V46*28.8,0)</f>
        <v>144</v>
      </c>
      <c r="X46" s="214">
        <v>5</v>
      </c>
      <c r="Y46" s="214">
        <f>ROUND(X46*16.8,0)</f>
        <v>84</v>
      </c>
      <c r="Z46" s="214">
        <v>5</v>
      </c>
      <c r="AA46" s="214">
        <f>ROUND(Z46*19.2,0)</f>
        <v>96</v>
      </c>
      <c r="AB46" s="214">
        <v>5</v>
      </c>
      <c r="AC46" s="214">
        <f>ROUND(AB46*19.2,0)</f>
        <v>96</v>
      </c>
      <c r="AD46" s="214">
        <v>5</v>
      </c>
      <c r="AE46" s="214">
        <f>ROUND(AD46*12,0)</f>
        <v>60</v>
      </c>
      <c r="AF46" s="214">
        <v>5</v>
      </c>
      <c r="AG46" s="214">
        <f>ROUND(AF46*14.4,0)</f>
        <v>72</v>
      </c>
      <c r="AH46" s="214">
        <v>3</v>
      </c>
      <c r="AI46" s="214">
        <f>ROUND(AH46*9.6,0)</f>
        <v>29</v>
      </c>
      <c r="AJ46" s="214">
        <v>4</v>
      </c>
      <c r="AK46" s="214">
        <f>ROUND(AJ46*16.8,0)</f>
        <v>67</v>
      </c>
      <c r="AL46" s="214">
        <v>5</v>
      </c>
      <c r="AM46" s="214">
        <f>ROUND(AL46*7.2,0)</f>
        <v>36</v>
      </c>
      <c r="AN46" s="214">
        <f>SUM(M46,O46,Q46,S46,U46)</f>
        <v>422</v>
      </c>
      <c r="AO46" s="214">
        <f>SUM(W46,Y46,AA46,AC46)</f>
        <v>420</v>
      </c>
      <c r="AP46" s="214">
        <f>SUM(AE46,AG46,AI46)</f>
        <v>161</v>
      </c>
      <c r="AQ46" s="214">
        <f>SUM(AK46,AM46)</f>
        <v>103</v>
      </c>
      <c r="AR46" s="214">
        <f>SUM(AN46:AQ46)</f>
        <v>1106</v>
      </c>
      <c r="AS46" s="214" t="str">
        <f>IF(AR46&lt;=120,"Group 1",IF(AR46&lt;=240,"Group 2",IF(AR46&lt;=360,"Group 3",IF(AR46&lt;=480,"Group 4",IF(AR46&lt;=600,"Group 5",IF(AR46&lt;=720,"Group 6",IF(AR46&lt;=840,"Group 7",IF(AR46&lt;=960,"Group 8",IF(AR46&lt;=1080,"Group 9","Group 10")))))))))</f>
        <v>Group 10</v>
      </c>
      <c r="AT46" s="214" t="str">
        <f>IF(AR46&lt;=120,"B1",IF(AR46&lt;=240,"B2",IF(AR46&lt;=360,"B3",IF(AR46&lt;=480,"B4",IF(AR46&lt;=600,"B5",IF(AR46&lt;=720,"B6",IF(AR46&lt;=840,"B7",IF(AR46&lt;=960,"B8",IF(AR46&lt;=1080,"B9",IF(AR46&lt;=1100,"B10",IF(AR46&lt;=1120,"B11",IF(AR46&lt;=1140,"B12",IF(AR46&lt;=1160,"B13",IF(AR46&lt;=1180,"B14","B15"))))))))))))))</f>
        <v>B11</v>
      </c>
      <c r="AU46" s="214" t="str">
        <f>AT46</f>
        <v>B11</v>
      </c>
      <c r="AV46" s="214" t="str">
        <f>IF(AU46=J46,"OK","REVIEW")</f>
        <v>OK</v>
      </c>
      <c r="AW46" s="213" t="s">
        <v>355</v>
      </c>
      <c r="AX46" s="213" t="s">
        <v>382</v>
      </c>
      <c r="AY46" s="213" t="s">
        <v>258</v>
      </c>
      <c r="AZ46" s="213" t="s">
        <v>290</v>
      </c>
      <c r="BA46" s="217" t="s">
        <v>383</v>
      </c>
    </row>
    <row r="47" ht="72" customHeight="1">
      <c r="A47" s="214" t="s">
        <v>256</v>
      </c>
      <c r="B47" s="213" t="s">
        <v>257</v>
      </c>
      <c r="C47" s="214" t="s">
        <v>416</v>
      </c>
      <c r="D47" s="213" t="s">
        <v>417</v>
      </c>
      <c r="E47" s="214" t="s">
        <v>418</v>
      </c>
      <c r="F47" s="213" t="s">
        <v>419</v>
      </c>
      <c r="G47" s="214" t="s">
        <v>428</v>
      </c>
      <c r="H47" s="213" t="s">
        <v>429</v>
      </c>
      <c r="I47" s="213" t="s">
        <v>353</v>
      </c>
      <c r="J47" s="214" t="s">
        <v>289</v>
      </c>
      <c r="K47" s="217" t="s">
        <v>424</v>
      </c>
      <c r="L47" s="214">
        <v>8</v>
      </c>
      <c r="M47" s="214">
        <f>ROUND(L47*18,0)</f>
        <v>144</v>
      </c>
      <c r="N47" s="214">
        <v>5</v>
      </c>
      <c r="O47" s="214">
        <f>ROUND(N47*19.2,0)</f>
        <v>96</v>
      </c>
      <c r="P47" s="214">
        <v>5</v>
      </c>
      <c r="Q47" s="214">
        <f>ROUND(P47*19.2,0)</f>
        <v>96</v>
      </c>
      <c r="R47" s="214">
        <v>5</v>
      </c>
      <c r="S47" s="214">
        <f>ROUND(R47*14.4,0)</f>
        <v>72</v>
      </c>
      <c r="T47" s="214">
        <v>1</v>
      </c>
      <c r="U47" s="214">
        <f>ROUND(T47*14.4,0)</f>
        <v>14</v>
      </c>
      <c r="V47" s="214">
        <v>5</v>
      </c>
      <c r="W47" s="214">
        <f>ROUND(V47*28.8,0)</f>
        <v>144</v>
      </c>
      <c r="X47" s="214">
        <v>5</v>
      </c>
      <c r="Y47" s="214">
        <f>ROUND(X47*16.8,0)</f>
        <v>84</v>
      </c>
      <c r="Z47" s="214">
        <v>5</v>
      </c>
      <c r="AA47" s="214">
        <f>ROUND(Z47*19.2,0)</f>
        <v>96</v>
      </c>
      <c r="AB47" s="214">
        <v>5</v>
      </c>
      <c r="AC47" s="214">
        <f>ROUND(AB47*19.2,0)</f>
        <v>96</v>
      </c>
      <c r="AD47" s="214">
        <v>5</v>
      </c>
      <c r="AE47" s="214">
        <f>ROUND(AD47*12,0)</f>
        <v>60</v>
      </c>
      <c r="AF47" s="214">
        <v>5</v>
      </c>
      <c r="AG47" s="214">
        <f>ROUND(AF47*14.4,0)</f>
        <v>72</v>
      </c>
      <c r="AH47" s="214">
        <v>4</v>
      </c>
      <c r="AI47" s="214">
        <f>ROUND(AH47*9.6,0)</f>
        <v>38</v>
      </c>
      <c r="AJ47" s="214">
        <v>5</v>
      </c>
      <c r="AK47" s="214">
        <f>ROUND(AJ47*16.8,0)</f>
        <v>84</v>
      </c>
      <c r="AL47" s="214">
        <v>5</v>
      </c>
      <c r="AM47" s="214">
        <f>ROUND(AL47*7.2,0)</f>
        <v>36</v>
      </c>
      <c r="AN47" s="214">
        <f>SUM(M47,O47,Q47,S47,U47)</f>
        <v>422</v>
      </c>
      <c r="AO47" s="214">
        <f>SUM(W47,Y47,AA47,AC47)</f>
        <v>420</v>
      </c>
      <c r="AP47" s="214">
        <f>SUM(AE47,AG47,AI47)</f>
        <v>170</v>
      </c>
      <c r="AQ47" s="214">
        <f>SUM(AK47,AM47)</f>
        <v>120</v>
      </c>
      <c r="AR47" s="214">
        <f>SUM(AN47:AQ47)</f>
        <v>1132</v>
      </c>
      <c r="AS47" s="214" t="str">
        <f>IF(AR47&lt;=120,"Group 1",IF(AR47&lt;=240,"Group 2",IF(AR47&lt;=360,"Group 3",IF(AR47&lt;=480,"Group 4",IF(AR47&lt;=600,"Group 5",IF(AR47&lt;=720,"Group 6",IF(AR47&lt;=840,"Group 7",IF(AR47&lt;=960,"Group 8",IF(AR47&lt;=1080,"Group 9","Group 10")))))))))</f>
        <v>Group 10</v>
      </c>
      <c r="AT47" s="214" t="str">
        <f>IF(AR47&lt;=120,"B1",IF(AR47&lt;=240,"B2",IF(AR47&lt;=360,"B3",IF(AR47&lt;=480,"B4",IF(AR47&lt;=600,"B5",IF(AR47&lt;=720,"B6",IF(AR47&lt;=840,"B7",IF(AR47&lt;=960,"B8",IF(AR47&lt;=1080,"B9",IF(AR47&lt;=1100,"B10",IF(AR47&lt;=1120,"B11",IF(AR47&lt;=1140,"B12",IF(AR47&lt;=1160,"B13",IF(AR47&lt;=1180,"B14","B15"))))))))))))))</f>
        <v>B12</v>
      </c>
      <c r="AU47" s="214" t="str">
        <f>AT47</f>
        <v>B12</v>
      </c>
      <c r="AV47" s="214" t="str">
        <f>IF(AU47=J47,"OK","REVIEW")</f>
        <v>OK</v>
      </c>
      <c r="AW47" s="213" t="s">
        <v>355</v>
      </c>
      <c r="AX47" s="213" t="s">
        <v>356</v>
      </c>
      <c r="AY47" s="213" t="s">
        <v>258</v>
      </c>
      <c r="AZ47" s="213" t="s">
        <v>290</v>
      </c>
      <c r="BA47" s="217" t="s">
        <v>385</v>
      </c>
    </row>
    <row r="48" ht="72" customHeight="1">
      <c r="A48" s="214" t="s">
        <v>256</v>
      </c>
      <c r="B48" s="213" t="s">
        <v>257</v>
      </c>
      <c r="C48" s="214" t="s">
        <v>416</v>
      </c>
      <c r="D48" s="213" t="s">
        <v>417</v>
      </c>
      <c r="E48" s="214" t="s">
        <v>418</v>
      </c>
      <c r="F48" s="213" t="s">
        <v>419</v>
      </c>
      <c r="G48" s="214" t="s">
        <v>428</v>
      </c>
      <c r="H48" s="213" t="s">
        <v>429</v>
      </c>
      <c r="I48" s="213" t="s">
        <v>353</v>
      </c>
      <c r="J48" s="214" t="s">
        <v>290</v>
      </c>
      <c r="K48" s="217" t="s">
        <v>425</v>
      </c>
      <c r="L48" s="214">
        <v>8</v>
      </c>
      <c r="M48" s="214">
        <f>ROUND(L48*18,0)</f>
        <v>144</v>
      </c>
      <c r="N48" s="214">
        <v>5</v>
      </c>
      <c r="O48" s="214">
        <f>ROUND(N48*19.2,0)</f>
        <v>96</v>
      </c>
      <c r="P48" s="214">
        <v>5</v>
      </c>
      <c r="Q48" s="214">
        <f>ROUND(P48*19.2,0)</f>
        <v>96</v>
      </c>
      <c r="R48" s="214">
        <v>5</v>
      </c>
      <c r="S48" s="214">
        <f>ROUND(R48*14.4,0)</f>
        <v>72</v>
      </c>
      <c r="T48" s="214">
        <v>2</v>
      </c>
      <c r="U48" s="214">
        <f>ROUND(T48*14.4,0)</f>
        <v>29</v>
      </c>
      <c r="V48" s="214">
        <v>5</v>
      </c>
      <c r="W48" s="214">
        <f>ROUND(V48*28.8,0)</f>
        <v>144</v>
      </c>
      <c r="X48" s="214">
        <v>5</v>
      </c>
      <c r="Y48" s="214">
        <f>ROUND(X48*16.8,0)</f>
        <v>84</v>
      </c>
      <c r="Z48" s="214">
        <v>5</v>
      </c>
      <c r="AA48" s="214">
        <f>ROUND(Z48*19.2,0)</f>
        <v>96</v>
      </c>
      <c r="AB48" s="214">
        <v>5</v>
      </c>
      <c r="AC48" s="214">
        <f>ROUND(AB48*19.2,0)</f>
        <v>96</v>
      </c>
      <c r="AD48" s="214">
        <v>5</v>
      </c>
      <c r="AE48" s="214">
        <f>ROUND(AD48*12,0)</f>
        <v>60</v>
      </c>
      <c r="AF48" s="214">
        <v>5</v>
      </c>
      <c r="AG48" s="214">
        <f>ROUND(AF48*14.4,0)</f>
        <v>72</v>
      </c>
      <c r="AH48" s="214">
        <v>4</v>
      </c>
      <c r="AI48" s="214">
        <f>ROUND(AH48*9.6,0)</f>
        <v>38</v>
      </c>
      <c r="AJ48" s="214">
        <v>5</v>
      </c>
      <c r="AK48" s="214">
        <f>ROUND(AJ48*16.8,0)</f>
        <v>84</v>
      </c>
      <c r="AL48" s="214">
        <v>5</v>
      </c>
      <c r="AM48" s="214">
        <f>ROUND(AL48*7.2,0)</f>
        <v>36</v>
      </c>
      <c r="AN48" s="214">
        <f>SUM(M48,O48,Q48,S48,U48)</f>
        <v>437</v>
      </c>
      <c r="AO48" s="214">
        <f>SUM(W48,Y48,AA48,AC48)</f>
        <v>420</v>
      </c>
      <c r="AP48" s="214">
        <f>SUM(AE48,AG48,AI48)</f>
        <v>170</v>
      </c>
      <c r="AQ48" s="214">
        <f>SUM(AK48,AM48)</f>
        <v>120</v>
      </c>
      <c r="AR48" s="214">
        <f>SUM(AN48:AQ48)</f>
        <v>1147</v>
      </c>
      <c r="AS48" s="214" t="str">
        <f>IF(AR48&lt;=120,"Group 1",IF(AR48&lt;=240,"Group 2",IF(AR48&lt;=360,"Group 3",IF(AR48&lt;=480,"Group 4",IF(AR48&lt;=600,"Group 5",IF(AR48&lt;=720,"Group 6",IF(AR48&lt;=840,"Group 7",IF(AR48&lt;=960,"Group 8",IF(AR48&lt;=1080,"Group 9","Group 10")))))))))</f>
        <v>Group 10</v>
      </c>
      <c r="AT48" s="214" t="str">
        <f>IF(AR48&lt;=120,"B1",IF(AR48&lt;=240,"B2",IF(AR48&lt;=360,"B3",IF(AR48&lt;=480,"B4",IF(AR48&lt;=600,"B5",IF(AR48&lt;=720,"B6",IF(AR48&lt;=840,"B7",IF(AR48&lt;=960,"B8",IF(AR48&lt;=1080,"B9",IF(AR48&lt;=1100,"B10",IF(AR48&lt;=1120,"B11",IF(AR48&lt;=1140,"B12",IF(AR48&lt;=1160,"B13",IF(AR48&lt;=1180,"B14","B15"))))))))))))))</f>
        <v>B13</v>
      </c>
      <c r="AU48" s="214" t="str">
        <f>AT48</f>
        <v>B13</v>
      </c>
      <c r="AV48" s="214" t="str">
        <f>IF(AU48=J48,"OK","REVIEW")</f>
        <v>OK</v>
      </c>
      <c r="AW48" s="213" t="s">
        <v>355</v>
      </c>
      <c r="AX48" s="213" t="s">
        <v>387</v>
      </c>
      <c r="AY48" s="213" t="s">
        <v>258</v>
      </c>
      <c r="AZ48" s="213" t="s">
        <v>290</v>
      </c>
      <c r="BA48" s="217" t="s">
        <v>388</v>
      </c>
    </row>
    <row r="49" ht="72" customHeight="1">
      <c r="A49" s="214" t="s">
        <v>256</v>
      </c>
      <c r="B49" s="213" t="s">
        <v>257</v>
      </c>
      <c r="C49" s="214" t="s">
        <v>416</v>
      </c>
      <c r="D49" s="213" t="s">
        <v>417</v>
      </c>
      <c r="E49" s="214" t="s">
        <v>418</v>
      </c>
      <c r="F49" s="213" t="s">
        <v>419</v>
      </c>
      <c r="G49" s="214" t="s">
        <v>428</v>
      </c>
      <c r="H49" s="213" t="s">
        <v>429</v>
      </c>
      <c r="I49" s="213" t="s">
        <v>353</v>
      </c>
      <c r="J49" s="214" t="s">
        <v>291</v>
      </c>
      <c r="K49" s="217" t="s">
        <v>426</v>
      </c>
      <c r="L49" s="214">
        <v>8</v>
      </c>
      <c r="M49" s="214">
        <f>ROUND(L49*18,0)</f>
        <v>144</v>
      </c>
      <c r="N49" s="214">
        <v>5</v>
      </c>
      <c r="O49" s="214">
        <f>ROUND(N49*19.2,0)</f>
        <v>96</v>
      </c>
      <c r="P49" s="214">
        <v>5</v>
      </c>
      <c r="Q49" s="214">
        <f>ROUND(P49*19.2,0)</f>
        <v>96</v>
      </c>
      <c r="R49" s="214">
        <v>5</v>
      </c>
      <c r="S49" s="214">
        <f>ROUND(R49*14.4,0)</f>
        <v>72</v>
      </c>
      <c r="T49" s="214">
        <v>3</v>
      </c>
      <c r="U49" s="214">
        <f>ROUND(T49*14.4,0)</f>
        <v>43</v>
      </c>
      <c r="V49" s="214">
        <v>5</v>
      </c>
      <c r="W49" s="214">
        <f>ROUND(V49*28.8,0)</f>
        <v>144</v>
      </c>
      <c r="X49" s="214">
        <v>5</v>
      </c>
      <c r="Y49" s="214">
        <f>ROUND(X49*16.8,0)</f>
        <v>84</v>
      </c>
      <c r="Z49" s="214">
        <v>5</v>
      </c>
      <c r="AA49" s="214">
        <f>ROUND(Z49*19.2,0)</f>
        <v>96</v>
      </c>
      <c r="AB49" s="214">
        <v>5</v>
      </c>
      <c r="AC49" s="214">
        <f>ROUND(AB49*19.2,0)</f>
        <v>96</v>
      </c>
      <c r="AD49" s="214">
        <v>5</v>
      </c>
      <c r="AE49" s="214">
        <f>ROUND(AD49*12,0)</f>
        <v>60</v>
      </c>
      <c r="AF49" s="214">
        <v>5</v>
      </c>
      <c r="AG49" s="214">
        <f>ROUND(AF49*14.4,0)</f>
        <v>72</v>
      </c>
      <c r="AH49" s="214">
        <v>5</v>
      </c>
      <c r="AI49" s="214">
        <f>ROUND(AH49*9.6,0)</f>
        <v>48</v>
      </c>
      <c r="AJ49" s="214">
        <v>5</v>
      </c>
      <c r="AK49" s="214">
        <f>ROUND(AJ49*16.8,0)</f>
        <v>84</v>
      </c>
      <c r="AL49" s="214">
        <v>5</v>
      </c>
      <c r="AM49" s="214">
        <f>ROUND(AL49*7.2,0)</f>
        <v>36</v>
      </c>
      <c r="AN49" s="214">
        <f>SUM(M49,O49,Q49,S49,U49)</f>
        <v>451</v>
      </c>
      <c r="AO49" s="214">
        <f>SUM(W49,Y49,AA49,AC49)</f>
        <v>420</v>
      </c>
      <c r="AP49" s="214">
        <f>SUM(AE49,AG49,AI49)</f>
        <v>180</v>
      </c>
      <c r="AQ49" s="214">
        <f>SUM(AK49,AM49)</f>
        <v>120</v>
      </c>
      <c r="AR49" s="214">
        <f>SUM(AN49:AQ49)</f>
        <v>1171</v>
      </c>
      <c r="AS49" s="214" t="str">
        <f>IF(AR49&lt;=120,"Group 1",IF(AR49&lt;=240,"Group 2",IF(AR49&lt;=360,"Group 3",IF(AR49&lt;=480,"Group 4",IF(AR49&lt;=600,"Group 5",IF(AR49&lt;=720,"Group 6",IF(AR49&lt;=840,"Group 7",IF(AR49&lt;=960,"Group 8",IF(AR49&lt;=1080,"Group 9","Group 10")))))))))</f>
        <v>Group 10</v>
      </c>
      <c r="AT49" s="214" t="str">
        <f>IF(AR49&lt;=120,"B1",IF(AR49&lt;=240,"B2",IF(AR49&lt;=360,"B3",IF(AR49&lt;=480,"B4",IF(AR49&lt;=600,"B5",IF(AR49&lt;=720,"B6",IF(AR49&lt;=840,"B7",IF(AR49&lt;=960,"B8",IF(AR49&lt;=1080,"B9",IF(AR49&lt;=1100,"B10",IF(AR49&lt;=1120,"B11",IF(AR49&lt;=1140,"B12",IF(AR49&lt;=1160,"B13",IF(AR49&lt;=1180,"B14","B15"))))))))))))))</f>
        <v>B14</v>
      </c>
      <c r="AU49" s="214" t="str">
        <f>AT49</f>
        <v>B14</v>
      </c>
      <c r="AV49" s="214" t="str">
        <f>IF(AU49=J49,"OK","REVIEW")</f>
        <v>OK</v>
      </c>
      <c r="AW49" s="213" t="s">
        <v>355</v>
      </c>
      <c r="AX49" s="213" t="s">
        <v>390</v>
      </c>
      <c r="AY49" s="213" t="s">
        <v>258</v>
      </c>
      <c r="AZ49" s="213" t="s">
        <v>290</v>
      </c>
      <c r="BA49" s="217" t="s">
        <v>391</v>
      </c>
    </row>
    <row r="50" ht="72" customHeight="1">
      <c r="A50" s="214" t="s">
        <v>256</v>
      </c>
      <c r="B50" s="213" t="s">
        <v>257</v>
      </c>
      <c r="C50" s="214" t="s">
        <v>416</v>
      </c>
      <c r="D50" s="213" t="s">
        <v>417</v>
      </c>
      <c r="E50" s="214" t="s">
        <v>418</v>
      </c>
      <c r="F50" s="213" t="s">
        <v>419</v>
      </c>
      <c r="G50" s="214" t="s">
        <v>428</v>
      </c>
      <c r="H50" s="213" t="s">
        <v>429</v>
      </c>
      <c r="I50" s="213" t="s">
        <v>353</v>
      </c>
      <c r="J50" s="214" t="s">
        <v>292</v>
      </c>
      <c r="K50" s="217" t="s">
        <v>427</v>
      </c>
      <c r="L50" s="214">
        <v>8</v>
      </c>
      <c r="M50" s="214">
        <f>ROUND(L50*18,0)</f>
        <v>144</v>
      </c>
      <c r="N50" s="214">
        <v>5</v>
      </c>
      <c r="O50" s="214">
        <f>ROUND(N50*19.2,0)</f>
        <v>96</v>
      </c>
      <c r="P50" s="214">
        <v>5</v>
      </c>
      <c r="Q50" s="214">
        <f>ROUND(P50*19.2,0)</f>
        <v>96</v>
      </c>
      <c r="R50" s="214">
        <v>5</v>
      </c>
      <c r="S50" s="214">
        <f>ROUND(R50*14.4,0)</f>
        <v>72</v>
      </c>
      <c r="T50" s="214">
        <v>4</v>
      </c>
      <c r="U50" s="214">
        <f>ROUND(T50*14.4,0)</f>
        <v>58</v>
      </c>
      <c r="V50" s="214">
        <v>5</v>
      </c>
      <c r="W50" s="214">
        <f>ROUND(V50*28.8,0)</f>
        <v>144</v>
      </c>
      <c r="X50" s="214">
        <v>5</v>
      </c>
      <c r="Y50" s="214">
        <f>ROUND(X50*16.8,0)</f>
        <v>84</v>
      </c>
      <c r="Z50" s="214">
        <v>5</v>
      </c>
      <c r="AA50" s="214">
        <f>ROUND(Z50*19.2,0)</f>
        <v>96</v>
      </c>
      <c r="AB50" s="214">
        <v>5</v>
      </c>
      <c r="AC50" s="214">
        <f>ROUND(AB50*19.2,0)</f>
        <v>96</v>
      </c>
      <c r="AD50" s="214">
        <v>5</v>
      </c>
      <c r="AE50" s="214">
        <f>ROUND(AD50*12,0)</f>
        <v>60</v>
      </c>
      <c r="AF50" s="214">
        <v>5</v>
      </c>
      <c r="AG50" s="214">
        <f>ROUND(AF50*14.4,0)</f>
        <v>72</v>
      </c>
      <c r="AH50" s="214">
        <v>5</v>
      </c>
      <c r="AI50" s="214">
        <f>ROUND(AH50*9.6,0)</f>
        <v>48</v>
      </c>
      <c r="AJ50" s="214">
        <v>5</v>
      </c>
      <c r="AK50" s="214">
        <f>ROUND(AJ50*16.8,0)</f>
        <v>84</v>
      </c>
      <c r="AL50" s="214">
        <v>5</v>
      </c>
      <c r="AM50" s="214">
        <f>ROUND(AL50*7.2,0)</f>
        <v>36</v>
      </c>
      <c r="AN50" s="214">
        <f>SUM(M50,O50,Q50,S50,U50)</f>
        <v>466</v>
      </c>
      <c r="AO50" s="214">
        <f>SUM(W50,Y50,AA50,AC50)</f>
        <v>420</v>
      </c>
      <c r="AP50" s="214">
        <f>SUM(AE50,AG50,AI50)</f>
        <v>180</v>
      </c>
      <c r="AQ50" s="214">
        <f>SUM(AK50,AM50)</f>
        <v>120</v>
      </c>
      <c r="AR50" s="214">
        <f>SUM(AN50:AQ50)</f>
        <v>1186</v>
      </c>
      <c r="AS50" s="214" t="str">
        <f>IF(AR50&lt;=120,"Group 1",IF(AR50&lt;=240,"Group 2",IF(AR50&lt;=360,"Group 3",IF(AR50&lt;=480,"Group 4",IF(AR50&lt;=600,"Group 5",IF(AR50&lt;=720,"Group 6",IF(AR50&lt;=840,"Group 7",IF(AR50&lt;=960,"Group 8",IF(AR50&lt;=1080,"Group 9","Group 10")))))))))</f>
        <v>Group 10</v>
      </c>
      <c r="AT50" s="214" t="str">
        <f>IF(AR50&lt;=120,"B1",IF(AR50&lt;=240,"B2",IF(AR50&lt;=360,"B3",IF(AR50&lt;=480,"B4",IF(AR50&lt;=600,"B5",IF(AR50&lt;=720,"B6",IF(AR50&lt;=840,"B7",IF(AR50&lt;=960,"B8",IF(AR50&lt;=1080,"B9",IF(AR50&lt;=1100,"B10",IF(AR50&lt;=1120,"B11",IF(AR50&lt;=1140,"B12",IF(AR50&lt;=1160,"B13",IF(AR50&lt;=1180,"B14","B15"))))))))))))))</f>
        <v>B15</v>
      </c>
      <c r="AU50" s="214" t="str">
        <f>AT50</f>
        <v>B15</v>
      </c>
      <c r="AV50" s="214" t="str">
        <f>IF(AU50=J50,"OK","REVIEW")</f>
        <v>OK</v>
      </c>
      <c r="AW50" s="213" t="s">
        <v>355</v>
      </c>
      <c r="AX50" s="213" t="s">
        <v>393</v>
      </c>
      <c r="AY50" s="213" t="s">
        <v>258</v>
      </c>
      <c r="AZ50" s="213" t="s">
        <v>290</v>
      </c>
      <c r="BA50" s="217" t="s">
        <v>394</v>
      </c>
    </row>
    <row r="51" ht="72" customHeight="1">
      <c r="A51" s="214" t="s">
        <v>256</v>
      </c>
      <c r="B51" s="213" t="s">
        <v>257</v>
      </c>
      <c r="C51" s="214" t="s">
        <v>416</v>
      </c>
      <c r="D51" s="213" t="s">
        <v>417</v>
      </c>
      <c r="E51" s="214" t="s">
        <v>418</v>
      </c>
      <c r="F51" s="213" t="s">
        <v>419</v>
      </c>
      <c r="G51" s="214" t="s">
        <v>430</v>
      </c>
      <c r="H51" s="213" t="s">
        <v>431</v>
      </c>
      <c r="I51" s="213" t="s">
        <v>353</v>
      </c>
      <c r="J51" s="214" t="s">
        <v>287</v>
      </c>
      <c r="K51" s="217" t="s">
        <v>422</v>
      </c>
      <c r="L51" s="214">
        <v>8</v>
      </c>
      <c r="M51" s="214">
        <f>ROUND(L51*18,0)</f>
        <v>144</v>
      </c>
      <c r="N51" s="214">
        <v>5</v>
      </c>
      <c r="O51" s="214">
        <f>ROUND(N51*19.2,0)</f>
        <v>96</v>
      </c>
      <c r="P51" s="214">
        <v>5</v>
      </c>
      <c r="Q51" s="214">
        <f>ROUND(P51*19.2,0)</f>
        <v>96</v>
      </c>
      <c r="R51" s="214">
        <v>5</v>
      </c>
      <c r="S51" s="214">
        <f>ROUND(R51*14.4,0)</f>
        <v>72</v>
      </c>
      <c r="T51" s="214">
        <v>1</v>
      </c>
      <c r="U51" s="214">
        <f>ROUND(T51*14.4,0)</f>
        <v>14</v>
      </c>
      <c r="V51" s="214">
        <v>5</v>
      </c>
      <c r="W51" s="214">
        <f>ROUND(V51*28.8,0)</f>
        <v>144</v>
      </c>
      <c r="X51" s="214">
        <v>4</v>
      </c>
      <c r="Y51" s="214">
        <f>ROUND(X51*16.8,0)</f>
        <v>67</v>
      </c>
      <c r="Z51" s="214">
        <v>5</v>
      </c>
      <c r="AA51" s="214">
        <f>ROUND(Z51*19.2,0)</f>
        <v>96</v>
      </c>
      <c r="AB51" s="214">
        <v>5</v>
      </c>
      <c r="AC51" s="214">
        <f>ROUND(AB51*19.2,0)</f>
        <v>96</v>
      </c>
      <c r="AD51" s="214">
        <v>5</v>
      </c>
      <c r="AE51" s="214">
        <f>ROUND(AD51*12,0)</f>
        <v>60</v>
      </c>
      <c r="AF51" s="214">
        <v>5</v>
      </c>
      <c r="AG51" s="214">
        <f>ROUND(AF51*14.4,0)</f>
        <v>72</v>
      </c>
      <c r="AH51" s="214">
        <v>3</v>
      </c>
      <c r="AI51" s="214">
        <f>ROUND(AH51*9.6,0)</f>
        <v>29</v>
      </c>
      <c r="AJ51" s="214">
        <v>4</v>
      </c>
      <c r="AK51" s="214">
        <f>ROUND(AJ51*16.8,0)</f>
        <v>67</v>
      </c>
      <c r="AL51" s="214">
        <v>5</v>
      </c>
      <c r="AM51" s="214">
        <f>ROUND(AL51*7.2,0)</f>
        <v>36</v>
      </c>
      <c r="AN51" s="214">
        <f>SUM(M51,O51,Q51,S51,U51)</f>
        <v>422</v>
      </c>
      <c r="AO51" s="214">
        <f>SUM(W51,Y51,AA51,AC51)</f>
        <v>403</v>
      </c>
      <c r="AP51" s="214">
        <f>SUM(AE51,AG51,AI51)</f>
        <v>161</v>
      </c>
      <c r="AQ51" s="214">
        <f>SUM(AK51,AM51)</f>
        <v>103</v>
      </c>
      <c r="AR51" s="214">
        <f>SUM(AN51:AQ51)</f>
        <v>1089</v>
      </c>
      <c r="AS51" s="214" t="str">
        <f>IF(AR51&lt;=120,"Group 1",IF(AR51&lt;=240,"Group 2",IF(AR51&lt;=360,"Group 3",IF(AR51&lt;=480,"Group 4",IF(AR51&lt;=600,"Group 5",IF(AR51&lt;=720,"Group 6",IF(AR51&lt;=840,"Group 7",IF(AR51&lt;=960,"Group 8",IF(AR51&lt;=1080,"Group 9","Group 10")))))))))</f>
        <v>Group 10</v>
      </c>
      <c r="AT51" s="214" t="str">
        <f>IF(AR51&lt;=120,"B1",IF(AR51&lt;=240,"B2",IF(AR51&lt;=360,"B3",IF(AR51&lt;=480,"B4",IF(AR51&lt;=600,"B5",IF(AR51&lt;=720,"B6",IF(AR51&lt;=840,"B7",IF(AR51&lt;=960,"B8",IF(AR51&lt;=1080,"B9",IF(AR51&lt;=1100,"B10",IF(AR51&lt;=1120,"B11",IF(AR51&lt;=1140,"B12",IF(AR51&lt;=1160,"B13",IF(AR51&lt;=1180,"B14","B15"))))))))))))))</f>
        <v>B10</v>
      </c>
      <c r="AU51" s="214" t="str">
        <f>AT51</f>
        <v>B10</v>
      </c>
      <c r="AV51" s="214" t="str">
        <f>IF(AU51=J51,"OK","REVIEW")</f>
        <v>OK</v>
      </c>
      <c r="AW51" s="213" t="s">
        <v>355</v>
      </c>
      <c r="AX51" s="213" t="s">
        <v>379</v>
      </c>
      <c r="AY51" s="213" t="s">
        <v>258</v>
      </c>
      <c r="AZ51" s="213" t="s">
        <v>290</v>
      </c>
      <c r="BA51" s="217" t="s">
        <v>380</v>
      </c>
    </row>
    <row r="52" ht="72" customHeight="1">
      <c r="A52" s="214" t="s">
        <v>256</v>
      </c>
      <c r="B52" s="213" t="s">
        <v>257</v>
      </c>
      <c r="C52" s="214" t="s">
        <v>416</v>
      </c>
      <c r="D52" s="213" t="s">
        <v>417</v>
      </c>
      <c r="E52" s="214" t="s">
        <v>418</v>
      </c>
      <c r="F52" s="213" t="s">
        <v>419</v>
      </c>
      <c r="G52" s="214" t="s">
        <v>430</v>
      </c>
      <c r="H52" s="213" t="s">
        <v>431</v>
      </c>
      <c r="I52" s="213" t="s">
        <v>353</v>
      </c>
      <c r="J52" s="214" t="s">
        <v>288</v>
      </c>
      <c r="K52" s="217" t="s">
        <v>423</v>
      </c>
      <c r="L52" s="214">
        <v>8</v>
      </c>
      <c r="M52" s="214">
        <f>ROUND(L52*18,0)</f>
        <v>144</v>
      </c>
      <c r="N52" s="214">
        <v>5</v>
      </c>
      <c r="O52" s="214">
        <f>ROUND(N52*19.2,0)</f>
        <v>96</v>
      </c>
      <c r="P52" s="214">
        <v>5</v>
      </c>
      <c r="Q52" s="214">
        <f>ROUND(P52*19.2,0)</f>
        <v>96</v>
      </c>
      <c r="R52" s="214">
        <v>5</v>
      </c>
      <c r="S52" s="214">
        <f>ROUND(R52*14.4,0)</f>
        <v>72</v>
      </c>
      <c r="T52" s="214">
        <v>1</v>
      </c>
      <c r="U52" s="214">
        <f>ROUND(T52*14.4,0)</f>
        <v>14</v>
      </c>
      <c r="V52" s="214">
        <v>5</v>
      </c>
      <c r="W52" s="214">
        <f>ROUND(V52*28.8,0)</f>
        <v>144</v>
      </c>
      <c r="X52" s="214">
        <v>5</v>
      </c>
      <c r="Y52" s="214">
        <f>ROUND(X52*16.8,0)</f>
        <v>84</v>
      </c>
      <c r="Z52" s="214">
        <v>5</v>
      </c>
      <c r="AA52" s="214">
        <f>ROUND(Z52*19.2,0)</f>
        <v>96</v>
      </c>
      <c r="AB52" s="214">
        <v>5</v>
      </c>
      <c r="AC52" s="214">
        <f>ROUND(AB52*19.2,0)</f>
        <v>96</v>
      </c>
      <c r="AD52" s="214">
        <v>5</v>
      </c>
      <c r="AE52" s="214">
        <f>ROUND(AD52*12,0)</f>
        <v>60</v>
      </c>
      <c r="AF52" s="214">
        <v>5</v>
      </c>
      <c r="AG52" s="214">
        <f>ROUND(AF52*14.4,0)</f>
        <v>72</v>
      </c>
      <c r="AH52" s="214">
        <v>3</v>
      </c>
      <c r="AI52" s="214">
        <f>ROUND(AH52*9.6,0)</f>
        <v>29</v>
      </c>
      <c r="AJ52" s="214">
        <v>4</v>
      </c>
      <c r="AK52" s="214">
        <f>ROUND(AJ52*16.8,0)</f>
        <v>67</v>
      </c>
      <c r="AL52" s="214">
        <v>5</v>
      </c>
      <c r="AM52" s="214">
        <f>ROUND(AL52*7.2,0)</f>
        <v>36</v>
      </c>
      <c r="AN52" s="214">
        <f>SUM(M52,O52,Q52,S52,U52)</f>
        <v>422</v>
      </c>
      <c r="AO52" s="214">
        <f>SUM(W52,Y52,AA52,AC52)</f>
        <v>420</v>
      </c>
      <c r="AP52" s="214">
        <f>SUM(AE52,AG52,AI52)</f>
        <v>161</v>
      </c>
      <c r="AQ52" s="214">
        <f>SUM(AK52,AM52)</f>
        <v>103</v>
      </c>
      <c r="AR52" s="214">
        <f>SUM(AN52:AQ52)</f>
        <v>1106</v>
      </c>
      <c r="AS52" s="214" t="str">
        <f>IF(AR52&lt;=120,"Group 1",IF(AR52&lt;=240,"Group 2",IF(AR52&lt;=360,"Group 3",IF(AR52&lt;=480,"Group 4",IF(AR52&lt;=600,"Group 5",IF(AR52&lt;=720,"Group 6",IF(AR52&lt;=840,"Group 7",IF(AR52&lt;=960,"Group 8",IF(AR52&lt;=1080,"Group 9","Group 10")))))))))</f>
        <v>Group 10</v>
      </c>
      <c r="AT52" s="214" t="str">
        <f>IF(AR52&lt;=120,"B1",IF(AR52&lt;=240,"B2",IF(AR52&lt;=360,"B3",IF(AR52&lt;=480,"B4",IF(AR52&lt;=600,"B5",IF(AR52&lt;=720,"B6",IF(AR52&lt;=840,"B7",IF(AR52&lt;=960,"B8",IF(AR52&lt;=1080,"B9",IF(AR52&lt;=1100,"B10",IF(AR52&lt;=1120,"B11",IF(AR52&lt;=1140,"B12",IF(AR52&lt;=1160,"B13",IF(AR52&lt;=1180,"B14","B15"))))))))))))))</f>
        <v>B11</v>
      </c>
      <c r="AU52" s="214" t="str">
        <f>AT52</f>
        <v>B11</v>
      </c>
      <c r="AV52" s="214" t="str">
        <f>IF(AU52=J52,"OK","REVIEW")</f>
        <v>OK</v>
      </c>
      <c r="AW52" s="213" t="s">
        <v>355</v>
      </c>
      <c r="AX52" s="213" t="s">
        <v>382</v>
      </c>
      <c r="AY52" s="213" t="s">
        <v>258</v>
      </c>
      <c r="AZ52" s="213" t="s">
        <v>290</v>
      </c>
      <c r="BA52" s="217" t="s">
        <v>383</v>
      </c>
    </row>
    <row r="53" ht="72" customHeight="1">
      <c r="A53" s="214" t="s">
        <v>256</v>
      </c>
      <c r="B53" s="213" t="s">
        <v>257</v>
      </c>
      <c r="C53" s="214" t="s">
        <v>416</v>
      </c>
      <c r="D53" s="213" t="s">
        <v>417</v>
      </c>
      <c r="E53" s="214" t="s">
        <v>418</v>
      </c>
      <c r="F53" s="213" t="s">
        <v>419</v>
      </c>
      <c r="G53" s="214" t="s">
        <v>430</v>
      </c>
      <c r="H53" s="213" t="s">
        <v>431</v>
      </c>
      <c r="I53" s="213" t="s">
        <v>353</v>
      </c>
      <c r="J53" s="214" t="s">
        <v>289</v>
      </c>
      <c r="K53" s="217" t="s">
        <v>424</v>
      </c>
      <c r="L53" s="214">
        <v>8</v>
      </c>
      <c r="M53" s="214">
        <f>ROUND(L53*18,0)</f>
        <v>144</v>
      </c>
      <c r="N53" s="214">
        <v>5</v>
      </c>
      <c r="O53" s="214">
        <f>ROUND(N53*19.2,0)</f>
        <v>96</v>
      </c>
      <c r="P53" s="214">
        <v>5</v>
      </c>
      <c r="Q53" s="214">
        <f>ROUND(P53*19.2,0)</f>
        <v>96</v>
      </c>
      <c r="R53" s="214">
        <v>5</v>
      </c>
      <c r="S53" s="214">
        <f>ROUND(R53*14.4,0)</f>
        <v>72</v>
      </c>
      <c r="T53" s="214">
        <v>1</v>
      </c>
      <c r="U53" s="214">
        <f>ROUND(T53*14.4,0)</f>
        <v>14</v>
      </c>
      <c r="V53" s="214">
        <v>5</v>
      </c>
      <c r="W53" s="214">
        <f>ROUND(V53*28.8,0)</f>
        <v>144</v>
      </c>
      <c r="X53" s="214">
        <v>5</v>
      </c>
      <c r="Y53" s="214">
        <f>ROUND(X53*16.8,0)</f>
        <v>84</v>
      </c>
      <c r="Z53" s="214">
        <v>5</v>
      </c>
      <c r="AA53" s="214">
        <f>ROUND(Z53*19.2,0)</f>
        <v>96</v>
      </c>
      <c r="AB53" s="214">
        <v>5</v>
      </c>
      <c r="AC53" s="214">
        <f>ROUND(AB53*19.2,0)</f>
        <v>96</v>
      </c>
      <c r="AD53" s="214">
        <v>5</v>
      </c>
      <c r="AE53" s="214">
        <f>ROUND(AD53*12,0)</f>
        <v>60</v>
      </c>
      <c r="AF53" s="214">
        <v>5</v>
      </c>
      <c r="AG53" s="214">
        <f>ROUND(AF53*14.4,0)</f>
        <v>72</v>
      </c>
      <c r="AH53" s="214">
        <v>4</v>
      </c>
      <c r="AI53" s="214">
        <f>ROUND(AH53*9.6,0)</f>
        <v>38</v>
      </c>
      <c r="AJ53" s="214">
        <v>5</v>
      </c>
      <c r="AK53" s="214">
        <f>ROUND(AJ53*16.8,0)</f>
        <v>84</v>
      </c>
      <c r="AL53" s="214">
        <v>5</v>
      </c>
      <c r="AM53" s="214">
        <f>ROUND(AL53*7.2,0)</f>
        <v>36</v>
      </c>
      <c r="AN53" s="214">
        <f>SUM(M53,O53,Q53,S53,U53)</f>
        <v>422</v>
      </c>
      <c r="AO53" s="214">
        <f>SUM(W53,Y53,AA53,AC53)</f>
        <v>420</v>
      </c>
      <c r="AP53" s="214">
        <f>SUM(AE53,AG53,AI53)</f>
        <v>170</v>
      </c>
      <c r="AQ53" s="214">
        <f>SUM(AK53,AM53)</f>
        <v>120</v>
      </c>
      <c r="AR53" s="214">
        <f>SUM(AN53:AQ53)</f>
        <v>1132</v>
      </c>
      <c r="AS53" s="214" t="str">
        <f>IF(AR53&lt;=120,"Group 1",IF(AR53&lt;=240,"Group 2",IF(AR53&lt;=360,"Group 3",IF(AR53&lt;=480,"Group 4",IF(AR53&lt;=600,"Group 5",IF(AR53&lt;=720,"Group 6",IF(AR53&lt;=840,"Group 7",IF(AR53&lt;=960,"Group 8",IF(AR53&lt;=1080,"Group 9","Group 10")))))))))</f>
        <v>Group 10</v>
      </c>
      <c r="AT53" s="214" t="str">
        <f>IF(AR53&lt;=120,"B1",IF(AR53&lt;=240,"B2",IF(AR53&lt;=360,"B3",IF(AR53&lt;=480,"B4",IF(AR53&lt;=600,"B5",IF(AR53&lt;=720,"B6",IF(AR53&lt;=840,"B7",IF(AR53&lt;=960,"B8",IF(AR53&lt;=1080,"B9",IF(AR53&lt;=1100,"B10",IF(AR53&lt;=1120,"B11",IF(AR53&lt;=1140,"B12",IF(AR53&lt;=1160,"B13",IF(AR53&lt;=1180,"B14","B15"))))))))))))))</f>
        <v>B12</v>
      </c>
      <c r="AU53" s="214" t="str">
        <f>AT53</f>
        <v>B12</v>
      </c>
      <c r="AV53" s="214" t="str">
        <f>IF(AU53=J53,"OK","REVIEW")</f>
        <v>OK</v>
      </c>
      <c r="AW53" s="213" t="s">
        <v>355</v>
      </c>
      <c r="AX53" s="213" t="s">
        <v>356</v>
      </c>
      <c r="AY53" s="213" t="s">
        <v>258</v>
      </c>
      <c r="AZ53" s="213" t="s">
        <v>290</v>
      </c>
      <c r="BA53" s="217" t="s">
        <v>385</v>
      </c>
    </row>
    <row r="54" ht="72" customHeight="1">
      <c r="A54" s="214" t="s">
        <v>256</v>
      </c>
      <c r="B54" s="213" t="s">
        <v>257</v>
      </c>
      <c r="C54" s="214" t="s">
        <v>416</v>
      </c>
      <c r="D54" s="213" t="s">
        <v>417</v>
      </c>
      <c r="E54" s="214" t="s">
        <v>418</v>
      </c>
      <c r="F54" s="213" t="s">
        <v>419</v>
      </c>
      <c r="G54" s="214" t="s">
        <v>430</v>
      </c>
      <c r="H54" s="213" t="s">
        <v>431</v>
      </c>
      <c r="I54" s="213" t="s">
        <v>353</v>
      </c>
      <c r="J54" s="214" t="s">
        <v>290</v>
      </c>
      <c r="K54" s="217" t="s">
        <v>425</v>
      </c>
      <c r="L54" s="214">
        <v>8</v>
      </c>
      <c r="M54" s="214">
        <f>ROUND(L54*18,0)</f>
        <v>144</v>
      </c>
      <c r="N54" s="214">
        <v>5</v>
      </c>
      <c r="O54" s="214">
        <f>ROUND(N54*19.2,0)</f>
        <v>96</v>
      </c>
      <c r="P54" s="214">
        <v>5</v>
      </c>
      <c r="Q54" s="214">
        <f>ROUND(P54*19.2,0)</f>
        <v>96</v>
      </c>
      <c r="R54" s="214">
        <v>5</v>
      </c>
      <c r="S54" s="214">
        <f>ROUND(R54*14.4,0)</f>
        <v>72</v>
      </c>
      <c r="T54" s="214">
        <v>2</v>
      </c>
      <c r="U54" s="214">
        <f>ROUND(T54*14.4,0)</f>
        <v>29</v>
      </c>
      <c r="V54" s="214">
        <v>5</v>
      </c>
      <c r="W54" s="214">
        <f>ROUND(V54*28.8,0)</f>
        <v>144</v>
      </c>
      <c r="X54" s="214">
        <v>5</v>
      </c>
      <c r="Y54" s="214">
        <f>ROUND(X54*16.8,0)</f>
        <v>84</v>
      </c>
      <c r="Z54" s="214">
        <v>5</v>
      </c>
      <c r="AA54" s="214">
        <f>ROUND(Z54*19.2,0)</f>
        <v>96</v>
      </c>
      <c r="AB54" s="214">
        <v>5</v>
      </c>
      <c r="AC54" s="214">
        <f>ROUND(AB54*19.2,0)</f>
        <v>96</v>
      </c>
      <c r="AD54" s="214">
        <v>5</v>
      </c>
      <c r="AE54" s="214">
        <f>ROUND(AD54*12,0)</f>
        <v>60</v>
      </c>
      <c r="AF54" s="214">
        <v>5</v>
      </c>
      <c r="AG54" s="214">
        <f>ROUND(AF54*14.4,0)</f>
        <v>72</v>
      </c>
      <c r="AH54" s="214">
        <v>4</v>
      </c>
      <c r="AI54" s="214">
        <f>ROUND(AH54*9.6,0)</f>
        <v>38</v>
      </c>
      <c r="AJ54" s="214">
        <v>5</v>
      </c>
      <c r="AK54" s="214">
        <f>ROUND(AJ54*16.8,0)</f>
        <v>84</v>
      </c>
      <c r="AL54" s="214">
        <v>5</v>
      </c>
      <c r="AM54" s="214">
        <f>ROUND(AL54*7.2,0)</f>
        <v>36</v>
      </c>
      <c r="AN54" s="214">
        <f>SUM(M54,O54,Q54,S54,U54)</f>
        <v>437</v>
      </c>
      <c r="AO54" s="214">
        <f>SUM(W54,Y54,AA54,AC54)</f>
        <v>420</v>
      </c>
      <c r="AP54" s="214">
        <f>SUM(AE54,AG54,AI54)</f>
        <v>170</v>
      </c>
      <c r="AQ54" s="214">
        <f>SUM(AK54,AM54)</f>
        <v>120</v>
      </c>
      <c r="AR54" s="214">
        <f>SUM(AN54:AQ54)</f>
        <v>1147</v>
      </c>
      <c r="AS54" s="214" t="str">
        <f>IF(AR54&lt;=120,"Group 1",IF(AR54&lt;=240,"Group 2",IF(AR54&lt;=360,"Group 3",IF(AR54&lt;=480,"Group 4",IF(AR54&lt;=600,"Group 5",IF(AR54&lt;=720,"Group 6",IF(AR54&lt;=840,"Group 7",IF(AR54&lt;=960,"Group 8",IF(AR54&lt;=1080,"Group 9","Group 10")))))))))</f>
        <v>Group 10</v>
      </c>
      <c r="AT54" s="214" t="str">
        <f>IF(AR54&lt;=120,"B1",IF(AR54&lt;=240,"B2",IF(AR54&lt;=360,"B3",IF(AR54&lt;=480,"B4",IF(AR54&lt;=600,"B5",IF(AR54&lt;=720,"B6",IF(AR54&lt;=840,"B7",IF(AR54&lt;=960,"B8",IF(AR54&lt;=1080,"B9",IF(AR54&lt;=1100,"B10",IF(AR54&lt;=1120,"B11",IF(AR54&lt;=1140,"B12",IF(AR54&lt;=1160,"B13",IF(AR54&lt;=1180,"B14","B15"))))))))))))))</f>
        <v>B13</v>
      </c>
      <c r="AU54" s="214" t="str">
        <f>AT54</f>
        <v>B13</v>
      </c>
      <c r="AV54" s="214" t="str">
        <f>IF(AU54=J54,"OK","REVIEW")</f>
        <v>OK</v>
      </c>
      <c r="AW54" s="213" t="s">
        <v>355</v>
      </c>
      <c r="AX54" s="213" t="s">
        <v>387</v>
      </c>
      <c r="AY54" s="213" t="s">
        <v>258</v>
      </c>
      <c r="AZ54" s="213" t="s">
        <v>290</v>
      </c>
      <c r="BA54" s="217" t="s">
        <v>388</v>
      </c>
    </row>
    <row r="55" ht="72" customHeight="1">
      <c r="A55" s="214" t="s">
        <v>256</v>
      </c>
      <c r="B55" s="213" t="s">
        <v>257</v>
      </c>
      <c r="C55" s="214" t="s">
        <v>416</v>
      </c>
      <c r="D55" s="213" t="s">
        <v>417</v>
      </c>
      <c r="E55" s="214" t="s">
        <v>418</v>
      </c>
      <c r="F55" s="213" t="s">
        <v>419</v>
      </c>
      <c r="G55" s="214" t="s">
        <v>430</v>
      </c>
      <c r="H55" s="213" t="s">
        <v>431</v>
      </c>
      <c r="I55" s="213" t="s">
        <v>353</v>
      </c>
      <c r="J55" s="214" t="s">
        <v>291</v>
      </c>
      <c r="K55" s="217" t="s">
        <v>426</v>
      </c>
      <c r="L55" s="214">
        <v>8</v>
      </c>
      <c r="M55" s="214">
        <f>ROUND(L55*18,0)</f>
        <v>144</v>
      </c>
      <c r="N55" s="214">
        <v>5</v>
      </c>
      <c r="O55" s="214">
        <f>ROUND(N55*19.2,0)</f>
        <v>96</v>
      </c>
      <c r="P55" s="214">
        <v>5</v>
      </c>
      <c r="Q55" s="214">
        <f>ROUND(P55*19.2,0)</f>
        <v>96</v>
      </c>
      <c r="R55" s="214">
        <v>5</v>
      </c>
      <c r="S55" s="214">
        <f>ROUND(R55*14.4,0)</f>
        <v>72</v>
      </c>
      <c r="T55" s="214">
        <v>3</v>
      </c>
      <c r="U55" s="214">
        <f>ROUND(T55*14.4,0)</f>
        <v>43</v>
      </c>
      <c r="V55" s="214">
        <v>5</v>
      </c>
      <c r="W55" s="214">
        <f>ROUND(V55*28.8,0)</f>
        <v>144</v>
      </c>
      <c r="X55" s="214">
        <v>5</v>
      </c>
      <c r="Y55" s="214">
        <f>ROUND(X55*16.8,0)</f>
        <v>84</v>
      </c>
      <c r="Z55" s="214">
        <v>5</v>
      </c>
      <c r="AA55" s="214">
        <f>ROUND(Z55*19.2,0)</f>
        <v>96</v>
      </c>
      <c r="AB55" s="214">
        <v>5</v>
      </c>
      <c r="AC55" s="214">
        <f>ROUND(AB55*19.2,0)</f>
        <v>96</v>
      </c>
      <c r="AD55" s="214">
        <v>5</v>
      </c>
      <c r="AE55" s="214">
        <f>ROUND(AD55*12,0)</f>
        <v>60</v>
      </c>
      <c r="AF55" s="214">
        <v>5</v>
      </c>
      <c r="AG55" s="214">
        <f>ROUND(AF55*14.4,0)</f>
        <v>72</v>
      </c>
      <c r="AH55" s="214">
        <v>5</v>
      </c>
      <c r="AI55" s="214">
        <f>ROUND(AH55*9.6,0)</f>
        <v>48</v>
      </c>
      <c r="AJ55" s="214">
        <v>5</v>
      </c>
      <c r="AK55" s="214">
        <f>ROUND(AJ55*16.8,0)</f>
        <v>84</v>
      </c>
      <c r="AL55" s="214">
        <v>5</v>
      </c>
      <c r="AM55" s="214">
        <f>ROUND(AL55*7.2,0)</f>
        <v>36</v>
      </c>
      <c r="AN55" s="214">
        <f>SUM(M55,O55,Q55,S55,U55)</f>
        <v>451</v>
      </c>
      <c r="AO55" s="214">
        <f>SUM(W55,Y55,AA55,AC55)</f>
        <v>420</v>
      </c>
      <c r="AP55" s="214">
        <f>SUM(AE55,AG55,AI55)</f>
        <v>180</v>
      </c>
      <c r="AQ55" s="214">
        <f>SUM(AK55,AM55)</f>
        <v>120</v>
      </c>
      <c r="AR55" s="214">
        <f>SUM(AN55:AQ55)</f>
        <v>1171</v>
      </c>
      <c r="AS55" s="214" t="str">
        <f>IF(AR55&lt;=120,"Group 1",IF(AR55&lt;=240,"Group 2",IF(AR55&lt;=360,"Group 3",IF(AR55&lt;=480,"Group 4",IF(AR55&lt;=600,"Group 5",IF(AR55&lt;=720,"Group 6",IF(AR55&lt;=840,"Group 7",IF(AR55&lt;=960,"Group 8",IF(AR55&lt;=1080,"Group 9","Group 10")))))))))</f>
        <v>Group 10</v>
      </c>
      <c r="AT55" s="214" t="str">
        <f>IF(AR55&lt;=120,"B1",IF(AR55&lt;=240,"B2",IF(AR55&lt;=360,"B3",IF(AR55&lt;=480,"B4",IF(AR55&lt;=600,"B5",IF(AR55&lt;=720,"B6",IF(AR55&lt;=840,"B7",IF(AR55&lt;=960,"B8",IF(AR55&lt;=1080,"B9",IF(AR55&lt;=1100,"B10",IF(AR55&lt;=1120,"B11",IF(AR55&lt;=1140,"B12",IF(AR55&lt;=1160,"B13",IF(AR55&lt;=1180,"B14","B15"))))))))))))))</f>
        <v>B14</v>
      </c>
      <c r="AU55" s="214" t="str">
        <f>AT55</f>
        <v>B14</v>
      </c>
      <c r="AV55" s="214" t="str">
        <f>IF(AU55=J55,"OK","REVIEW")</f>
        <v>OK</v>
      </c>
      <c r="AW55" s="213" t="s">
        <v>355</v>
      </c>
      <c r="AX55" s="213" t="s">
        <v>390</v>
      </c>
      <c r="AY55" s="213" t="s">
        <v>258</v>
      </c>
      <c r="AZ55" s="213" t="s">
        <v>290</v>
      </c>
      <c r="BA55" s="217" t="s">
        <v>391</v>
      </c>
    </row>
    <row r="56" ht="72" customHeight="1">
      <c r="A56" s="214" t="s">
        <v>256</v>
      </c>
      <c r="B56" s="213" t="s">
        <v>257</v>
      </c>
      <c r="C56" s="214" t="s">
        <v>416</v>
      </c>
      <c r="D56" s="213" t="s">
        <v>417</v>
      </c>
      <c r="E56" s="214" t="s">
        <v>418</v>
      </c>
      <c r="F56" s="213" t="s">
        <v>419</v>
      </c>
      <c r="G56" s="214" t="s">
        <v>430</v>
      </c>
      <c r="H56" s="213" t="s">
        <v>431</v>
      </c>
      <c r="I56" s="213" t="s">
        <v>353</v>
      </c>
      <c r="J56" s="214" t="s">
        <v>292</v>
      </c>
      <c r="K56" s="217" t="s">
        <v>427</v>
      </c>
      <c r="L56" s="214">
        <v>8</v>
      </c>
      <c r="M56" s="214">
        <f>ROUND(L56*18,0)</f>
        <v>144</v>
      </c>
      <c r="N56" s="214">
        <v>5</v>
      </c>
      <c r="O56" s="214">
        <f>ROUND(N56*19.2,0)</f>
        <v>96</v>
      </c>
      <c r="P56" s="214">
        <v>5</v>
      </c>
      <c r="Q56" s="214">
        <f>ROUND(P56*19.2,0)</f>
        <v>96</v>
      </c>
      <c r="R56" s="214">
        <v>5</v>
      </c>
      <c r="S56" s="214">
        <f>ROUND(R56*14.4,0)</f>
        <v>72</v>
      </c>
      <c r="T56" s="214">
        <v>4</v>
      </c>
      <c r="U56" s="214">
        <f>ROUND(T56*14.4,0)</f>
        <v>58</v>
      </c>
      <c r="V56" s="214">
        <v>5</v>
      </c>
      <c r="W56" s="214">
        <f>ROUND(V56*28.8,0)</f>
        <v>144</v>
      </c>
      <c r="X56" s="214">
        <v>5</v>
      </c>
      <c r="Y56" s="214">
        <f>ROUND(X56*16.8,0)</f>
        <v>84</v>
      </c>
      <c r="Z56" s="214">
        <v>5</v>
      </c>
      <c r="AA56" s="214">
        <f>ROUND(Z56*19.2,0)</f>
        <v>96</v>
      </c>
      <c r="AB56" s="214">
        <v>5</v>
      </c>
      <c r="AC56" s="214">
        <f>ROUND(AB56*19.2,0)</f>
        <v>96</v>
      </c>
      <c r="AD56" s="214">
        <v>5</v>
      </c>
      <c r="AE56" s="214">
        <f>ROUND(AD56*12,0)</f>
        <v>60</v>
      </c>
      <c r="AF56" s="214">
        <v>5</v>
      </c>
      <c r="AG56" s="214">
        <f>ROUND(AF56*14.4,0)</f>
        <v>72</v>
      </c>
      <c r="AH56" s="214">
        <v>5</v>
      </c>
      <c r="AI56" s="214">
        <f>ROUND(AH56*9.6,0)</f>
        <v>48</v>
      </c>
      <c r="AJ56" s="214">
        <v>5</v>
      </c>
      <c r="AK56" s="214">
        <f>ROUND(AJ56*16.8,0)</f>
        <v>84</v>
      </c>
      <c r="AL56" s="214">
        <v>5</v>
      </c>
      <c r="AM56" s="214">
        <f>ROUND(AL56*7.2,0)</f>
        <v>36</v>
      </c>
      <c r="AN56" s="214">
        <f>SUM(M56,O56,Q56,S56,U56)</f>
        <v>466</v>
      </c>
      <c r="AO56" s="214">
        <f>SUM(W56,Y56,AA56,AC56)</f>
        <v>420</v>
      </c>
      <c r="AP56" s="214">
        <f>SUM(AE56,AG56,AI56)</f>
        <v>180</v>
      </c>
      <c r="AQ56" s="214">
        <f>SUM(AK56,AM56)</f>
        <v>120</v>
      </c>
      <c r="AR56" s="214">
        <f>SUM(AN56:AQ56)</f>
        <v>1186</v>
      </c>
      <c r="AS56" s="214" t="str">
        <f>IF(AR56&lt;=120,"Group 1",IF(AR56&lt;=240,"Group 2",IF(AR56&lt;=360,"Group 3",IF(AR56&lt;=480,"Group 4",IF(AR56&lt;=600,"Group 5",IF(AR56&lt;=720,"Group 6",IF(AR56&lt;=840,"Group 7",IF(AR56&lt;=960,"Group 8",IF(AR56&lt;=1080,"Group 9","Group 10")))))))))</f>
        <v>Group 10</v>
      </c>
      <c r="AT56" s="214" t="str">
        <f>IF(AR56&lt;=120,"B1",IF(AR56&lt;=240,"B2",IF(AR56&lt;=360,"B3",IF(AR56&lt;=480,"B4",IF(AR56&lt;=600,"B5",IF(AR56&lt;=720,"B6",IF(AR56&lt;=840,"B7",IF(AR56&lt;=960,"B8",IF(AR56&lt;=1080,"B9",IF(AR56&lt;=1100,"B10",IF(AR56&lt;=1120,"B11",IF(AR56&lt;=1140,"B12",IF(AR56&lt;=1160,"B13",IF(AR56&lt;=1180,"B14","B15"))))))))))))))</f>
        <v>B15</v>
      </c>
      <c r="AU56" s="214" t="str">
        <f>AT56</f>
        <v>B15</v>
      </c>
      <c r="AV56" s="214" t="str">
        <f>IF(AU56=J56,"OK","REVIEW")</f>
        <v>OK</v>
      </c>
      <c r="AW56" s="213" t="s">
        <v>355</v>
      </c>
      <c r="AX56" s="213" t="s">
        <v>393</v>
      </c>
      <c r="AY56" s="213" t="s">
        <v>258</v>
      </c>
      <c r="AZ56" s="213" t="s">
        <v>290</v>
      </c>
      <c r="BA56" s="217" t="s">
        <v>394</v>
      </c>
    </row>
    <row r="57" ht="72" customHeight="1">
      <c r="A57" s="214" t="s">
        <v>256</v>
      </c>
      <c r="B57" s="213" t="s">
        <v>257</v>
      </c>
      <c r="C57" s="214" t="s">
        <v>416</v>
      </c>
      <c r="D57" s="213" t="s">
        <v>417</v>
      </c>
      <c r="E57" s="214" t="s">
        <v>418</v>
      </c>
      <c r="F57" s="213" t="s">
        <v>419</v>
      </c>
      <c r="G57" s="214" t="s">
        <v>432</v>
      </c>
      <c r="H57" s="213" t="s">
        <v>433</v>
      </c>
      <c r="I57" s="213" t="s">
        <v>353</v>
      </c>
      <c r="J57" s="214" t="s">
        <v>287</v>
      </c>
      <c r="K57" s="217" t="s">
        <v>434</v>
      </c>
      <c r="L57" s="214">
        <v>8</v>
      </c>
      <c r="M57" s="214">
        <f>ROUND(L57*18,0)</f>
        <v>144</v>
      </c>
      <c r="N57" s="214">
        <v>5</v>
      </c>
      <c r="O57" s="214">
        <f>ROUND(N57*19.2,0)</f>
        <v>96</v>
      </c>
      <c r="P57" s="214">
        <v>5</v>
      </c>
      <c r="Q57" s="214">
        <f>ROUND(P57*19.2,0)</f>
        <v>96</v>
      </c>
      <c r="R57" s="214">
        <v>5</v>
      </c>
      <c r="S57" s="214">
        <f>ROUND(R57*14.4,0)</f>
        <v>72</v>
      </c>
      <c r="T57" s="214">
        <v>0</v>
      </c>
      <c r="U57" s="214">
        <f>ROUND(T57*14.4,0)</f>
        <v>0</v>
      </c>
      <c r="V57" s="214">
        <v>5</v>
      </c>
      <c r="W57" s="214">
        <f>ROUND(V57*28.8,0)</f>
        <v>144</v>
      </c>
      <c r="X57" s="214">
        <v>5</v>
      </c>
      <c r="Y57" s="214">
        <f>ROUND(X57*16.8,0)</f>
        <v>84</v>
      </c>
      <c r="Z57" s="214">
        <v>5</v>
      </c>
      <c r="AA57" s="214">
        <f>ROUND(Z57*19.2,0)</f>
        <v>96</v>
      </c>
      <c r="AB57" s="214">
        <v>5</v>
      </c>
      <c r="AC57" s="214">
        <f>ROUND(AB57*19.2,0)</f>
        <v>96</v>
      </c>
      <c r="AD57" s="214">
        <v>5</v>
      </c>
      <c r="AE57" s="214">
        <f>ROUND(AD57*12,0)</f>
        <v>60</v>
      </c>
      <c r="AF57" s="214">
        <v>5</v>
      </c>
      <c r="AG57" s="214">
        <f>ROUND(AF57*14.4,0)</f>
        <v>72</v>
      </c>
      <c r="AH57" s="214">
        <v>2</v>
      </c>
      <c r="AI57" s="214">
        <f>ROUND(AH57*9.6,0)</f>
        <v>19</v>
      </c>
      <c r="AJ57" s="214">
        <v>5</v>
      </c>
      <c r="AK57" s="214">
        <f>ROUND(AJ57*16.8,0)</f>
        <v>84</v>
      </c>
      <c r="AL57" s="214">
        <v>5</v>
      </c>
      <c r="AM57" s="214">
        <f>ROUND(AL57*7.2,0)</f>
        <v>36</v>
      </c>
      <c r="AN57" s="214">
        <f>SUM(M57,O57,Q57,S57,U57)</f>
        <v>408</v>
      </c>
      <c r="AO57" s="214">
        <f>SUM(W57,Y57,AA57,AC57)</f>
        <v>420</v>
      </c>
      <c r="AP57" s="214">
        <f>SUM(AE57,AG57,AI57)</f>
        <v>151</v>
      </c>
      <c r="AQ57" s="214">
        <f>SUM(AK57,AM57)</f>
        <v>120</v>
      </c>
      <c r="AR57" s="214">
        <f>SUM(AN57:AQ57)</f>
        <v>1099</v>
      </c>
      <c r="AS57" s="214" t="str">
        <f>IF(AR57&lt;=120,"Group 1",IF(AR57&lt;=240,"Group 2",IF(AR57&lt;=360,"Group 3",IF(AR57&lt;=480,"Group 4",IF(AR57&lt;=600,"Group 5",IF(AR57&lt;=720,"Group 6",IF(AR57&lt;=840,"Group 7",IF(AR57&lt;=960,"Group 8",IF(AR57&lt;=1080,"Group 9","Group 10")))))))))</f>
        <v>Group 10</v>
      </c>
      <c r="AT57" s="214" t="str">
        <f>IF(AR57&lt;=120,"B1",IF(AR57&lt;=240,"B2",IF(AR57&lt;=360,"B3",IF(AR57&lt;=480,"B4",IF(AR57&lt;=600,"B5",IF(AR57&lt;=720,"B6",IF(AR57&lt;=840,"B7",IF(AR57&lt;=960,"B8",IF(AR57&lt;=1080,"B9",IF(AR57&lt;=1100,"B10",IF(AR57&lt;=1120,"B11",IF(AR57&lt;=1140,"B12",IF(AR57&lt;=1160,"B13",IF(AR57&lt;=1180,"B14","B15"))))))))))))))</f>
        <v>B10</v>
      </c>
      <c r="AU57" s="214" t="str">
        <f>AT57</f>
        <v>B10</v>
      </c>
      <c r="AV57" s="214" t="str">
        <f>IF(AU57=J57,"OK","REVIEW")</f>
        <v>OK</v>
      </c>
      <c r="AW57" s="213" t="s">
        <v>355</v>
      </c>
      <c r="AX57" s="213" t="s">
        <v>379</v>
      </c>
      <c r="AY57" s="213" t="s">
        <v>258</v>
      </c>
      <c r="AZ57" s="213" t="s">
        <v>289</v>
      </c>
      <c r="BA57" s="217" t="s">
        <v>380</v>
      </c>
    </row>
    <row r="58" ht="72" customHeight="1">
      <c r="A58" s="214" t="s">
        <v>256</v>
      </c>
      <c r="B58" s="213" t="s">
        <v>257</v>
      </c>
      <c r="C58" s="214" t="s">
        <v>416</v>
      </c>
      <c r="D58" s="213" t="s">
        <v>417</v>
      </c>
      <c r="E58" s="214" t="s">
        <v>418</v>
      </c>
      <c r="F58" s="213" t="s">
        <v>419</v>
      </c>
      <c r="G58" s="214" t="s">
        <v>432</v>
      </c>
      <c r="H58" s="213" t="s">
        <v>433</v>
      </c>
      <c r="I58" s="213" t="s">
        <v>353</v>
      </c>
      <c r="J58" s="214" t="s">
        <v>288</v>
      </c>
      <c r="K58" s="217" t="s">
        <v>435</v>
      </c>
      <c r="L58" s="214">
        <v>8</v>
      </c>
      <c r="M58" s="214">
        <f>ROUND(L58*18,0)</f>
        <v>144</v>
      </c>
      <c r="N58" s="214">
        <v>5</v>
      </c>
      <c r="O58" s="214">
        <f>ROUND(N58*19.2,0)</f>
        <v>96</v>
      </c>
      <c r="P58" s="214">
        <v>5</v>
      </c>
      <c r="Q58" s="214">
        <f>ROUND(P58*19.2,0)</f>
        <v>96</v>
      </c>
      <c r="R58" s="214">
        <v>5</v>
      </c>
      <c r="S58" s="214">
        <f>ROUND(R58*14.4,0)</f>
        <v>72</v>
      </c>
      <c r="T58" s="214">
        <v>0</v>
      </c>
      <c r="U58" s="214">
        <f>ROUND(T58*14.4,0)</f>
        <v>0</v>
      </c>
      <c r="V58" s="214">
        <v>5</v>
      </c>
      <c r="W58" s="214">
        <f>ROUND(V58*28.8,0)</f>
        <v>144</v>
      </c>
      <c r="X58" s="214">
        <v>5</v>
      </c>
      <c r="Y58" s="214">
        <f>ROUND(X58*16.8,0)</f>
        <v>84</v>
      </c>
      <c r="Z58" s="214">
        <v>5</v>
      </c>
      <c r="AA58" s="214">
        <f>ROUND(Z58*19.2,0)</f>
        <v>96</v>
      </c>
      <c r="AB58" s="214">
        <v>5</v>
      </c>
      <c r="AC58" s="214">
        <f>ROUND(AB58*19.2,0)</f>
        <v>96</v>
      </c>
      <c r="AD58" s="214">
        <v>5</v>
      </c>
      <c r="AE58" s="214">
        <f>ROUND(AD58*12,0)</f>
        <v>60</v>
      </c>
      <c r="AF58" s="214">
        <v>5</v>
      </c>
      <c r="AG58" s="214">
        <f>ROUND(AF58*14.4,0)</f>
        <v>72</v>
      </c>
      <c r="AH58" s="214">
        <v>3</v>
      </c>
      <c r="AI58" s="214">
        <f>ROUND(AH58*9.6,0)</f>
        <v>29</v>
      </c>
      <c r="AJ58" s="214">
        <v>5</v>
      </c>
      <c r="AK58" s="214">
        <f>ROUND(AJ58*16.8,0)</f>
        <v>84</v>
      </c>
      <c r="AL58" s="214">
        <v>5</v>
      </c>
      <c r="AM58" s="214">
        <f>ROUND(AL58*7.2,0)</f>
        <v>36</v>
      </c>
      <c r="AN58" s="214">
        <f>SUM(M58,O58,Q58,S58,U58)</f>
        <v>408</v>
      </c>
      <c r="AO58" s="214">
        <f>SUM(W58,Y58,AA58,AC58)</f>
        <v>420</v>
      </c>
      <c r="AP58" s="214">
        <f>SUM(AE58,AG58,AI58)</f>
        <v>161</v>
      </c>
      <c r="AQ58" s="214">
        <f>SUM(AK58,AM58)</f>
        <v>120</v>
      </c>
      <c r="AR58" s="214">
        <f>SUM(AN58:AQ58)</f>
        <v>1109</v>
      </c>
      <c r="AS58" s="214" t="str">
        <f>IF(AR58&lt;=120,"Group 1",IF(AR58&lt;=240,"Group 2",IF(AR58&lt;=360,"Group 3",IF(AR58&lt;=480,"Group 4",IF(AR58&lt;=600,"Group 5",IF(AR58&lt;=720,"Group 6",IF(AR58&lt;=840,"Group 7",IF(AR58&lt;=960,"Group 8",IF(AR58&lt;=1080,"Group 9","Group 10")))))))))</f>
        <v>Group 10</v>
      </c>
      <c r="AT58" s="214" t="str">
        <f>IF(AR58&lt;=120,"B1",IF(AR58&lt;=240,"B2",IF(AR58&lt;=360,"B3",IF(AR58&lt;=480,"B4",IF(AR58&lt;=600,"B5",IF(AR58&lt;=720,"B6",IF(AR58&lt;=840,"B7",IF(AR58&lt;=960,"B8",IF(AR58&lt;=1080,"B9",IF(AR58&lt;=1100,"B10",IF(AR58&lt;=1120,"B11",IF(AR58&lt;=1140,"B12",IF(AR58&lt;=1160,"B13",IF(AR58&lt;=1180,"B14","B15"))))))))))))))</f>
        <v>B11</v>
      </c>
      <c r="AU58" s="214" t="str">
        <f>AT58</f>
        <v>B11</v>
      </c>
      <c r="AV58" s="214" t="str">
        <f>IF(AU58=J58,"OK","REVIEW")</f>
        <v>OK</v>
      </c>
      <c r="AW58" s="213" t="s">
        <v>355</v>
      </c>
      <c r="AX58" s="213" t="s">
        <v>382</v>
      </c>
      <c r="AY58" s="213" t="s">
        <v>258</v>
      </c>
      <c r="AZ58" s="213" t="s">
        <v>289</v>
      </c>
      <c r="BA58" s="217" t="s">
        <v>383</v>
      </c>
    </row>
    <row r="59" ht="72" customHeight="1">
      <c r="A59" s="214" t="s">
        <v>256</v>
      </c>
      <c r="B59" s="213" t="s">
        <v>257</v>
      </c>
      <c r="C59" s="214" t="s">
        <v>416</v>
      </c>
      <c r="D59" s="213" t="s">
        <v>417</v>
      </c>
      <c r="E59" s="214" t="s">
        <v>418</v>
      </c>
      <c r="F59" s="213" t="s">
        <v>419</v>
      </c>
      <c r="G59" s="214" t="s">
        <v>432</v>
      </c>
      <c r="H59" s="213" t="s">
        <v>433</v>
      </c>
      <c r="I59" s="213" t="s">
        <v>353</v>
      </c>
      <c r="J59" s="214" t="s">
        <v>289</v>
      </c>
      <c r="K59" s="217" t="s">
        <v>436</v>
      </c>
      <c r="L59" s="214">
        <v>8</v>
      </c>
      <c r="M59" s="214">
        <f>ROUND(L59*18,0)</f>
        <v>144</v>
      </c>
      <c r="N59" s="214">
        <v>5</v>
      </c>
      <c r="O59" s="214">
        <f>ROUND(N59*19.2,0)</f>
        <v>96</v>
      </c>
      <c r="P59" s="214">
        <v>5</v>
      </c>
      <c r="Q59" s="214">
        <f>ROUND(P59*19.2,0)</f>
        <v>96</v>
      </c>
      <c r="R59" s="214">
        <v>5</v>
      </c>
      <c r="S59" s="214">
        <f>ROUND(R59*14.4,0)</f>
        <v>72</v>
      </c>
      <c r="T59" s="214">
        <v>1</v>
      </c>
      <c r="U59" s="214">
        <f>ROUND(T59*14.4,0)</f>
        <v>14</v>
      </c>
      <c r="V59" s="214">
        <v>5</v>
      </c>
      <c r="W59" s="214">
        <f>ROUND(V59*28.8,0)</f>
        <v>144</v>
      </c>
      <c r="X59" s="214">
        <v>5</v>
      </c>
      <c r="Y59" s="214">
        <f>ROUND(X59*16.8,0)</f>
        <v>84</v>
      </c>
      <c r="Z59" s="214">
        <v>5</v>
      </c>
      <c r="AA59" s="214">
        <f>ROUND(Z59*19.2,0)</f>
        <v>96</v>
      </c>
      <c r="AB59" s="214">
        <v>5</v>
      </c>
      <c r="AC59" s="214">
        <f>ROUND(AB59*19.2,0)</f>
        <v>96</v>
      </c>
      <c r="AD59" s="214">
        <v>5</v>
      </c>
      <c r="AE59" s="214">
        <f>ROUND(AD59*12,0)</f>
        <v>60</v>
      </c>
      <c r="AF59" s="214">
        <v>5</v>
      </c>
      <c r="AG59" s="214">
        <f>ROUND(AF59*14.4,0)</f>
        <v>72</v>
      </c>
      <c r="AH59" s="214">
        <v>3</v>
      </c>
      <c r="AI59" s="214">
        <f>ROUND(AH59*9.6,0)</f>
        <v>29</v>
      </c>
      <c r="AJ59" s="214">
        <v>5</v>
      </c>
      <c r="AK59" s="214">
        <f>ROUND(AJ59*16.8,0)</f>
        <v>84</v>
      </c>
      <c r="AL59" s="214">
        <v>5</v>
      </c>
      <c r="AM59" s="214">
        <f>ROUND(AL59*7.2,0)</f>
        <v>36</v>
      </c>
      <c r="AN59" s="214">
        <f>SUM(M59,O59,Q59,S59,U59)</f>
        <v>422</v>
      </c>
      <c r="AO59" s="214">
        <f>SUM(W59,Y59,AA59,AC59)</f>
        <v>420</v>
      </c>
      <c r="AP59" s="214">
        <f>SUM(AE59,AG59,AI59)</f>
        <v>161</v>
      </c>
      <c r="AQ59" s="214">
        <f>SUM(AK59,AM59)</f>
        <v>120</v>
      </c>
      <c r="AR59" s="214">
        <f>SUM(AN59:AQ59)</f>
        <v>1123</v>
      </c>
      <c r="AS59" s="214" t="str">
        <f>IF(AR59&lt;=120,"Group 1",IF(AR59&lt;=240,"Group 2",IF(AR59&lt;=360,"Group 3",IF(AR59&lt;=480,"Group 4",IF(AR59&lt;=600,"Group 5",IF(AR59&lt;=720,"Group 6",IF(AR59&lt;=840,"Group 7",IF(AR59&lt;=960,"Group 8",IF(AR59&lt;=1080,"Group 9","Group 10")))))))))</f>
        <v>Group 10</v>
      </c>
      <c r="AT59" s="214" t="str">
        <f>IF(AR59&lt;=120,"B1",IF(AR59&lt;=240,"B2",IF(AR59&lt;=360,"B3",IF(AR59&lt;=480,"B4",IF(AR59&lt;=600,"B5",IF(AR59&lt;=720,"B6",IF(AR59&lt;=840,"B7",IF(AR59&lt;=960,"B8",IF(AR59&lt;=1080,"B9",IF(AR59&lt;=1100,"B10",IF(AR59&lt;=1120,"B11",IF(AR59&lt;=1140,"B12",IF(AR59&lt;=1160,"B13",IF(AR59&lt;=1180,"B14","B15"))))))))))))))</f>
        <v>B12</v>
      </c>
      <c r="AU59" s="214" t="str">
        <f>AT59</f>
        <v>B12</v>
      </c>
      <c r="AV59" s="214" t="str">
        <f>IF(AU59=J59,"OK","REVIEW")</f>
        <v>OK</v>
      </c>
      <c r="AW59" s="213" t="s">
        <v>355</v>
      </c>
      <c r="AX59" s="213" t="s">
        <v>356</v>
      </c>
      <c r="AY59" s="213" t="s">
        <v>258</v>
      </c>
      <c r="AZ59" s="213" t="s">
        <v>289</v>
      </c>
      <c r="BA59" s="217" t="s">
        <v>385</v>
      </c>
    </row>
    <row r="60" ht="72" customHeight="1">
      <c r="A60" s="214" t="s">
        <v>256</v>
      </c>
      <c r="B60" s="213" t="s">
        <v>257</v>
      </c>
      <c r="C60" s="214" t="s">
        <v>416</v>
      </c>
      <c r="D60" s="213" t="s">
        <v>417</v>
      </c>
      <c r="E60" s="214" t="s">
        <v>418</v>
      </c>
      <c r="F60" s="213" t="s">
        <v>419</v>
      </c>
      <c r="G60" s="214" t="s">
        <v>432</v>
      </c>
      <c r="H60" s="213" t="s">
        <v>433</v>
      </c>
      <c r="I60" s="213" t="s">
        <v>353</v>
      </c>
      <c r="J60" s="214" t="s">
        <v>290</v>
      </c>
      <c r="K60" s="217" t="s">
        <v>437</v>
      </c>
      <c r="L60" s="214">
        <v>8</v>
      </c>
      <c r="M60" s="214">
        <f>ROUND(L60*18,0)</f>
        <v>144</v>
      </c>
      <c r="N60" s="214">
        <v>5</v>
      </c>
      <c r="O60" s="214">
        <f>ROUND(N60*19.2,0)</f>
        <v>96</v>
      </c>
      <c r="P60" s="214">
        <v>5</v>
      </c>
      <c r="Q60" s="214">
        <f>ROUND(P60*19.2,0)</f>
        <v>96</v>
      </c>
      <c r="R60" s="214">
        <v>5</v>
      </c>
      <c r="S60" s="214">
        <f>ROUND(R60*14.4,0)</f>
        <v>72</v>
      </c>
      <c r="T60" s="214">
        <v>2</v>
      </c>
      <c r="U60" s="214">
        <f>ROUND(T60*14.4,0)</f>
        <v>29</v>
      </c>
      <c r="V60" s="214">
        <v>5</v>
      </c>
      <c r="W60" s="214">
        <f>ROUND(V60*28.8,0)</f>
        <v>144</v>
      </c>
      <c r="X60" s="214">
        <v>5</v>
      </c>
      <c r="Y60" s="214">
        <f>ROUND(X60*16.8,0)</f>
        <v>84</v>
      </c>
      <c r="Z60" s="214">
        <v>5</v>
      </c>
      <c r="AA60" s="214">
        <f>ROUND(Z60*19.2,0)</f>
        <v>96</v>
      </c>
      <c r="AB60" s="214">
        <v>5</v>
      </c>
      <c r="AC60" s="214">
        <f>ROUND(AB60*19.2,0)</f>
        <v>96</v>
      </c>
      <c r="AD60" s="214">
        <v>5</v>
      </c>
      <c r="AE60" s="214">
        <f>ROUND(AD60*12,0)</f>
        <v>60</v>
      </c>
      <c r="AF60" s="214">
        <v>5</v>
      </c>
      <c r="AG60" s="214">
        <f>ROUND(AF60*14.4,0)</f>
        <v>72</v>
      </c>
      <c r="AH60" s="214">
        <v>4</v>
      </c>
      <c r="AI60" s="214">
        <f>ROUND(AH60*9.6,0)</f>
        <v>38</v>
      </c>
      <c r="AJ60" s="214">
        <v>5</v>
      </c>
      <c r="AK60" s="214">
        <f>ROUND(AJ60*16.8,0)</f>
        <v>84</v>
      </c>
      <c r="AL60" s="214">
        <v>5</v>
      </c>
      <c r="AM60" s="214">
        <f>ROUND(AL60*7.2,0)</f>
        <v>36</v>
      </c>
      <c r="AN60" s="214">
        <f>SUM(M60,O60,Q60,S60,U60)</f>
        <v>437</v>
      </c>
      <c r="AO60" s="214">
        <f>SUM(W60,Y60,AA60,AC60)</f>
        <v>420</v>
      </c>
      <c r="AP60" s="214">
        <f>SUM(AE60,AG60,AI60)</f>
        <v>170</v>
      </c>
      <c r="AQ60" s="214">
        <f>SUM(AK60,AM60)</f>
        <v>120</v>
      </c>
      <c r="AR60" s="214">
        <f>SUM(AN60:AQ60)</f>
        <v>1147</v>
      </c>
      <c r="AS60" s="214" t="str">
        <f>IF(AR60&lt;=120,"Group 1",IF(AR60&lt;=240,"Group 2",IF(AR60&lt;=360,"Group 3",IF(AR60&lt;=480,"Group 4",IF(AR60&lt;=600,"Group 5",IF(AR60&lt;=720,"Group 6",IF(AR60&lt;=840,"Group 7",IF(AR60&lt;=960,"Group 8",IF(AR60&lt;=1080,"Group 9","Group 10")))))))))</f>
        <v>Group 10</v>
      </c>
      <c r="AT60" s="214" t="str">
        <f>IF(AR60&lt;=120,"B1",IF(AR60&lt;=240,"B2",IF(AR60&lt;=360,"B3",IF(AR60&lt;=480,"B4",IF(AR60&lt;=600,"B5",IF(AR60&lt;=720,"B6",IF(AR60&lt;=840,"B7",IF(AR60&lt;=960,"B8",IF(AR60&lt;=1080,"B9",IF(AR60&lt;=1100,"B10",IF(AR60&lt;=1120,"B11",IF(AR60&lt;=1140,"B12",IF(AR60&lt;=1160,"B13",IF(AR60&lt;=1180,"B14","B15"))))))))))))))</f>
        <v>B13</v>
      </c>
      <c r="AU60" s="214" t="str">
        <f>AT60</f>
        <v>B13</v>
      </c>
      <c r="AV60" s="214" t="str">
        <f>IF(AU60=J60,"OK","REVIEW")</f>
        <v>OK</v>
      </c>
      <c r="AW60" s="213" t="s">
        <v>355</v>
      </c>
      <c r="AX60" s="213" t="s">
        <v>387</v>
      </c>
      <c r="AY60" s="213" t="s">
        <v>258</v>
      </c>
      <c r="AZ60" s="213" t="s">
        <v>289</v>
      </c>
      <c r="BA60" s="217" t="s">
        <v>388</v>
      </c>
    </row>
    <row r="61" ht="72" customHeight="1">
      <c r="A61" s="214" t="s">
        <v>256</v>
      </c>
      <c r="B61" s="213" t="s">
        <v>257</v>
      </c>
      <c r="C61" s="214" t="s">
        <v>416</v>
      </c>
      <c r="D61" s="213" t="s">
        <v>417</v>
      </c>
      <c r="E61" s="214" t="s">
        <v>418</v>
      </c>
      <c r="F61" s="213" t="s">
        <v>419</v>
      </c>
      <c r="G61" s="214" t="s">
        <v>432</v>
      </c>
      <c r="H61" s="213" t="s">
        <v>433</v>
      </c>
      <c r="I61" s="213" t="s">
        <v>353</v>
      </c>
      <c r="J61" s="214" t="s">
        <v>291</v>
      </c>
      <c r="K61" s="217" t="s">
        <v>438</v>
      </c>
      <c r="L61" s="214">
        <v>8</v>
      </c>
      <c r="M61" s="214">
        <f>ROUND(L61*18,0)</f>
        <v>144</v>
      </c>
      <c r="N61" s="214">
        <v>5</v>
      </c>
      <c r="O61" s="214">
        <f>ROUND(N61*19.2,0)</f>
        <v>96</v>
      </c>
      <c r="P61" s="214">
        <v>5</v>
      </c>
      <c r="Q61" s="214">
        <f>ROUND(P61*19.2,0)</f>
        <v>96</v>
      </c>
      <c r="R61" s="214">
        <v>5</v>
      </c>
      <c r="S61" s="214">
        <f>ROUND(R61*14.4,0)</f>
        <v>72</v>
      </c>
      <c r="T61" s="214">
        <v>3</v>
      </c>
      <c r="U61" s="214">
        <f>ROUND(T61*14.4,0)</f>
        <v>43</v>
      </c>
      <c r="V61" s="214">
        <v>5</v>
      </c>
      <c r="W61" s="214">
        <f>ROUND(V61*28.8,0)</f>
        <v>144</v>
      </c>
      <c r="X61" s="214">
        <v>5</v>
      </c>
      <c r="Y61" s="214">
        <f>ROUND(X61*16.8,0)</f>
        <v>84</v>
      </c>
      <c r="Z61" s="214">
        <v>5</v>
      </c>
      <c r="AA61" s="214">
        <f>ROUND(Z61*19.2,0)</f>
        <v>96</v>
      </c>
      <c r="AB61" s="214">
        <v>5</v>
      </c>
      <c r="AC61" s="214">
        <f>ROUND(AB61*19.2,0)</f>
        <v>96</v>
      </c>
      <c r="AD61" s="214">
        <v>5</v>
      </c>
      <c r="AE61" s="214">
        <f>ROUND(AD61*12,0)</f>
        <v>60</v>
      </c>
      <c r="AF61" s="214">
        <v>5</v>
      </c>
      <c r="AG61" s="214">
        <f>ROUND(AF61*14.4,0)</f>
        <v>72</v>
      </c>
      <c r="AH61" s="214">
        <v>5</v>
      </c>
      <c r="AI61" s="214">
        <f>ROUND(AH61*9.6,0)</f>
        <v>48</v>
      </c>
      <c r="AJ61" s="214">
        <v>5</v>
      </c>
      <c r="AK61" s="214">
        <f>ROUND(AJ61*16.8,0)</f>
        <v>84</v>
      </c>
      <c r="AL61" s="214">
        <v>5</v>
      </c>
      <c r="AM61" s="214">
        <f>ROUND(AL61*7.2,0)</f>
        <v>36</v>
      </c>
      <c r="AN61" s="214">
        <f>SUM(M61,O61,Q61,S61,U61)</f>
        <v>451</v>
      </c>
      <c r="AO61" s="214">
        <f>SUM(W61,Y61,AA61,AC61)</f>
        <v>420</v>
      </c>
      <c r="AP61" s="214">
        <f>SUM(AE61,AG61,AI61)</f>
        <v>180</v>
      </c>
      <c r="AQ61" s="214">
        <f>SUM(AK61,AM61)</f>
        <v>120</v>
      </c>
      <c r="AR61" s="214">
        <f>SUM(AN61:AQ61)</f>
        <v>1171</v>
      </c>
      <c r="AS61" s="214" t="str">
        <f>IF(AR61&lt;=120,"Group 1",IF(AR61&lt;=240,"Group 2",IF(AR61&lt;=360,"Group 3",IF(AR61&lt;=480,"Group 4",IF(AR61&lt;=600,"Group 5",IF(AR61&lt;=720,"Group 6",IF(AR61&lt;=840,"Group 7",IF(AR61&lt;=960,"Group 8",IF(AR61&lt;=1080,"Group 9","Group 10")))))))))</f>
        <v>Group 10</v>
      </c>
      <c r="AT61" s="214" t="str">
        <f>IF(AR61&lt;=120,"B1",IF(AR61&lt;=240,"B2",IF(AR61&lt;=360,"B3",IF(AR61&lt;=480,"B4",IF(AR61&lt;=600,"B5",IF(AR61&lt;=720,"B6",IF(AR61&lt;=840,"B7",IF(AR61&lt;=960,"B8",IF(AR61&lt;=1080,"B9",IF(AR61&lt;=1100,"B10",IF(AR61&lt;=1120,"B11",IF(AR61&lt;=1140,"B12",IF(AR61&lt;=1160,"B13",IF(AR61&lt;=1180,"B14","B15"))))))))))))))</f>
        <v>B14</v>
      </c>
      <c r="AU61" s="214" t="str">
        <f>AT61</f>
        <v>B14</v>
      </c>
      <c r="AV61" s="214" t="str">
        <f>IF(AU61=J61,"OK","REVIEW")</f>
        <v>OK</v>
      </c>
      <c r="AW61" s="213" t="s">
        <v>355</v>
      </c>
      <c r="AX61" s="213" t="s">
        <v>390</v>
      </c>
      <c r="AY61" s="213" t="s">
        <v>258</v>
      </c>
      <c r="AZ61" s="213" t="s">
        <v>289</v>
      </c>
      <c r="BA61" s="217" t="s">
        <v>391</v>
      </c>
    </row>
    <row r="62" ht="72" customHeight="1">
      <c r="A62" s="214" t="s">
        <v>256</v>
      </c>
      <c r="B62" s="213" t="s">
        <v>257</v>
      </c>
      <c r="C62" s="214" t="s">
        <v>416</v>
      </c>
      <c r="D62" s="213" t="s">
        <v>417</v>
      </c>
      <c r="E62" s="214" t="s">
        <v>418</v>
      </c>
      <c r="F62" s="213" t="s">
        <v>419</v>
      </c>
      <c r="G62" s="214" t="s">
        <v>432</v>
      </c>
      <c r="H62" s="213" t="s">
        <v>433</v>
      </c>
      <c r="I62" s="213" t="s">
        <v>353</v>
      </c>
      <c r="J62" s="214" t="s">
        <v>292</v>
      </c>
      <c r="K62" s="217" t="s">
        <v>439</v>
      </c>
      <c r="L62" s="214">
        <v>8</v>
      </c>
      <c r="M62" s="214">
        <f>ROUND(L62*18,0)</f>
        <v>144</v>
      </c>
      <c r="N62" s="214">
        <v>5</v>
      </c>
      <c r="O62" s="214">
        <f>ROUND(N62*19.2,0)</f>
        <v>96</v>
      </c>
      <c r="P62" s="214">
        <v>5</v>
      </c>
      <c r="Q62" s="214">
        <f>ROUND(P62*19.2,0)</f>
        <v>96</v>
      </c>
      <c r="R62" s="214">
        <v>5</v>
      </c>
      <c r="S62" s="214">
        <f>ROUND(R62*14.4,0)</f>
        <v>72</v>
      </c>
      <c r="T62" s="214">
        <v>4</v>
      </c>
      <c r="U62" s="214">
        <f>ROUND(T62*14.4,0)</f>
        <v>58</v>
      </c>
      <c r="V62" s="214">
        <v>5</v>
      </c>
      <c r="W62" s="214">
        <f>ROUND(V62*28.8,0)</f>
        <v>144</v>
      </c>
      <c r="X62" s="214">
        <v>5</v>
      </c>
      <c r="Y62" s="214">
        <f>ROUND(X62*16.8,0)</f>
        <v>84</v>
      </c>
      <c r="Z62" s="214">
        <v>5</v>
      </c>
      <c r="AA62" s="214">
        <f>ROUND(Z62*19.2,0)</f>
        <v>96</v>
      </c>
      <c r="AB62" s="214">
        <v>5</v>
      </c>
      <c r="AC62" s="214">
        <f>ROUND(AB62*19.2,0)</f>
        <v>96</v>
      </c>
      <c r="AD62" s="214">
        <v>5</v>
      </c>
      <c r="AE62" s="214">
        <f>ROUND(AD62*12,0)</f>
        <v>60</v>
      </c>
      <c r="AF62" s="214">
        <v>5</v>
      </c>
      <c r="AG62" s="214">
        <f>ROUND(AF62*14.4,0)</f>
        <v>72</v>
      </c>
      <c r="AH62" s="214">
        <v>5</v>
      </c>
      <c r="AI62" s="214">
        <f>ROUND(AH62*9.6,0)</f>
        <v>48</v>
      </c>
      <c r="AJ62" s="214">
        <v>5</v>
      </c>
      <c r="AK62" s="214">
        <f>ROUND(AJ62*16.8,0)</f>
        <v>84</v>
      </c>
      <c r="AL62" s="214">
        <v>5</v>
      </c>
      <c r="AM62" s="214">
        <f>ROUND(AL62*7.2,0)</f>
        <v>36</v>
      </c>
      <c r="AN62" s="214">
        <f>SUM(M62,O62,Q62,S62,U62)</f>
        <v>466</v>
      </c>
      <c r="AO62" s="214">
        <f>SUM(W62,Y62,AA62,AC62)</f>
        <v>420</v>
      </c>
      <c r="AP62" s="214">
        <f>SUM(AE62,AG62,AI62)</f>
        <v>180</v>
      </c>
      <c r="AQ62" s="214">
        <f>SUM(AK62,AM62)</f>
        <v>120</v>
      </c>
      <c r="AR62" s="214">
        <f>SUM(AN62:AQ62)</f>
        <v>1186</v>
      </c>
      <c r="AS62" s="214" t="str">
        <f>IF(AR62&lt;=120,"Group 1",IF(AR62&lt;=240,"Group 2",IF(AR62&lt;=360,"Group 3",IF(AR62&lt;=480,"Group 4",IF(AR62&lt;=600,"Group 5",IF(AR62&lt;=720,"Group 6",IF(AR62&lt;=840,"Group 7",IF(AR62&lt;=960,"Group 8",IF(AR62&lt;=1080,"Group 9","Group 10")))))))))</f>
        <v>Group 10</v>
      </c>
      <c r="AT62" s="214" t="str">
        <f>IF(AR62&lt;=120,"B1",IF(AR62&lt;=240,"B2",IF(AR62&lt;=360,"B3",IF(AR62&lt;=480,"B4",IF(AR62&lt;=600,"B5",IF(AR62&lt;=720,"B6",IF(AR62&lt;=840,"B7",IF(AR62&lt;=960,"B8",IF(AR62&lt;=1080,"B9",IF(AR62&lt;=1100,"B10",IF(AR62&lt;=1120,"B11",IF(AR62&lt;=1140,"B12",IF(AR62&lt;=1160,"B13",IF(AR62&lt;=1180,"B14","B15"))))))))))))))</f>
        <v>B15</v>
      </c>
      <c r="AU62" s="214" t="str">
        <f>AT62</f>
        <v>B15</v>
      </c>
      <c r="AV62" s="214" t="str">
        <f>IF(AU62=J62,"OK","REVIEW")</f>
        <v>OK</v>
      </c>
      <c r="AW62" s="213" t="s">
        <v>355</v>
      </c>
      <c r="AX62" s="213" t="s">
        <v>393</v>
      </c>
      <c r="AY62" s="213" t="s">
        <v>258</v>
      </c>
      <c r="AZ62" s="213" t="s">
        <v>289</v>
      </c>
      <c r="BA62" s="217" t="s">
        <v>394</v>
      </c>
    </row>
    <row r="63" ht="72" customHeight="1">
      <c r="A63" s="214" t="s">
        <v>256</v>
      </c>
      <c r="B63" s="213" t="s">
        <v>257</v>
      </c>
      <c r="C63" s="214" t="s">
        <v>416</v>
      </c>
      <c r="D63" s="213" t="s">
        <v>417</v>
      </c>
      <c r="E63" s="214" t="s">
        <v>440</v>
      </c>
      <c r="F63" s="213" t="s">
        <v>441</v>
      </c>
      <c r="G63" s="214" t="s">
        <v>442</v>
      </c>
      <c r="H63" s="213" t="s">
        <v>443</v>
      </c>
      <c r="I63" s="213" t="s">
        <v>353</v>
      </c>
      <c r="J63" s="214" t="s">
        <v>287</v>
      </c>
      <c r="K63" s="217" t="s">
        <v>434</v>
      </c>
      <c r="L63" s="214">
        <v>8</v>
      </c>
      <c r="M63" s="214">
        <f>ROUND(L63*18,0)</f>
        <v>144</v>
      </c>
      <c r="N63" s="214">
        <v>5</v>
      </c>
      <c r="O63" s="214">
        <f>ROUND(N63*19.2,0)</f>
        <v>96</v>
      </c>
      <c r="P63" s="214">
        <v>5</v>
      </c>
      <c r="Q63" s="214">
        <f>ROUND(P63*19.2,0)</f>
        <v>96</v>
      </c>
      <c r="R63" s="214">
        <v>5</v>
      </c>
      <c r="S63" s="214">
        <f>ROUND(R63*14.4,0)</f>
        <v>72</v>
      </c>
      <c r="T63" s="214">
        <v>0</v>
      </c>
      <c r="U63" s="214">
        <f>ROUND(T63*14.4,0)</f>
        <v>0</v>
      </c>
      <c r="V63" s="214">
        <v>5</v>
      </c>
      <c r="W63" s="214">
        <f>ROUND(V63*28.8,0)</f>
        <v>144</v>
      </c>
      <c r="X63" s="214">
        <v>5</v>
      </c>
      <c r="Y63" s="214">
        <f>ROUND(X63*16.8,0)</f>
        <v>84</v>
      </c>
      <c r="Z63" s="214">
        <v>5</v>
      </c>
      <c r="AA63" s="214">
        <f>ROUND(Z63*19.2,0)</f>
        <v>96</v>
      </c>
      <c r="AB63" s="214">
        <v>5</v>
      </c>
      <c r="AC63" s="214">
        <f>ROUND(AB63*19.2,0)</f>
        <v>96</v>
      </c>
      <c r="AD63" s="214">
        <v>5</v>
      </c>
      <c r="AE63" s="214">
        <f>ROUND(AD63*12,0)</f>
        <v>60</v>
      </c>
      <c r="AF63" s="214">
        <v>5</v>
      </c>
      <c r="AG63" s="214">
        <f>ROUND(AF63*14.4,0)</f>
        <v>72</v>
      </c>
      <c r="AH63" s="214">
        <v>2</v>
      </c>
      <c r="AI63" s="214">
        <f>ROUND(AH63*9.6,0)</f>
        <v>19</v>
      </c>
      <c r="AJ63" s="214">
        <v>5</v>
      </c>
      <c r="AK63" s="214">
        <f>ROUND(AJ63*16.8,0)</f>
        <v>84</v>
      </c>
      <c r="AL63" s="214">
        <v>5</v>
      </c>
      <c r="AM63" s="214">
        <f>ROUND(AL63*7.2,0)</f>
        <v>36</v>
      </c>
      <c r="AN63" s="214">
        <f>SUM(M63,O63,Q63,S63,U63)</f>
        <v>408</v>
      </c>
      <c r="AO63" s="214">
        <f>SUM(W63,Y63,AA63,AC63)</f>
        <v>420</v>
      </c>
      <c r="AP63" s="214">
        <f>SUM(AE63,AG63,AI63)</f>
        <v>151</v>
      </c>
      <c r="AQ63" s="214">
        <f>SUM(AK63,AM63)</f>
        <v>120</v>
      </c>
      <c r="AR63" s="214">
        <f>SUM(AN63:AQ63)</f>
        <v>1099</v>
      </c>
      <c r="AS63" s="214" t="str">
        <f>IF(AR63&lt;=120,"Group 1",IF(AR63&lt;=240,"Group 2",IF(AR63&lt;=360,"Group 3",IF(AR63&lt;=480,"Group 4",IF(AR63&lt;=600,"Group 5",IF(AR63&lt;=720,"Group 6",IF(AR63&lt;=840,"Group 7",IF(AR63&lt;=960,"Group 8",IF(AR63&lt;=1080,"Group 9","Group 10")))))))))</f>
        <v>Group 10</v>
      </c>
      <c r="AT63" s="214" t="str">
        <f>IF(AR63&lt;=120,"B1",IF(AR63&lt;=240,"B2",IF(AR63&lt;=360,"B3",IF(AR63&lt;=480,"B4",IF(AR63&lt;=600,"B5",IF(AR63&lt;=720,"B6",IF(AR63&lt;=840,"B7",IF(AR63&lt;=960,"B8",IF(AR63&lt;=1080,"B9",IF(AR63&lt;=1100,"B10",IF(AR63&lt;=1120,"B11",IF(AR63&lt;=1140,"B12",IF(AR63&lt;=1160,"B13",IF(AR63&lt;=1180,"B14","B15"))))))))))))))</f>
        <v>B10</v>
      </c>
      <c r="AU63" s="214" t="str">
        <f>AT63</f>
        <v>B10</v>
      </c>
      <c r="AV63" s="214" t="str">
        <f>IF(AU63=J63,"OK","REVIEW")</f>
        <v>OK</v>
      </c>
      <c r="AW63" s="213" t="s">
        <v>355</v>
      </c>
      <c r="AX63" s="213" t="s">
        <v>379</v>
      </c>
      <c r="AY63" s="213" t="s">
        <v>258</v>
      </c>
      <c r="AZ63" s="213" t="s">
        <v>289</v>
      </c>
      <c r="BA63" s="217" t="s">
        <v>380</v>
      </c>
    </row>
    <row r="64" ht="72" customHeight="1">
      <c r="A64" s="214" t="s">
        <v>256</v>
      </c>
      <c r="B64" s="213" t="s">
        <v>257</v>
      </c>
      <c r="C64" s="214" t="s">
        <v>416</v>
      </c>
      <c r="D64" s="213" t="s">
        <v>417</v>
      </c>
      <c r="E64" s="214" t="s">
        <v>440</v>
      </c>
      <c r="F64" s="213" t="s">
        <v>441</v>
      </c>
      <c r="G64" s="214" t="s">
        <v>442</v>
      </c>
      <c r="H64" s="213" t="s">
        <v>443</v>
      </c>
      <c r="I64" s="213" t="s">
        <v>353</v>
      </c>
      <c r="J64" s="214" t="s">
        <v>288</v>
      </c>
      <c r="K64" s="217" t="s">
        <v>435</v>
      </c>
      <c r="L64" s="214">
        <v>8</v>
      </c>
      <c r="M64" s="214">
        <f>ROUND(L64*18,0)</f>
        <v>144</v>
      </c>
      <c r="N64" s="214">
        <v>5</v>
      </c>
      <c r="O64" s="214">
        <f>ROUND(N64*19.2,0)</f>
        <v>96</v>
      </c>
      <c r="P64" s="214">
        <v>5</v>
      </c>
      <c r="Q64" s="214">
        <f>ROUND(P64*19.2,0)</f>
        <v>96</v>
      </c>
      <c r="R64" s="214">
        <v>5</v>
      </c>
      <c r="S64" s="214">
        <f>ROUND(R64*14.4,0)</f>
        <v>72</v>
      </c>
      <c r="T64" s="214">
        <v>0</v>
      </c>
      <c r="U64" s="214">
        <f>ROUND(T64*14.4,0)</f>
        <v>0</v>
      </c>
      <c r="V64" s="214">
        <v>5</v>
      </c>
      <c r="W64" s="214">
        <f>ROUND(V64*28.8,0)</f>
        <v>144</v>
      </c>
      <c r="X64" s="214">
        <v>5</v>
      </c>
      <c r="Y64" s="214">
        <f>ROUND(X64*16.8,0)</f>
        <v>84</v>
      </c>
      <c r="Z64" s="214">
        <v>5</v>
      </c>
      <c r="AA64" s="214">
        <f>ROUND(Z64*19.2,0)</f>
        <v>96</v>
      </c>
      <c r="AB64" s="214">
        <v>5</v>
      </c>
      <c r="AC64" s="214">
        <f>ROUND(AB64*19.2,0)</f>
        <v>96</v>
      </c>
      <c r="AD64" s="214">
        <v>5</v>
      </c>
      <c r="AE64" s="214">
        <f>ROUND(AD64*12,0)</f>
        <v>60</v>
      </c>
      <c r="AF64" s="214">
        <v>5</v>
      </c>
      <c r="AG64" s="214">
        <f>ROUND(AF64*14.4,0)</f>
        <v>72</v>
      </c>
      <c r="AH64" s="214">
        <v>3</v>
      </c>
      <c r="AI64" s="214">
        <f>ROUND(AH64*9.6,0)</f>
        <v>29</v>
      </c>
      <c r="AJ64" s="214">
        <v>5</v>
      </c>
      <c r="AK64" s="214">
        <f>ROUND(AJ64*16.8,0)</f>
        <v>84</v>
      </c>
      <c r="AL64" s="214">
        <v>5</v>
      </c>
      <c r="AM64" s="214">
        <f>ROUND(AL64*7.2,0)</f>
        <v>36</v>
      </c>
      <c r="AN64" s="214">
        <f>SUM(M64,O64,Q64,S64,U64)</f>
        <v>408</v>
      </c>
      <c r="AO64" s="214">
        <f>SUM(W64,Y64,AA64,AC64)</f>
        <v>420</v>
      </c>
      <c r="AP64" s="214">
        <f>SUM(AE64,AG64,AI64)</f>
        <v>161</v>
      </c>
      <c r="AQ64" s="214">
        <f>SUM(AK64,AM64)</f>
        <v>120</v>
      </c>
      <c r="AR64" s="214">
        <f>SUM(AN64:AQ64)</f>
        <v>1109</v>
      </c>
      <c r="AS64" s="214" t="str">
        <f>IF(AR64&lt;=120,"Group 1",IF(AR64&lt;=240,"Group 2",IF(AR64&lt;=360,"Group 3",IF(AR64&lt;=480,"Group 4",IF(AR64&lt;=600,"Group 5",IF(AR64&lt;=720,"Group 6",IF(AR64&lt;=840,"Group 7",IF(AR64&lt;=960,"Group 8",IF(AR64&lt;=1080,"Group 9","Group 10")))))))))</f>
        <v>Group 10</v>
      </c>
      <c r="AT64" s="214" t="str">
        <f>IF(AR64&lt;=120,"B1",IF(AR64&lt;=240,"B2",IF(AR64&lt;=360,"B3",IF(AR64&lt;=480,"B4",IF(AR64&lt;=600,"B5",IF(AR64&lt;=720,"B6",IF(AR64&lt;=840,"B7",IF(AR64&lt;=960,"B8",IF(AR64&lt;=1080,"B9",IF(AR64&lt;=1100,"B10",IF(AR64&lt;=1120,"B11",IF(AR64&lt;=1140,"B12",IF(AR64&lt;=1160,"B13",IF(AR64&lt;=1180,"B14","B15"))))))))))))))</f>
        <v>B11</v>
      </c>
      <c r="AU64" s="214" t="str">
        <f>AT64</f>
        <v>B11</v>
      </c>
      <c r="AV64" s="214" t="str">
        <f>IF(AU64=J64,"OK","REVIEW")</f>
        <v>OK</v>
      </c>
      <c r="AW64" s="213" t="s">
        <v>355</v>
      </c>
      <c r="AX64" s="213" t="s">
        <v>382</v>
      </c>
      <c r="AY64" s="213" t="s">
        <v>258</v>
      </c>
      <c r="AZ64" s="213" t="s">
        <v>289</v>
      </c>
      <c r="BA64" s="217" t="s">
        <v>383</v>
      </c>
    </row>
    <row r="65" ht="72" customHeight="1">
      <c r="A65" s="214" t="s">
        <v>256</v>
      </c>
      <c r="B65" s="213" t="s">
        <v>257</v>
      </c>
      <c r="C65" s="214" t="s">
        <v>416</v>
      </c>
      <c r="D65" s="213" t="s">
        <v>417</v>
      </c>
      <c r="E65" s="214" t="s">
        <v>440</v>
      </c>
      <c r="F65" s="213" t="s">
        <v>441</v>
      </c>
      <c r="G65" s="214" t="s">
        <v>442</v>
      </c>
      <c r="H65" s="213" t="s">
        <v>443</v>
      </c>
      <c r="I65" s="213" t="s">
        <v>353</v>
      </c>
      <c r="J65" s="214" t="s">
        <v>289</v>
      </c>
      <c r="K65" s="217" t="s">
        <v>436</v>
      </c>
      <c r="L65" s="214">
        <v>8</v>
      </c>
      <c r="M65" s="214">
        <f>ROUND(L65*18,0)</f>
        <v>144</v>
      </c>
      <c r="N65" s="214">
        <v>5</v>
      </c>
      <c r="O65" s="214">
        <f>ROUND(N65*19.2,0)</f>
        <v>96</v>
      </c>
      <c r="P65" s="214">
        <v>5</v>
      </c>
      <c r="Q65" s="214">
        <f>ROUND(P65*19.2,0)</f>
        <v>96</v>
      </c>
      <c r="R65" s="214">
        <v>5</v>
      </c>
      <c r="S65" s="214">
        <f>ROUND(R65*14.4,0)</f>
        <v>72</v>
      </c>
      <c r="T65" s="214">
        <v>1</v>
      </c>
      <c r="U65" s="214">
        <f>ROUND(T65*14.4,0)</f>
        <v>14</v>
      </c>
      <c r="V65" s="214">
        <v>5</v>
      </c>
      <c r="W65" s="214">
        <f>ROUND(V65*28.8,0)</f>
        <v>144</v>
      </c>
      <c r="X65" s="214">
        <v>5</v>
      </c>
      <c r="Y65" s="214">
        <f>ROUND(X65*16.8,0)</f>
        <v>84</v>
      </c>
      <c r="Z65" s="214">
        <v>5</v>
      </c>
      <c r="AA65" s="214">
        <f>ROUND(Z65*19.2,0)</f>
        <v>96</v>
      </c>
      <c r="AB65" s="214">
        <v>5</v>
      </c>
      <c r="AC65" s="214">
        <f>ROUND(AB65*19.2,0)</f>
        <v>96</v>
      </c>
      <c r="AD65" s="214">
        <v>5</v>
      </c>
      <c r="AE65" s="214">
        <f>ROUND(AD65*12,0)</f>
        <v>60</v>
      </c>
      <c r="AF65" s="214">
        <v>5</v>
      </c>
      <c r="AG65" s="214">
        <f>ROUND(AF65*14.4,0)</f>
        <v>72</v>
      </c>
      <c r="AH65" s="214">
        <v>3</v>
      </c>
      <c r="AI65" s="214">
        <f>ROUND(AH65*9.6,0)</f>
        <v>29</v>
      </c>
      <c r="AJ65" s="214">
        <v>5</v>
      </c>
      <c r="AK65" s="214">
        <f>ROUND(AJ65*16.8,0)</f>
        <v>84</v>
      </c>
      <c r="AL65" s="214">
        <v>5</v>
      </c>
      <c r="AM65" s="214">
        <f>ROUND(AL65*7.2,0)</f>
        <v>36</v>
      </c>
      <c r="AN65" s="214">
        <f>SUM(M65,O65,Q65,S65,U65)</f>
        <v>422</v>
      </c>
      <c r="AO65" s="214">
        <f>SUM(W65,Y65,AA65,AC65)</f>
        <v>420</v>
      </c>
      <c r="AP65" s="214">
        <f>SUM(AE65,AG65,AI65)</f>
        <v>161</v>
      </c>
      <c r="AQ65" s="214">
        <f>SUM(AK65,AM65)</f>
        <v>120</v>
      </c>
      <c r="AR65" s="214">
        <f>SUM(AN65:AQ65)</f>
        <v>1123</v>
      </c>
      <c r="AS65" s="214" t="str">
        <f>IF(AR65&lt;=120,"Group 1",IF(AR65&lt;=240,"Group 2",IF(AR65&lt;=360,"Group 3",IF(AR65&lt;=480,"Group 4",IF(AR65&lt;=600,"Group 5",IF(AR65&lt;=720,"Group 6",IF(AR65&lt;=840,"Group 7",IF(AR65&lt;=960,"Group 8",IF(AR65&lt;=1080,"Group 9","Group 10")))))))))</f>
        <v>Group 10</v>
      </c>
      <c r="AT65" s="214" t="str">
        <f>IF(AR65&lt;=120,"B1",IF(AR65&lt;=240,"B2",IF(AR65&lt;=360,"B3",IF(AR65&lt;=480,"B4",IF(AR65&lt;=600,"B5",IF(AR65&lt;=720,"B6",IF(AR65&lt;=840,"B7",IF(AR65&lt;=960,"B8",IF(AR65&lt;=1080,"B9",IF(AR65&lt;=1100,"B10",IF(AR65&lt;=1120,"B11",IF(AR65&lt;=1140,"B12",IF(AR65&lt;=1160,"B13",IF(AR65&lt;=1180,"B14","B15"))))))))))))))</f>
        <v>B12</v>
      </c>
      <c r="AU65" s="214" t="str">
        <f>AT65</f>
        <v>B12</v>
      </c>
      <c r="AV65" s="214" t="str">
        <f>IF(AU65=J65,"OK","REVIEW")</f>
        <v>OK</v>
      </c>
      <c r="AW65" s="213" t="s">
        <v>355</v>
      </c>
      <c r="AX65" s="213" t="s">
        <v>356</v>
      </c>
      <c r="AY65" s="213" t="s">
        <v>258</v>
      </c>
      <c r="AZ65" s="213" t="s">
        <v>289</v>
      </c>
      <c r="BA65" s="217" t="s">
        <v>385</v>
      </c>
    </row>
    <row r="66" ht="72" customHeight="1">
      <c r="A66" s="214" t="s">
        <v>256</v>
      </c>
      <c r="B66" s="213" t="s">
        <v>257</v>
      </c>
      <c r="C66" s="214" t="s">
        <v>416</v>
      </c>
      <c r="D66" s="213" t="s">
        <v>417</v>
      </c>
      <c r="E66" s="214" t="s">
        <v>440</v>
      </c>
      <c r="F66" s="213" t="s">
        <v>441</v>
      </c>
      <c r="G66" s="214" t="s">
        <v>442</v>
      </c>
      <c r="H66" s="213" t="s">
        <v>443</v>
      </c>
      <c r="I66" s="213" t="s">
        <v>353</v>
      </c>
      <c r="J66" s="214" t="s">
        <v>290</v>
      </c>
      <c r="K66" s="217" t="s">
        <v>437</v>
      </c>
      <c r="L66" s="214">
        <v>8</v>
      </c>
      <c r="M66" s="214">
        <f>ROUND(L66*18,0)</f>
        <v>144</v>
      </c>
      <c r="N66" s="214">
        <v>5</v>
      </c>
      <c r="O66" s="214">
        <f>ROUND(N66*19.2,0)</f>
        <v>96</v>
      </c>
      <c r="P66" s="214">
        <v>5</v>
      </c>
      <c r="Q66" s="214">
        <f>ROUND(P66*19.2,0)</f>
        <v>96</v>
      </c>
      <c r="R66" s="214">
        <v>5</v>
      </c>
      <c r="S66" s="214">
        <f>ROUND(R66*14.4,0)</f>
        <v>72</v>
      </c>
      <c r="T66" s="214">
        <v>2</v>
      </c>
      <c r="U66" s="214">
        <f>ROUND(T66*14.4,0)</f>
        <v>29</v>
      </c>
      <c r="V66" s="214">
        <v>5</v>
      </c>
      <c r="W66" s="214">
        <f>ROUND(V66*28.8,0)</f>
        <v>144</v>
      </c>
      <c r="X66" s="214">
        <v>5</v>
      </c>
      <c r="Y66" s="214">
        <f>ROUND(X66*16.8,0)</f>
        <v>84</v>
      </c>
      <c r="Z66" s="214">
        <v>5</v>
      </c>
      <c r="AA66" s="214">
        <f>ROUND(Z66*19.2,0)</f>
        <v>96</v>
      </c>
      <c r="AB66" s="214">
        <v>5</v>
      </c>
      <c r="AC66" s="214">
        <f>ROUND(AB66*19.2,0)</f>
        <v>96</v>
      </c>
      <c r="AD66" s="214">
        <v>5</v>
      </c>
      <c r="AE66" s="214">
        <f>ROUND(AD66*12,0)</f>
        <v>60</v>
      </c>
      <c r="AF66" s="214">
        <v>5</v>
      </c>
      <c r="AG66" s="214">
        <f>ROUND(AF66*14.4,0)</f>
        <v>72</v>
      </c>
      <c r="AH66" s="214">
        <v>4</v>
      </c>
      <c r="AI66" s="214">
        <f>ROUND(AH66*9.6,0)</f>
        <v>38</v>
      </c>
      <c r="AJ66" s="214">
        <v>5</v>
      </c>
      <c r="AK66" s="214">
        <f>ROUND(AJ66*16.8,0)</f>
        <v>84</v>
      </c>
      <c r="AL66" s="214">
        <v>5</v>
      </c>
      <c r="AM66" s="214">
        <f>ROUND(AL66*7.2,0)</f>
        <v>36</v>
      </c>
      <c r="AN66" s="214">
        <f>SUM(M66,O66,Q66,S66,U66)</f>
        <v>437</v>
      </c>
      <c r="AO66" s="214">
        <f>SUM(W66,Y66,AA66,AC66)</f>
        <v>420</v>
      </c>
      <c r="AP66" s="214">
        <f>SUM(AE66,AG66,AI66)</f>
        <v>170</v>
      </c>
      <c r="AQ66" s="214">
        <f>SUM(AK66,AM66)</f>
        <v>120</v>
      </c>
      <c r="AR66" s="214">
        <f>SUM(AN66:AQ66)</f>
        <v>1147</v>
      </c>
      <c r="AS66" s="214" t="str">
        <f>IF(AR66&lt;=120,"Group 1",IF(AR66&lt;=240,"Group 2",IF(AR66&lt;=360,"Group 3",IF(AR66&lt;=480,"Group 4",IF(AR66&lt;=600,"Group 5",IF(AR66&lt;=720,"Group 6",IF(AR66&lt;=840,"Group 7",IF(AR66&lt;=960,"Group 8",IF(AR66&lt;=1080,"Group 9","Group 10")))))))))</f>
        <v>Group 10</v>
      </c>
      <c r="AT66" s="214" t="str">
        <f>IF(AR66&lt;=120,"B1",IF(AR66&lt;=240,"B2",IF(AR66&lt;=360,"B3",IF(AR66&lt;=480,"B4",IF(AR66&lt;=600,"B5",IF(AR66&lt;=720,"B6",IF(AR66&lt;=840,"B7",IF(AR66&lt;=960,"B8",IF(AR66&lt;=1080,"B9",IF(AR66&lt;=1100,"B10",IF(AR66&lt;=1120,"B11",IF(AR66&lt;=1140,"B12",IF(AR66&lt;=1160,"B13",IF(AR66&lt;=1180,"B14","B15"))))))))))))))</f>
        <v>B13</v>
      </c>
      <c r="AU66" s="214" t="str">
        <f>AT66</f>
        <v>B13</v>
      </c>
      <c r="AV66" s="214" t="str">
        <f>IF(AU66=J66,"OK","REVIEW")</f>
        <v>OK</v>
      </c>
      <c r="AW66" s="213" t="s">
        <v>355</v>
      </c>
      <c r="AX66" s="213" t="s">
        <v>387</v>
      </c>
      <c r="AY66" s="213" t="s">
        <v>258</v>
      </c>
      <c r="AZ66" s="213" t="s">
        <v>289</v>
      </c>
      <c r="BA66" s="217" t="s">
        <v>388</v>
      </c>
    </row>
    <row r="67" ht="72" customHeight="1">
      <c r="A67" s="214" t="s">
        <v>256</v>
      </c>
      <c r="B67" s="213" t="s">
        <v>257</v>
      </c>
      <c r="C67" s="214" t="s">
        <v>416</v>
      </c>
      <c r="D67" s="213" t="s">
        <v>417</v>
      </c>
      <c r="E67" s="214" t="s">
        <v>440</v>
      </c>
      <c r="F67" s="213" t="s">
        <v>441</v>
      </c>
      <c r="G67" s="214" t="s">
        <v>442</v>
      </c>
      <c r="H67" s="213" t="s">
        <v>443</v>
      </c>
      <c r="I67" s="213" t="s">
        <v>353</v>
      </c>
      <c r="J67" s="214" t="s">
        <v>291</v>
      </c>
      <c r="K67" s="217" t="s">
        <v>438</v>
      </c>
      <c r="L67" s="214">
        <v>8</v>
      </c>
      <c r="M67" s="214">
        <f>ROUND(L67*18,0)</f>
        <v>144</v>
      </c>
      <c r="N67" s="214">
        <v>5</v>
      </c>
      <c r="O67" s="214">
        <f>ROUND(N67*19.2,0)</f>
        <v>96</v>
      </c>
      <c r="P67" s="214">
        <v>5</v>
      </c>
      <c r="Q67" s="214">
        <f>ROUND(P67*19.2,0)</f>
        <v>96</v>
      </c>
      <c r="R67" s="214">
        <v>5</v>
      </c>
      <c r="S67" s="214">
        <f>ROUND(R67*14.4,0)</f>
        <v>72</v>
      </c>
      <c r="T67" s="214">
        <v>3</v>
      </c>
      <c r="U67" s="214">
        <f>ROUND(T67*14.4,0)</f>
        <v>43</v>
      </c>
      <c r="V67" s="214">
        <v>5</v>
      </c>
      <c r="W67" s="214">
        <f>ROUND(V67*28.8,0)</f>
        <v>144</v>
      </c>
      <c r="X67" s="214">
        <v>5</v>
      </c>
      <c r="Y67" s="214">
        <f>ROUND(X67*16.8,0)</f>
        <v>84</v>
      </c>
      <c r="Z67" s="214">
        <v>5</v>
      </c>
      <c r="AA67" s="214">
        <f>ROUND(Z67*19.2,0)</f>
        <v>96</v>
      </c>
      <c r="AB67" s="214">
        <v>5</v>
      </c>
      <c r="AC67" s="214">
        <f>ROUND(AB67*19.2,0)</f>
        <v>96</v>
      </c>
      <c r="AD67" s="214">
        <v>5</v>
      </c>
      <c r="AE67" s="214">
        <f>ROUND(AD67*12,0)</f>
        <v>60</v>
      </c>
      <c r="AF67" s="214">
        <v>5</v>
      </c>
      <c r="AG67" s="214">
        <f>ROUND(AF67*14.4,0)</f>
        <v>72</v>
      </c>
      <c r="AH67" s="214">
        <v>5</v>
      </c>
      <c r="AI67" s="214">
        <f>ROUND(AH67*9.6,0)</f>
        <v>48</v>
      </c>
      <c r="AJ67" s="214">
        <v>5</v>
      </c>
      <c r="AK67" s="214">
        <f>ROUND(AJ67*16.8,0)</f>
        <v>84</v>
      </c>
      <c r="AL67" s="214">
        <v>5</v>
      </c>
      <c r="AM67" s="214">
        <f>ROUND(AL67*7.2,0)</f>
        <v>36</v>
      </c>
      <c r="AN67" s="214">
        <f>SUM(M67,O67,Q67,S67,U67)</f>
        <v>451</v>
      </c>
      <c r="AO67" s="214">
        <f>SUM(W67,Y67,AA67,AC67)</f>
        <v>420</v>
      </c>
      <c r="AP67" s="214">
        <f>SUM(AE67,AG67,AI67)</f>
        <v>180</v>
      </c>
      <c r="AQ67" s="214">
        <f>SUM(AK67,AM67)</f>
        <v>120</v>
      </c>
      <c r="AR67" s="214">
        <f>SUM(AN67:AQ67)</f>
        <v>1171</v>
      </c>
      <c r="AS67" s="214" t="str">
        <f>IF(AR67&lt;=120,"Group 1",IF(AR67&lt;=240,"Group 2",IF(AR67&lt;=360,"Group 3",IF(AR67&lt;=480,"Group 4",IF(AR67&lt;=600,"Group 5",IF(AR67&lt;=720,"Group 6",IF(AR67&lt;=840,"Group 7",IF(AR67&lt;=960,"Group 8",IF(AR67&lt;=1080,"Group 9","Group 10")))))))))</f>
        <v>Group 10</v>
      </c>
      <c r="AT67" s="214" t="str">
        <f>IF(AR67&lt;=120,"B1",IF(AR67&lt;=240,"B2",IF(AR67&lt;=360,"B3",IF(AR67&lt;=480,"B4",IF(AR67&lt;=600,"B5",IF(AR67&lt;=720,"B6",IF(AR67&lt;=840,"B7",IF(AR67&lt;=960,"B8",IF(AR67&lt;=1080,"B9",IF(AR67&lt;=1100,"B10",IF(AR67&lt;=1120,"B11",IF(AR67&lt;=1140,"B12",IF(AR67&lt;=1160,"B13",IF(AR67&lt;=1180,"B14","B15"))))))))))))))</f>
        <v>B14</v>
      </c>
      <c r="AU67" s="214" t="str">
        <f>AT67</f>
        <v>B14</v>
      </c>
      <c r="AV67" s="214" t="str">
        <f>IF(AU67=J67,"OK","REVIEW")</f>
        <v>OK</v>
      </c>
      <c r="AW67" s="213" t="s">
        <v>355</v>
      </c>
      <c r="AX67" s="213" t="s">
        <v>390</v>
      </c>
      <c r="AY67" s="213" t="s">
        <v>258</v>
      </c>
      <c r="AZ67" s="213" t="s">
        <v>289</v>
      </c>
      <c r="BA67" s="217" t="s">
        <v>391</v>
      </c>
    </row>
    <row r="68" ht="72" customHeight="1">
      <c r="A68" s="214" t="s">
        <v>256</v>
      </c>
      <c r="B68" s="213" t="s">
        <v>257</v>
      </c>
      <c r="C68" s="214" t="s">
        <v>416</v>
      </c>
      <c r="D68" s="213" t="s">
        <v>417</v>
      </c>
      <c r="E68" s="214" t="s">
        <v>440</v>
      </c>
      <c r="F68" s="213" t="s">
        <v>441</v>
      </c>
      <c r="G68" s="214" t="s">
        <v>442</v>
      </c>
      <c r="H68" s="213" t="s">
        <v>443</v>
      </c>
      <c r="I68" s="213" t="s">
        <v>353</v>
      </c>
      <c r="J68" s="214" t="s">
        <v>292</v>
      </c>
      <c r="K68" s="217" t="s">
        <v>439</v>
      </c>
      <c r="L68" s="214">
        <v>8</v>
      </c>
      <c r="M68" s="214">
        <f>ROUND(L68*18,0)</f>
        <v>144</v>
      </c>
      <c r="N68" s="214">
        <v>5</v>
      </c>
      <c r="O68" s="214">
        <f>ROUND(N68*19.2,0)</f>
        <v>96</v>
      </c>
      <c r="P68" s="214">
        <v>5</v>
      </c>
      <c r="Q68" s="214">
        <f>ROUND(P68*19.2,0)</f>
        <v>96</v>
      </c>
      <c r="R68" s="214">
        <v>5</v>
      </c>
      <c r="S68" s="214">
        <f>ROUND(R68*14.4,0)</f>
        <v>72</v>
      </c>
      <c r="T68" s="214">
        <v>4</v>
      </c>
      <c r="U68" s="214">
        <f>ROUND(T68*14.4,0)</f>
        <v>58</v>
      </c>
      <c r="V68" s="214">
        <v>5</v>
      </c>
      <c r="W68" s="214">
        <f>ROUND(V68*28.8,0)</f>
        <v>144</v>
      </c>
      <c r="X68" s="214">
        <v>5</v>
      </c>
      <c r="Y68" s="214">
        <f>ROUND(X68*16.8,0)</f>
        <v>84</v>
      </c>
      <c r="Z68" s="214">
        <v>5</v>
      </c>
      <c r="AA68" s="214">
        <f>ROUND(Z68*19.2,0)</f>
        <v>96</v>
      </c>
      <c r="AB68" s="214">
        <v>5</v>
      </c>
      <c r="AC68" s="214">
        <f>ROUND(AB68*19.2,0)</f>
        <v>96</v>
      </c>
      <c r="AD68" s="214">
        <v>5</v>
      </c>
      <c r="AE68" s="214">
        <f>ROUND(AD68*12,0)</f>
        <v>60</v>
      </c>
      <c r="AF68" s="214">
        <v>5</v>
      </c>
      <c r="AG68" s="214">
        <f>ROUND(AF68*14.4,0)</f>
        <v>72</v>
      </c>
      <c r="AH68" s="214">
        <v>5</v>
      </c>
      <c r="AI68" s="214">
        <f>ROUND(AH68*9.6,0)</f>
        <v>48</v>
      </c>
      <c r="AJ68" s="214">
        <v>5</v>
      </c>
      <c r="AK68" s="214">
        <f>ROUND(AJ68*16.8,0)</f>
        <v>84</v>
      </c>
      <c r="AL68" s="214">
        <v>5</v>
      </c>
      <c r="AM68" s="214">
        <f>ROUND(AL68*7.2,0)</f>
        <v>36</v>
      </c>
      <c r="AN68" s="214">
        <f>SUM(M68,O68,Q68,S68,U68)</f>
        <v>466</v>
      </c>
      <c r="AO68" s="214">
        <f>SUM(W68,Y68,AA68,AC68)</f>
        <v>420</v>
      </c>
      <c r="AP68" s="214">
        <f>SUM(AE68,AG68,AI68)</f>
        <v>180</v>
      </c>
      <c r="AQ68" s="214">
        <f>SUM(AK68,AM68)</f>
        <v>120</v>
      </c>
      <c r="AR68" s="214">
        <f>SUM(AN68:AQ68)</f>
        <v>1186</v>
      </c>
      <c r="AS68" s="214" t="str">
        <f>IF(AR68&lt;=120,"Group 1",IF(AR68&lt;=240,"Group 2",IF(AR68&lt;=360,"Group 3",IF(AR68&lt;=480,"Group 4",IF(AR68&lt;=600,"Group 5",IF(AR68&lt;=720,"Group 6",IF(AR68&lt;=840,"Group 7",IF(AR68&lt;=960,"Group 8",IF(AR68&lt;=1080,"Group 9","Group 10")))))))))</f>
        <v>Group 10</v>
      </c>
      <c r="AT68" s="214" t="str">
        <f>IF(AR68&lt;=120,"B1",IF(AR68&lt;=240,"B2",IF(AR68&lt;=360,"B3",IF(AR68&lt;=480,"B4",IF(AR68&lt;=600,"B5",IF(AR68&lt;=720,"B6",IF(AR68&lt;=840,"B7",IF(AR68&lt;=960,"B8",IF(AR68&lt;=1080,"B9",IF(AR68&lt;=1100,"B10",IF(AR68&lt;=1120,"B11",IF(AR68&lt;=1140,"B12",IF(AR68&lt;=1160,"B13",IF(AR68&lt;=1180,"B14","B15"))))))))))))))</f>
        <v>B15</v>
      </c>
      <c r="AU68" s="214" t="str">
        <f>AT68</f>
        <v>B15</v>
      </c>
      <c r="AV68" s="214" t="str">
        <f>IF(AU68=J68,"OK","REVIEW")</f>
        <v>OK</v>
      </c>
      <c r="AW68" s="213" t="s">
        <v>355</v>
      </c>
      <c r="AX68" s="213" t="s">
        <v>393</v>
      </c>
      <c r="AY68" s="213" t="s">
        <v>258</v>
      </c>
      <c r="AZ68" s="213" t="s">
        <v>289</v>
      </c>
      <c r="BA68" s="217" t="s">
        <v>394</v>
      </c>
    </row>
    <row r="69" ht="72" customHeight="1">
      <c r="A69" s="214" t="s">
        <v>256</v>
      </c>
      <c r="B69" s="213" t="s">
        <v>257</v>
      </c>
      <c r="C69" s="214" t="s">
        <v>416</v>
      </c>
      <c r="D69" s="213" t="s">
        <v>417</v>
      </c>
      <c r="E69" s="214" t="s">
        <v>440</v>
      </c>
      <c r="F69" s="213" t="s">
        <v>441</v>
      </c>
      <c r="G69" s="214" t="s">
        <v>444</v>
      </c>
      <c r="H69" s="213" t="s">
        <v>445</v>
      </c>
      <c r="I69" s="213" t="s">
        <v>353</v>
      </c>
      <c r="J69" s="214" t="s">
        <v>287</v>
      </c>
      <c r="K69" s="217" t="s">
        <v>434</v>
      </c>
      <c r="L69" s="214">
        <v>8</v>
      </c>
      <c r="M69" s="214">
        <f>ROUND(L69*18,0)</f>
        <v>144</v>
      </c>
      <c r="N69" s="214">
        <v>5</v>
      </c>
      <c r="O69" s="214">
        <f>ROUND(N69*19.2,0)</f>
        <v>96</v>
      </c>
      <c r="P69" s="214">
        <v>5</v>
      </c>
      <c r="Q69" s="214">
        <f>ROUND(P69*19.2,0)</f>
        <v>96</v>
      </c>
      <c r="R69" s="214">
        <v>5</v>
      </c>
      <c r="S69" s="214">
        <f>ROUND(R69*14.4,0)</f>
        <v>72</v>
      </c>
      <c r="T69" s="214">
        <v>0</v>
      </c>
      <c r="U69" s="214">
        <f>ROUND(T69*14.4,0)</f>
        <v>0</v>
      </c>
      <c r="V69" s="214">
        <v>5</v>
      </c>
      <c r="W69" s="214">
        <f>ROUND(V69*28.8,0)</f>
        <v>144</v>
      </c>
      <c r="X69" s="214">
        <v>5</v>
      </c>
      <c r="Y69" s="214">
        <f>ROUND(X69*16.8,0)</f>
        <v>84</v>
      </c>
      <c r="Z69" s="214">
        <v>5</v>
      </c>
      <c r="AA69" s="214">
        <f>ROUND(Z69*19.2,0)</f>
        <v>96</v>
      </c>
      <c r="AB69" s="214">
        <v>5</v>
      </c>
      <c r="AC69" s="214">
        <f>ROUND(AB69*19.2,0)</f>
        <v>96</v>
      </c>
      <c r="AD69" s="214">
        <v>5</v>
      </c>
      <c r="AE69" s="214">
        <f>ROUND(AD69*12,0)</f>
        <v>60</v>
      </c>
      <c r="AF69" s="214">
        <v>5</v>
      </c>
      <c r="AG69" s="214">
        <f>ROUND(AF69*14.4,0)</f>
        <v>72</v>
      </c>
      <c r="AH69" s="214">
        <v>2</v>
      </c>
      <c r="AI69" s="214">
        <f>ROUND(AH69*9.6,0)</f>
        <v>19</v>
      </c>
      <c r="AJ69" s="214">
        <v>5</v>
      </c>
      <c r="AK69" s="214">
        <f>ROUND(AJ69*16.8,0)</f>
        <v>84</v>
      </c>
      <c r="AL69" s="214">
        <v>5</v>
      </c>
      <c r="AM69" s="214">
        <f>ROUND(AL69*7.2,0)</f>
        <v>36</v>
      </c>
      <c r="AN69" s="214">
        <f>SUM(M69,O69,Q69,S69,U69)</f>
        <v>408</v>
      </c>
      <c r="AO69" s="214">
        <f>SUM(W69,Y69,AA69,AC69)</f>
        <v>420</v>
      </c>
      <c r="AP69" s="214">
        <f>SUM(AE69,AG69,AI69)</f>
        <v>151</v>
      </c>
      <c r="AQ69" s="214">
        <f>SUM(AK69,AM69)</f>
        <v>120</v>
      </c>
      <c r="AR69" s="214">
        <f>SUM(AN69:AQ69)</f>
        <v>1099</v>
      </c>
      <c r="AS69" s="214" t="str">
        <f>IF(AR69&lt;=120,"Group 1",IF(AR69&lt;=240,"Group 2",IF(AR69&lt;=360,"Group 3",IF(AR69&lt;=480,"Group 4",IF(AR69&lt;=600,"Group 5",IF(AR69&lt;=720,"Group 6",IF(AR69&lt;=840,"Group 7",IF(AR69&lt;=960,"Group 8",IF(AR69&lt;=1080,"Group 9","Group 10")))))))))</f>
        <v>Group 10</v>
      </c>
      <c r="AT69" s="214" t="str">
        <f>IF(AR69&lt;=120,"B1",IF(AR69&lt;=240,"B2",IF(AR69&lt;=360,"B3",IF(AR69&lt;=480,"B4",IF(AR69&lt;=600,"B5",IF(AR69&lt;=720,"B6",IF(AR69&lt;=840,"B7",IF(AR69&lt;=960,"B8",IF(AR69&lt;=1080,"B9",IF(AR69&lt;=1100,"B10",IF(AR69&lt;=1120,"B11",IF(AR69&lt;=1140,"B12",IF(AR69&lt;=1160,"B13",IF(AR69&lt;=1180,"B14","B15"))))))))))))))</f>
        <v>B10</v>
      </c>
      <c r="AU69" s="214" t="str">
        <f>AT69</f>
        <v>B10</v>
      </c>
      <c r="AV69" s="214" t="str">
        <f>IF(AU69=J69,"OK","REVIEW")</f>
        <v>OK</v>
      </c>
      <c r="AW69" s="213" t="s">
        <v>355</v>
      </c>
      <c r="AX69" s="213" t="s">
        <v>379</v>
      </c>
      <c r="AY69" s="213" t="s">
        <v>258</v>
      </c>
      <c r="AZ69" s="213" t="s">
        <v>289</v>
      </c>
      <c r="BA69" s="217" t="s">
        <v>380</v>
      </c>
    </row>
    <row r="70" ht="72" customHeight="1">
      <c r="A70" s="214" t="s">
        <v>256</v>
      </c>
      <c r="B70" s="213" t="s">
        <v>257</v>
      </c>
      <c r="C70" s="214" t="s">
        <v>416</v>
      </c>
      <c r="D70" s="213" t="s">
        <v>417</v>
      </c>
      <c r="E70" s="214" t="s">
        <v>440</v>
      </c>
      <c r="F70" s="213" t="s">
        <v>441</v>
      </c>
      <c r="G70" s="214" t="s">
        <v>444</v>
      </c>
      <c r="H70" s="213" t="s">
        <v>445</v>
      </c>
      <c r="I70" s="213" t="s">
        <v>353</v>
      </c>
      <c r="J70" s="214" t="s">
        <v>288</v>
      </c>
      <c r="K70" s="217" t="s">
        <v>435</v>
      </c>
      <c r="L70" s="214">
        <v>8</v>
      </c>
      <c r="M70" s="214">
        <f>ROUND(L70*18,0)</f>
        <v>144</v>
      </c>
      <c r="N70" s="214">
        <v>5</v>
      </c>
      <c r="O70" s="214">
        <f>ROUND(N70*19.2,0)</f>
        <v>96</v>
      </c>
      <c r="P70" s="214">
        <v>5</v>
      </c>
      <c r="Q70" s="214">
        <f>ROUND(P70*19.2,0)</f>
        <v>96</v>
      </c>
      <c r="R70" s="214">
        <v>5</v>
      </c>
      <c r="S70" s="214">
        <f>ROUND(R70*14.4,0)</f>
        <v>72</v>
      </c>
      <c r="T70" s="214">
        <v>0</v>
      </c>
      <c r="U70" s="214">
        <f>ROUND(T70*14.4,0)</f>
        <v>0</v>
      </c>
      <c r="V70" s="214">
        <v>5</v>
      </c>
      <c r="W70" s="214">
        <f>ROUND(V70*28.8,0)</f>
        <v>144</v>
      </c>
      <c r="X70" s="214">
        <v>5</v>
      </c>
      <c r="Y70" s="214">
        <f>ROUND(X70*16.8,0)</f>
        <v>84</v>
      </c>
      <c r="Z70" s="214">
        <v>5</v>
      </c>
      <c r="AA70" s="214">
        <f>ROUND(Z70*19.2,0)</f>
        <v>96</v>
      </c>
      <c r="AB70" s="214">
        <v>5</v>
      </c>
      <c r="AC70" s="214">
        <f>ROUND(AB70*19.2,0)</f>
        <v>96</v>
      </c>
      <c r="AD70" s="214">
        <v>5</v>
      </c>
      <c r="AE70" s="214">
        <f>ROUND(AD70*12,0)</f>
        <v>60</v>
      </c>
      <c r="AF70" s="214">
        <v>5</v>
      </c>
      <c r="AG70" s="214">
        <f>ROUND(AF70*14.4,0)</f>
        <v>72</v>
      </c>
      <c r="AH70" s="214">
        <v>3</v>
      </c>
      <c r="AI70" s="214">
        <f>ROUND(AH70*9.6,0)</f>
        <v>29</v>
      </c>
      <c r="AJ70" s="214">
        <v>5</v>
      </c>
      <c r="AK70" s="214">
        <f>ROUND(AJ70*16.8,0)</f>
        <v>84</v>
      </c>
      <c r="AL70" s="214">
        <v>5</v>
      </c>
      <c r="AM70" s="214">
        <f>ROUND(AL70*7.2,0)</f>
        <v>36</v>
      </c>
      <c r="AN70" s="214">
        <f>SUM(M70,O70,Q70,S70,U70)</f>
        <v>408</v>
      </c>
      <c r="AO70" s="214">
        <f>SUM(W70,Y70,AA70,AC70)</f>
        <v>420</v>
      </c>
      <c r="AP70" s="214">
        <f>SUM(AE70,AG70,AI70)</f>
        <v>161</v>
      </c>
      <c r="AQ70" s="214">
        <f>SUM(AK70,AM70)</f>
        <v>120</v>
      </c>
      <c r="AR70" s="214">
        <f>SUM(AN70:AQ70)</f>
        <v>1109</v>
      </c>
      <c r="AS70" s="214" t="str">
        <f>IF(AR70&lt;=120,"Group 1",IF(AR70&lt;=240,"Group 2",IF(AR70&lt;=360,"Group 3",IF(AR70&lt;=480,"Group 4",IF(AR70&lt;=600,"Group 5",IF(AR70&lt;=720,"Group 6",IF(AR70&lt;=840,"Group 7",IF(AR70&lt;=960,"Group 8",IF(AR70&lt;=1080,"Group 9","Group 10")))))))))</f>
        <v>Group 10</v>
      </c>
      <c r="AT70" s="214" t="str">
        <f>IF(AR70&lt;=120,"B1",IF(AR70&lt;=240,"B2",IF(AR70&lt;=360,"B3",IF(AR70&lt;=480,"B4",IF(AR70&lt;=600,"B5",IF(AR70&lt;=720,"B6",IF(AR70&lt;=840,"B7",IF(AR70&lt;=960,"B8",IF(AR70&lt;=1080,"B9",IF(AR70&lt;=1100,"B10",IF(AR70&lt;=1120,"B11",IF(AR70&lt;=1140,"B12",IF(AR70&lt;=1160,"B13",IF(AR70&lt;=1180,"B14","B15"))))))))))))))</f>
        <v>B11</v>
      </c>
      <c r="AU70" s="214" t="str">
        <f>AT70</f>
        <v>B11</v>
      </c>
      <c r="AV70" s="214" t="str">
        <f>IF(AU70=J70,"OK","REVIEW")</f>
        <v>OK</v>
      </c>
      <c r="AW70" s="213" t="s">
        <v>355</v>
      </c>
      <c r="AX70" s="213" t="s">
        <v>382</v>
      </c>
      <c r="AY70" s="213" t="s">
        <v>258</v>
      </c>
      <c r="AZ70" s="213" t="s">
        <v>289</v>
      </c>
      <c r="BA70" s="217" t="s">
        <v>383</v>
      </c>
    </row>
    <row r="71" ht="72" customHeight="1">
      <c r="A71" s="214" t="s">
        <v>256</v>
      </c>
      <c r="B71" s="213" t="s">
        <v>257</v>
      </c>
      <c r="C71" s="214" t="s">
        <v>416</v>
      </c>
      <c r="D71" s="213" t="s">
        <v>417</v>
      </c>
      <c r="E71" s="214" t="s">
        <v>440</v>
      </c>
      <c r="F71" s="213" t="s">
        <v>441</v>
      </c>
      <c r="G71" s="214" t="s">
        <v>444</v>
      </c>
      <c r="H71" s="213" t="s">
        <v>445</v>
      </c>
      <c r="I71" s="213" t="s">
        <v>353</v>
      </c>
      <c r="J71" s="214" t="s">
        <v>289</v>
      </c>
      <c r="K71" s="217" t="s">
        <v>436</v>
      </c>
      <c r="L71" s="214">
        <v>8</v>
      </c>
      <c r="M71" s="214">
        <f>ROUND(L71*18,0)</f>
        <v>144</v>
      </c>
      <c r="N71" s="214">
        <v>5</v>
      </c>
      <c r="O71" s="214">
        <f>ROUND(N71*19.2,0)</f>
        <v>96</v>
      </c>
      <c r="P71" s="214">
        <v>5</v>
      </c>
      <c r="Q71" s="214">
        <f>ROUND(P71*19.2,0)</f>
        <v>96</v>
      </c>
      <c r="R71" s="214">
        <v>5</v>
      </c>
      <c r="S71" s="214">
        <f>ROUND(R71*14.4,0)</f>
        <v>72</v>
      </c>
      <c r="T71" s="214">
        <v>1</v>
      </c>
      <c r="U71" s="214">
        <f>ROUND(T71*14.4,0)</f>
        <v>14</v>
      </c>
      <c r="V71" s="214">
        <v>5</v>
      </c>
      <c r="W71" s="214">
        <f>ROUND(V71*28.8,0)</f>
        <v>144</v>
      </c>
      <c r="X71" s="214">
        <v>5</v>
      </c>
      <c r="Y71" s="214">
        <f>ROUND(X71*16.8,0)</f>
        <v>84</v>
      </c>
      <c r="Z71" s="214">
        <v>5</v>
      </c>
      <c r="AA71" s="214">
        <f>ROUND(Z71*19.2,0)</f>
        <v>96</v>
      </c>
      <c r="AB71" s="214">
        <v>5</v>
      </c>
      <c r="AC71" s="214">
        <f>ROUND(AB71*19.2,0)</f>
        <v>96</v>
      </c>
      <c r="AD71" s="214">
        <v>5</v>
      </c>
      <c r="AE71" s="214">
        <f>ROUND(AD71*12,0)</f>
        <v>60</v>
      </c>
      <c r="AF71" s="214">
        <v>5</v>
      </c>
      <c r="AG71" s="214">
        <f>ROUND(AF71*14.4,0)</f>
        <v>72</v>
      </c>
      <c r="AH71" s="214">
        <v>3</v>
      </c>
      <c r="AI71" s="214">
        <f>ROUND(AH71*9.6,0)</f>
        <v>29</v>
      </c>
      <c r="AJ71" s="214">
        <v>5</v>
      </c>
      <c r="AK71" s="214">
        <f>ROUND(AJ71*16.8,0)</f>
        <v>84</v>
      </c>
      <c r="AL71" s="214">
        <v>5</v>
      </c>
      <c r="AM71" s="214">
        <f>ROUND(AL71*7.2,0)</f>
        <v>36</v>
      </c>
      <c r="AN71" s="214">
        <f>SUM(M71,O71,Q71,S71,U71)</f>
        <v>422</v>
      </c>
      <c r="AO71" s="214">
        <f>SUM(W71,Y71,AA71,AC71)</f>
        <v>420</v>
      </c>
      <c r="AP71" s="214">
        <f>SUM(AE71,AG71,AI71)</f>
        <v>161</v>
      </c>
      <c r="AQ71" s="214">
        <f>SUM(AK71,AM71)</f>
        <v>120</v>
      </c>
      <c r="AR71" s="214">
        <f>SUM(AN71:AQ71)</f>
        <v>1123</v>
      </c>
      <c r="AS71" s="214" t="str">
        <f>IF(AR71&lt;=120,"Group 1",IF(AR71&lt;=240,"Group 2",IF(AR71&lt;=360,"Group 3",IF(AR71&lt;=480,"Group 4",IF(AR71&lt;=600,"Group 5",IF(AR71&lt;=720,"Group 6",IF(AR71&lt;=840,"Group 7",IF(AR71&lt;=960,"Group 8",IF(AR71&lt;=1080,"Group 9","Group 10")))))))))</f>
        <v>Group 10</v>
      </c>
      <c r="AT71" s="214" t="str">
        <f>IF(AR71&lt;=120,"B1",IF(AR71&lt;=240,"B2",IF(AR71&lt;=360,"B3",IF(AR71&lt;=480,"B4",IF(AR71&lt;=600,"B5",IF(AR71&lt;=720,"B6",IF(AR71&lt;=840,"B7",IF(AR71&lt;=960,"B8",IF(AR71&lt;=1080,"B9",IF(AR71&lt;=1100,"B10",IF(AR71&lt;=1120,"B11",IF(AR71&lt;=1140,"B12",IF(AR71&lt;=1160,"B13",IF(AR71&lt;=1180,"B14","B15"))))))))))))))</f>
        <v>B12</v>
      </c>
      <c r="AU71" s="214" t="str">
        <f>AT71</f>
        <v>B12</v>
      </c>
      <c r="AV71" s="214" t="str">
        <f>IF(AU71=J71,"OK","REVIEW")</f>
        <v>OK</v>
      </c>
      <c r="AW71" s="213" t="s">
        <v>355</v>
      </c>
      <c r="AX71" s="213" t="s">
        <v>356</v>
      </c>
      <c r="AY71" s="213" t="s">
        <v>258</v>
      </c>
      <c r="AZ71" s="213" t="s">
        <v>289</v>
      </c>
      <c r="BA71" s="217" t="s">
        <v>385</v>
      </c>
    </row>
    <row r="72" ht="72" customHeight="1">
      <c r="A72" s="214" t="s">
        <v>256</v>
      </c>
      <c r="B72" s="213" t="s">
        <v>257</v>
      </c>
      <c r="C72" s="214" t="s">
        <v>416</v>
      </c>
      <c r="D72" s="213" t="s">
        <v>417</v>
      </c>
      <c r="E72" s="214" t="s">
        <v>440</v>
      </c>
      <c r="F72" s="213" t="s">
        <v>441</v>
      </c>
      <c r="G72" s="214" t="s">
        <v>444</v>
      </c>
      <c r="H72" s="213" t="s">
        <v>445</v>
      </c>
      <c r="I72" s="213" t="s">
        <v>353</v>
      </c>
      <c r="J72" s="214" t="s">
        <v>290</v>
      </c>
      <c r="K72" s="217" t="s">
        <v>437</v>
      </c>
      <c r="L72" s="214">
        <v>8</v>
      </c>
      <c r="M72" s="214">
        <f>ROUND(L72*18,0)</f>
        <v>144</v>
      </c>
      <c r="N72" s="214">
        <v>5</v>
      </c>
      <c r="O72" s="214">
        <f>ROUND(N72*19.2,0)</f>
        <v>96</v>
      </c>
      <c r="P72" s="214">
        <v>5</v>
      </c>
      <c r="Q72" s="214">
        <f>ROUND(P72*19.2,0)</f>
        <v>96</v>
      </c>
      <c r="R72" s="214">
        <v>5</v>
      </c>
      <c r="S72" s="214">
        <f>ROUND(R72*14.4,0)</f>
        <v>72</v>
      </c>
      <c r="T72" s="214">
        <v>2</v>
      </c>
      <c r="U72" s="214">
        <f>ROUND(T72*14.4,0)</f>
        <v>29</v>
      </c>
      <c r="V72" s="214">
        <v>5</v>
      </c>
      <c r="W72" s="214">
        <f>ROUND(V72*28.8,0)</f>
        <v>144</v>
      </c>
      <c r="X72" s="214">
        <v>5</v>
      </c>
      <c r="Y72" s="214">
        <f>ROUND(X72*16.8,0)</f>
        <v>84</v>
      </c>
      <c r="Z72" s="214">
        <v>5</v>
      </c>
      <c r="AA72" s="214">
        <f>ROUND(Z72*19.2,0)</f>
        <v>96</v>
      </c>
      <c r="AB72" s="214">
        <v>5</v>
      </c>
      <c r="AC72" s="214">
        <f>ROUND(AB72*19.2,0)</f>
        <v>96</v>
      </c>
      <c r="AD72" s="214">
        <v>5</v>
      </c>
      <c r="AE72" s="214">
        <f>ROUND(AD72*12,0)</f>
        <v>60</v>
      </c>
      <c r="AF72" s="214">
        <v>5</v>
      </c>
      <c r="AG72" s="214">
        <f>ROUND(AF72*14.4,0)</f>
        <v>72</v>
      </c>
      <c r="AH72" s="214">
        <v>4</v>
      </c>
      <c r="AI72" s="214">
        <f>ROUND(AH72*9.6,0)</f>
        <v>38</v>
      </c>
      <c r="AJ72" s="214">
        <v>5</v>
      </c>
      <c r="AK72" s="214">
        <f>ROUND(AJ72*16.8,0)</f>
        <v>84</v>
      </c>
      <c r="AL72" s="214">
        <v>5</v>
      </c>
      <c r="AM72" s="214">
        <f>ROUND(AL72*7.2,0)</f>
        <v>36</v>
      </c>
      <c r="AN72" s="214">
        <f>SUM(M72,O72,Q72,S72,U72)</f>
        <v>437</v>
      </c>
      <c r="AO72" s="214">
        <f>SUM(W72,Y72,AA72,AC72)</f>
        <v>420</v>
      </c>
      <c r="AP72" s="214">
        <f>SUM(AE72,AG72,AI72)</f>
        <v>170</v>
      </c>
      <c r="AQ72" s="214">
        <f>SUM(AK72,AM72)</f>
        <v>120</v>
      </c>
      <c r="AR72" s="214">
        <f>SUM(AN72:AQ72)</f>
        <v>1147</v>
      </c>
      <c r="AS72" s="214" t="str">
        <f>IF(AR72&lt;=120,"Group 1",IF(AR72&lt;=240,"Group 2",IF(AR72&lt;=360,"Group 3",IF(AR72&lt;=480,"Group 4",IF(AR72&lt;=600,"Group 5",IF(AR72&lt;=720,"Group 6",IF(AR72&lt;=840,"Group 7",IF(AR72&lt;=960,"Group 8",IF(AR72&lt;=1080,"Group 9","Group 10")))))))))</f>
        <v>Group 10</v>
      </c>
      <c r="AT72" s="214" t="str">
        <f>IF(AR72&lt;=120,"B1",IF(AR72&lt;=240,"B2",IF(AR72&lt;=360,"B3",IF(AR72&lt;=480,"B4",IF(AR72&lt;=600,"B5",IF(AR72&lt;=720,"B6",IF(AR72&lt;=840,"B7",IF(AR72&lt;=960,"B8",IF(AR72&lt;=1080,"B9",IF(AR72&lt;=1100,"B10",IF(AR72&lt;=1120,"B11",IF(AR72&lt;=1140,"B12",IF(AR72&lt;=1160,"B13",IF(AR72&lt;=1180,"B14","B15"))))))))))))))</f>
        <v>B13</v>
      </c>
      <c r="AU72" s="214" t="str">
        <f>AT72</f>
        <v>B13</v>
      </c>
      <c r="AV72" s="214" t="str">
        <f>IF(AU72=J72,"OK","REVIEW")</f>
        <v>OK</v>
      </c>
      <c r="AW72" s="213" t="s">
        <v>355</v>
      </c>
      <c r="AX72" s="213" t="s">
        <v>387</v>
      </c>
      <c r="AY72" s="213" t="s">
        <v>258</v>
      </c>
      <c r="AZ72" s="213" t="s">
        <v>289</v>
      </c>
      <c r="BA72" s="217" t="s">
        <v>388</v>
      </c>
    </row>
    <row r="73" ht="72" customHeight="1">
      <c r="A73" s="214" t="s">
        <v>256</v>
      </c>
      <c r="B73" s="213" t="s">
        <v>257</v>
      </c>
      <c r="C73" s="214" t="s">
        <v>416</v>
      </c>
      <c r="D73" s="213" t="s">
        <v>417</v>
      </c>
      <c r="E73" s="214" t="s">
        <v>440</v>
      </c>
      <c r="F73" s="213" t="s">
        <v>441</v>
      </c>
      <c r="G73" s="214" t="s">
        <v>444</v>
      </c>
      <c r="H73" s="213" t="s">
        <v>445</v>
      </c>
      <c r="I73" s="213" t="s">
        <v>353</v>
      </c>
      <c r="J73" s="214" t="s">
        <v>291</v>
      </c>
      <c r="K73" s="217" t="s">
        <v>438</v>
      </c>
      <c r="L73" s="214">
        <v>8</v>
      </c>
      <c r="M73" s="214">
        <f>ROUND(L73*18,0)</f>
        <v>144</v>
      </c>
      <c r="N73" s="214">
        <v>5</v>
      </c>
      <c r="O73" s="214">
        <f>ROUND(N73*19.2,0)</f>
        <v>96</v>
      </c>
      <c r="P73" s="214">
        <v>5</v>
      </c>
      <c r="Q73" s="214">
        <f>ROUND(P73*19.2,0)</f>
        <v>96</v>
      </c>
      <c r="R73" s="214">
        <v>5</v>
      </c>
      <c r="S73" s="214">
        <f>ROUND(R73*14.4,0)</f>
        <v>72</v>
      </c>
      <c r="T73" s="214">
        <v>3</v>
      </c>
      <c r="U73" s="214">
        <f>ROUND(T73*14.4,0)</f>
        <v>43</v>
      </c>
      <c r="V73" s="214">
        <v>5</v>
      </c>
      <c r="W73" s="214">
        <f>ROUND(V73*28.8,0)</f>
        <v>144</v>
      </c>
      <c r="X73" s="214">
        <v>5</v>
      </c>
      <c r="Y73" s="214">
        <f>ROUND(X73*16.8,0)</f>
        <v>84</v>
      </c>
      <c r="Z73" s="214">
        <v>5</v>
      </c>
      <c r="AA73" s="214">
        <f>ROUND(Z73*19.2,0)</f>
        <v>96</v>
      </c>
      <c r="AB73" s="214">
        <v>5</v>
      </c>
      <c r="AC73" s="214">
        <f>ROUND(AB73*19.2,0)</f>
        <v>96</v>
      </c>
      <c r="AD73" s="214">
        <v>5</v>
      </c>
      <c r="AE73" s="214">
        <f>ROUND(AD73*12,0)</f>
        <v>60</v>
      </c>
      <c r="AF73" s="214">
        <v>5</v>
      </c>
      <c r="AG73" s="214">
        <f>ROUND(AF73*14.4,0)</f>
        <v>72</v>
      </c>
      <c r="AH73" s="214">
        <v>5</v>
      </c>
      <c r="AI73" s="214">
        <f>ROUND(AH73*9.6,0)</f>
        <v>48</v>
      </c>
      <c r="AJ73" s="214">
        <v>5</v>
      </c>
      <c r="AK73" s="214">
        <f>ROUND(AJ73*16.8,0)</f>
        <v>84</v>
      </c>
      <c r="AL73" s="214">
        <v>5</v>
      </c>
      <c r="AM73" s="214">
        <f>ROUND(AL73*7.2,0)</f>
        <v>36</v>
      </c>
      <c r="AN73" s="214">
        <f>SUM(M73,O73,Q73,S73,U73)</f>
        <v>451</v>
      </c>
      <c r="AO73" s="214">
        <f>SUM(W73,Y73,AA73,AC73)</f>
        <v>420</v>
      </c>
      <c r="AP73" s="214">
        <f>SUM(AE73,AG73,AI73)</f>
        <v>180</v>
      </c>
      <c r="AQ73" s="214">
        <f>SUM(AK73,AM73)</f>
        <v>120</v>
      </c>
      <c r="AR73" s="214">
        <f>SUM(AN73:AQ73)</f>
        <v>1171</v>
      </c>
      <c r="AS73" s="214" t="str">
        <f>IF(AR73&lt;=120,"Group 1",IF(AR73&lt;=240,"Group 2",IF(AR73&lt;=360,"Group 3",IF(AR73&lt;=480,"Group 4",IF(AR73&lt;=600,"Group 5",IF(AR73&lt;=720,"Group 6",IF(AR73&lt;=840,"Group 7",IF(AR73&lt;=960,"Group 8",IF(AR73&lt;=1080,"Group 9","Group 10")))))))))</f>
        <v>Group 10</v>
      </c>
      <c r="AT73" s="214" t="str">
        <f>IF(AR73&lt;=120,"B1",IF(AR73&lt;=240,"B2",IF(AR73&lt;=360,"B3",IF(AR73&lt;=480,"B4",IF(AR73&lt;=600,"B5",IF(AR73&lt;=720,"B6",IF(AR73&lt;=840,"B7",IF(AR73&lt;=960,"B8",IF(AR73&lt;=1080,"B9",IF(AR73&lt;=1100,"B10",IF(AR73&lt;=1120,"B11",IF(AR73&lt;=1140,"B12",IF(AR73&lt;=1160,"B13",IF(AR73&lt;=1180,"B14","B15"))))))))))))))</f>
        <v>B14</v>
      </c>
      <c r="AU73" s="214" t="str">
        <f>AT73</f>
        <v>B14</v>
      </c>
      <c r="AV73" s="214" t="str">
        <f>IF(AU73=J73,"OK","REVIEW")</f>
        <v>OK</v>
      </c>
      <c r="AW73" s="213" t="s">
        <v>355</v>
      </c>
      <c r="AX73" s="213" t="s">
        <v>390</v>
      </c>
      <c r="AY73" s="213" t="s">
        <v>258</v>
      </c>
      <c r="AZ73" s="213" t="s">
        <v>289</v>
      </c>
      <c r="BA73" s="217" t="s">
        <v>391</v>
      </c>
    </row>
    <row r="74" ht="72" customHeight="1">
      <c r="A74" s="214" t="s">
        <v>256</v>
      </c>
      <c r="B74" s="213" t="s">
        <v>257</v>
      </c>
      <c r="C74" s="214" t="s">
        <v>416</v>
      </c>
      <c r="D74" s="213" t="s">
        <v>417</v>
      </c>
      <c r="E74" s="214" t="s">
        <v>440</v>
      </c>
      <c r="F74" s="213" t="s">
        <v>441</v>
      </c>
      <c r="G74" s="214" t="s">
        <v>444</v>
      </c>
      <c r="H74" s="213" t="s">
        <v>445</v>
      </c>
      <c r="I74" s="213" t="s">
        <v>353</v>
      </c>
      <c r="J74" s="214" t="s">
        <v>292</v>
      </c>
      <c r="K74" s="217" t="s">
        <v>439</v>
      </c>
      <c r="L74" s="214">
        <v>8</v>
      </c>
      <c r="M74" s="214">
        <f>ROUND(L74*18,0)</f>
        <v>144</v>
      </c>
      <c r="N74" s="214">
        <v>5</v>
      </c>
      <c r="O74" s="214">
        <f>ROUND(N74*19.2,0)</f>
        <v>96</v>
      </c>
      <c r="P74" s="214">
        <v>5</v>
      </c>
      <c r="Q74" s="214">
        <f>ROUND(P74*19.2,0)</f>
        <v>96</v>
      </c>
      <c r="R74" s="214">
        <v>5</v>
      </c>
      <c r="S74" s="214">
        <f>ROUND(R74*14.4,0)</f>
        <v>72</v>
      </c>
      <c r="T74" s="214">
        <v>4</v>
      </c>
      <c r="U74" s="214">
        <f>ROUND(T74*14.4,0)</f>
        <v>58</v>
      </c>
      <c r="V74" s="214">
        <v>5</v>
      </c>
      <c r="W74" s="214">
        <f>ROUND(V74*28.8,0)</f>
        <v>144</v>
      </c>
      <c r="X74" s="214">
        <v>5</v>
      </c>
      <c r="Y74" s="214">
        <f>ROUND(X74*16.8,0)</f>
        <v>84</v>
      </c>
      <c r="Z74" s="214">
        <v>5</v>
      </c>
      <c r="AA74" s="214">
        <f>ROUND(Z74*19.2,0)</f>
        <v>96</v>
      </c>
      <c r="AB74" s="214">
        <v>5</v>
      </c>
      <c r="AC74" s="214">
        <f>ROUND(AB74*19.2,0)</f>
        <v>96</v>
      </c>
      <c r="AD74" s="214">
        <v>5</v>
      </c>
      <c r="AE74" s="214">
        <f>ROUND(AD74*12,0)</f>
        <v>60</v>
      </c>
      <c r="AF74" s="214">
        <v>5</v>
      </c>
      <c r="AG74" s="214">
        <f>ROUND(AF74*14.4,0)</f>
        <v>72</v>
      </c>
      <c r="AH74" s="214">
        <v>5</v>
      </c>
      <c r="AI74" s="214">
        <f>ROUND(AH74*9.6,0)</f>
        <v>48</v>
      </c>
      <c r="AJ74" s="214">
        <v>5</v>
      </c>
      <c r="AK74" s="214">
        <f>ROUND(AJ74*16.8,0)</f>
        <v>84</v>
      </c>
      <c r="AL74" s="214">
        <v>5</v>
      </c>
      <c r="AM74" s="214">
        <f>ROUND(AL74*7.2,0)</f>
        <v>36</v>
      </c>
      <c r="AN74" s="214">
        <f>SUM(M74,O74,Q74,S74,U74)</f>
        <v>466</v>
      </c>
      <c r="AO74" s="214">
        <f>SUM(W74,Y74,AA74,AC74)</f>
        <v>420</v>
      </c>
      <c r="AP74" s="214">
        <f>SUM(AE74,AG74,AI74)</f>
        <v>180</v>
      </c>
      <c r="AQ74" s="214">
        <f>SUM(AK74,AM74)</f>
        <v>120</v>
      </c>
      <c r="AR74" s="214">
        <f>SUM(AN74:AQ74)</f>
        <v>1186</v>
      </c>
      <c r="AS74" s="214" t="str">
        <f>IF(AR74&lt;=120,"Group 1",IF(AR74&lt;=240,"Group 2",IF(AR74&lt;=360,"Group 3",IF(AR74&lt;=480,"Group 4",IF(AR74&lt;=600,"Group 5",IF(AR74&lt;=720,"Group 6",IF(AR74&lt;=840,"Group 7",IF(AR74&lt;=960,"Group 8",IF(AR74&lt;=1080,"Group 9","Group 10")))))))))</f>
        <v>Group 10</v>
      </c>
      <c r="AT74" s="214" t="str">
        <f>IF(AR74&lt;=120,"B1",IF(AR74&lt;=240,"B2",IF(AR74&lt;=360,"B3",IF(AR74&lt;=480,"B4",IF(AR74&lt;=600,"B5",IF(AR74&lt;=720,"B6",IF(AR74&lt;=840,"B7",IF(AR74&lt;=960,"B8",IF(AR74&lt;=1080,"B9",IF(AR74&lt;=1100,"B10",IF(AR74&lt;=1120,"B11",IF(AR74&lt;=1140,"B12",IF(AR74&lt;=1160,"B13",IF(AR74&lt;=1180,"B14","B15"))))))))))))))</f>
        <v>B15</v>
      </c>
      <c r="AU74" s="214" t="str">
        <f>AT74</f>
        <v>B15</v>
      </c>
      <c r="AV74" s="214" t="str">
        <f>IF(AU74=J74,"OK","REVIEW")</f>
        <v>OK</v>
      </c>
      <c r="AW74" s="213" t="s">
        <v>355</v>
      </c>
      <c r="AX74" s="213" t="s">
        <v>393</v>
      </c>
      <c r="AY74" s="213" t="s">
        <v>258</v>
      </c>
      <c r="AZ74" s="213" t="s">
        <v>289</v>
      </c>
      <c r="BA74" s="217" t="s">
        <v>394</v>
      </c>
    </row>
    <row r="75" ht="72" customHeight="1">
      <c r="A75" s="214" t="s">
        <v>256</v>
      </c>
      <c r="B75" s="213" t="s">
        <v>257</v>
      </c>
      <c r="C75" s="214" t="s">
        <v>416</v>
      </c>
      <c r="D75" s="213" t="s">
        <v>417</v>
      </c>
      <c r="E75" s="214" t="s">
        <v>440</v>
      </c>
      <c r="F75" s="213" t="s">
        <v>441</v>
      </c>
      <c r="G75" s="214" t="s">
        <v>446</v>
      </c>
      <c r="H75" s="213" t="s">
        <v>447</v>
      </c>
      <c r="I75" s="213" t="s">
        <v>353</v>
      </c>
      <c r="J75" s="214" t="s">
        <v>287</v>
      </c>
      <c r="K75" s="217" t="s">
        <v>422</v>
      </c>
      <c r="L75" s="214">
        <v>8</v>
      </c>
      <c r="M75" s="214">
        <f>ROUND(L75*18,0)</f>
        <v>144</v>
      </c>
      <c r="N75" s="214">
        <v>5</v>
      </c>
      <c r="O75" s="214">
        <f>ROUND(N75*19.2,0)</f>
        <v>96</v>
      </c>
      <c r="P75" s="214">
        <v>5</v>
      </c>
      <c r="Q75" s="214">
        <f>ROUND(P75*19.2,0)</f>
        <v>96</v>
      </c>
      <c r="R75" s="214">
        <v>5</v>
      </c>
      <c r="S75" s="214">
        <f>ROUND(R75*14.4,0)</f>
        <v>72</v>
      </c>
      <c r="T75" s="214">
        <v>1</v>
      </c>
      <c r="U75" s="214">
        <f>ROUND(T75*14.4,0)</f>
        <v>14</v>
      </c>
      <c r="V75" s="214">
        <v>5</v>
      </c>
      <c r="W75" s="214">
        <f>ROUND(V75*28.8,0)</f>
        <v>144</v>
      </c>
      <c r="X75" s="214">
        <v>4</v>
      </c>
      <c r="Y75" s="214">
        <f>ROUND(X75*16.8,0)</f>
        <v>67</v>
      </c>
      <c r="Z75" s="214">
        <v>5</v>
      </c>
      <c r="AA75" s="214">
        <f>ROUND(Z75*19.2,0)</f>
        <v>96</v>
      </c>
      <c r="AB75" s="214">
        <v>5</v>
      </c>
      <c r="AC75" s="214">
        <f>ROUND(AB75*19.2,0)</f>
        <v>96</v>
      </c>
      <c r="AD75" s="214">
        <v>5</v>
      </c>
      <c r="AE75" s="214">
        <f>ROUND(AD75*12,0)</f>
        <v>60</v>
      </c>
      <c r="AF75" s="214">
        <v>5</v>
      </c>
      <c r="AG75" s="214">
        <f>ROUND(AF75*14.4,0)</f>
        <v>72</v>
      </c>
      <c r="AH75" s="214">
        <v>3</v>
      </c>
      <c r="AI75" s="214">
        <f>ROUND(AH75*9.6,0)</f>
        <v>29</v>
      </c>
      <c r="AJ75" s="214">
        <v>4</v>
      </c>
      <c r="AK75" s="214">
        <f>ROUND(AJ75*16.8,0)</f>
        <v>67</v>
      </c>
      <c r="AL75" s="214">
        <v>5</v>
      </c>
      <c r="AM75" s="214">
        <f>ROUND(AL75*7.2,0)</f>
        <v>36</v>
      </c>
      <c r="AN75" s="214">
        <f>SUM(M75,O75,Q75,S75,U75)</f>
        <v>422</v>
      </c>
      <c r="AO75" s="214">
        <f>SUM(W75,Y75,AA75,AC75)</f>
        <v>403</v>
      </c>
      <c r="AP75" s="214">
        <f>SUM(AE75,AG75,AI75)</f>
        <v>161</v>
      </c>
      <c r="AQ75" s="214">
        <f>SUM(AK75,AM75)</f>
        <v>103</v>
      </c>
      <c r="AR75" s="214">
        <f>SUM(AN75:AQ75)</f>
        <v>1089</v>
      </c>
      <c r="AS75" s="214" t="str">
        <f>IF(AR75&lt;=120,"Group 1",IF(AR75&lt;=240,"Group 2",IF(AR75&lt;=360,"Group 3",IF(AR75&lt;=480,"Group 4",IF(AR75&lt;=600,"Group 5",IF(AR75&lt;=720,"Group 6",IF(AR75&lt;=840,"Group 7",IF(AR75&lt;=960,"Group 8",IF(AR75&lt;=1080,"Group 9","Group 10")))))))))</f>
        <v>Group 10</v>
      </c>
      <c r="AT75" s="214" t="str">
        <f>IF(AR75&lt;=120,"B1",IF(AR75&lt;=240,"B2",IF(AR75&lt;=360,"B3",IF(AR75&lt;=480,"B4",IF(AR75&lt;=600,"B5",IF(AR75&lt;=720,"B6",IF(AR75&lt;=840,"B7",IF(AR75&lt;=960,"B8",IF(AR75&lt;=1080,"B9",IF(AR75&lt;=1100,"B10",IF(AR75&lt;=1120,"B11",IF(AR75&lt;=1140,"B12",IF(AR75&lt;=1160,"B13",IF(AR75&lt;=1180,"B14","B15"))))))))))))))</f>
        <v>B10</v>
      </c>
      <c r="AU75" s="214" t="str">
        <f>AT75</f>
        <v>B10</v>
      </c>
      <c r="AV75" s="214" t="str">
        <f>IF(AU75=J75,"OK","REVIEW")</f>
        <v>OK</v>
      </c>
      <c r="AW75" s="213" t="s">
        <v>355</v>
      </c>
      <c r="AX75" s="213" t="s">
        <v>379</v>
      </c>
      <c r="AY75" s="213" t="s">
        <v>258</v>
      </c>
      <c r="AZ75" s="213" t="s">
        <v>290</v>
      </c>
      <c r="BA75" s="217" t="s">
        <v>380</v>
      </c>
    </row>
    <row r="76" ht="72" customHeight="1">
      <c r="A76" s="214" t="s">
        <v>256</v>
      </c>
      <c r="B76" s="213" t="s">
        <v>257</v>
      </c>
      <c r="C76" s="214" t="s">
        <v>416</v>
      </c>
      <c r="D76" s="213" t="s">
        <v>417</v>
      </c>
      <c r="E76" s="214" t="s">
        <v>440</v>
      </c>
      <c r="F76" s="213" t="s">
        <v>441</v>
      </c>
      <c r="G76" s="214" t="s">
        <v>446</v>
      </c>
      <c r="H76" s="213" t="s">
        <v>447</v>
      </c>
      <c r="I76" s="213" t="s">
        <v>353</v>
      </c>
      <c r="J76" s="214" t="s">
        <v>288</v>
      </c>
      <c r="K76" s="217" t="s">
        <v>423</v>
      </c>
      <c r="L76" s="214">
        <v>8</v>
      </c>
      <c r="M76" s="214">
        <f>ROUND(L76*18,0)</f>
        <v>144</v>
      </c>
      <c r="N76" s="214">
        <v>5</v>
      </c>
      <c r="O76" s="214">
        <f>ROUND(N76*19.2,0)</f>
        <v>96</v>
      </c>
      <c r="P76" s="214">
        <v>5</v>
      </c>
      <c r="Q76" s="214">
        <f>ROUND(P76*19.2,0)</f>
        <v>96</v>
      </c>
      <c r="R76" s="214">
        <v>5</v>
      </c>
      <c r="S76" s="214">
        <f>ROUND(R76*14.4,0)</f>
        <v>72</v>
      </c>
      <c r="T76" s="214">
        <v>1</v>
      </c>
      <c r="U76" s="214">
        <f>ROUND(T76*14.4,0)</f>
        <v>14</v>
      </c>
      <c r="V76" s="214">
        <v>5</v>
      </c>
      <c r="W76" s="214">
        <f>ROUND(V76*28.8,0)</f>
        <v>144</v>
      </c>
      <c r="X76" s="214">
        <v>5</v>
      </c>
      <c r="Y76" s="214">
        <f>ROUND(X76*16.8,0)</f>
        <v>84</v>
      </c>
      <c r="Z76" s="214">
        <v>5</v>
      </c>
      <c r="AA76" s="214">
        <f>ROUND(Z76*19.2,0)</f>
        <v>96</v>
      </c>
      <c r="AB76" s="214">
        <v>5</v>
      </c>
      <c r="AC76" s="214">
        <f>ROUND(AB76*19.2,0)</f>
        <v>96</v>
      </c>
      <c r="AD76" s="214">
        <v>5</v>
      </c>
      <c r="AE76" s="214">
        <f>ROUND(AD76*12,0)</f>
        <v>60</v>
      </c>
      <c r="AF76" s="214">
        <v>5</v>
      </c>
      <c r="AG76" s="214">
        <f>ROUND(AF76*14.4,0)</f>
        <v>72</v>
      </c>
      <c r="AH76" s="214">
        <v>3</v>
      </c>
      <c r="AI76" s="214">
        <f>ROUND(AH76*9.6,0)</f>
        <v>29</v>
      </c>
      <c r="AJ76" s="214">
        <v>4</v>
      </c>
      <c r="AK76" s="214">
        <f>ROUND(AJ76*16.8,0)</f>
        <v>67</v>
      </c>
      <c r="AL76" s="214">
        <v>5</v>
      </c>
      <c r="AM76" s="214">
        <f>ROUND(AL76*7.2,0)</f>
        <v>36</v>
      </c>
      <c r="AN76" s="214">
        <f>SUM(M76,O76,Q76,S76,U76)</f>
        <v>422</v>
      </c>
      <c r="AO76" s="214">
        <f>SUM(W76,Y76,AA76,AC76)</f>
        <v>420</v>
      </c>
      <c r="AP76" s="214">
        <f>SUM(AE76,AG76,AI76)</f>
        <v>161</v>
      </c>
      <c r="AQ76" s="214">
        <f>SUM(AK76,AM76)</f>
        <v>103</v>
      </c>
      <c r="AR76" s="214">
        <f>SUM(AN76:AQ76)</f>
        <v>1106</v>
      </c>
      <c r="AS76" s="214" t="str">
        <f>IF(AR76&lt;=120,"Group 1",IF(AR76&lt;=240,"Group 2",IF(AR76&lt;=360,"Group 3",IF(AR76&lt;=480,"Group 4",IF(AR76&lt;=600,"Group 5",IF(AR76&lt;=720,"Group 6",IF(AR76&lt;=840,"Group 7",IF(AR76&lt;=960,"Group 8",IF(AR76&lt;=1080,"Group 9","Group 10")))))))))</f>
        <v>Group 10</v>
      </c>
      <c r="AT76" s="214" t="str">
        <f>IF(AR76&lt;=120,"B1",IF(AR76&lt;=240,"B2",IF(AR76&lt;=360,"B3",IF(AR76&lt;=480,"B4",IF(AR76&lt;=600,"B5",IF(AR76&lt;=720,"B6",IF(AR76&lt;=840,"B7",IF(AR76&lt;=960,"B8",IF(AR76&lt;=1080,"B9",IF(AR76&lt;=1100,"B10",IF(AR76&lt;=1120,"B11",IF(AR76&lt;=1140,"B12",IF(AR76&lt;=1160,"B13",IF(AR76&lt;=1180,"B14","B15"))))))))))))))</f>
        <v>B11</v>
      </c>
      <c r="AU76" s="214" t="str">
        <f>AT76</f>
        <v>B11</v>
      </c>
      <c r="AV76" s="214" t="str">
        <f>IF(AU76=J76,"OK","REVIEW")</f>
        <v>OK</v>
      </c>
      <c r="AW76" s="213" t="s">
        <v>355</v>
      </c>
      <c r="AX76" s="213" t="s">
        <v>382</v>
      </c>
      <c r="AY76" s="213" t="s">
        <v>258</v>
      </c>
      <c r="AZ76" s="213" t="s">
        <v>290</v>
      </c>
      <c r="BA76" s="217" t="s">
        <v>383</v>
      </c>
    </row>
    <row r="77" ht="72" customHeight="1">
      <c r="A77" s="214" t="s">
        <v>256</v>
      </c>
      <c r="B77" s="213" t="s">
        <v>257</v>
      </c>
      <c r="C77" s="214" t="s">
        <v>416</v>
      </c>
      <c r="D77" s="213" t="s">
        <v>417</v>
      </c>
      <c r="E77" s="214" t="s">
        <v>440</v>
      </c>
      <c r="F77" s="213" t="s">
        <v>441</v>
      </c>
      <c r="G77" s="214" t="s">
        <v>446</v>
      </c>
      <c r="H77" s="213" t="s">
        <v>447</v>
      </c>
      <c r="I77" s="213" t="s">
        <v>353</v>
      </c>
      <c r="J77" s="214" t="s">
        <v>289</v>
      </c>
      <c r="K77" s="217" t="s">
        <v>424</v>
      </c>
      <c r="L77" s="214">
        <v>8</v>
      </c>
      <c r="M77" s="214">
        <f>ROUND(L77*18,0)</f>
        <v>144</v>
      </c>
      <c r="N77" s="214">
        <v>5</v>
      </c>
      <c r="O77" s="214">
        <f>ROUND(N77*19.2,0)</f>
        <v>96</v>
      </c>
      <c r="P77" s="214">
        <v>5</v>
      </c>
      <c r="Q77" s="214">
        <f>ROUND(P77*19.2,0)</f>
        <v>96</v>
      </c>
      <c r="R77" s="214">
        <v>5</v>
      </c>
      <c r="S77" s="214">
        <f>ROUND(R77*14.4,0)</f>
        <v>72</v>
      </c>
      <c r="T77" s="214">
        <v>1</v>
      </c>
      <c r="U77" s="214">
        <f>ROUND(T77*14.4,0)</f>
        <v>14</v>
      </c>
      <c r="V77" s="214">
        <v>5</v>
      </c>
      <c r="W77" s="214">
        <f>ROUND(V77*28.8,0)</f>
        <v>144</v>
      </c>
      <c r="X77" s="214">
        <v>5</v>
      </c>
      <c r="Y77" s="214">
        <f>ROUND(X77*16.8,0)</f>
        <v>84</v>
      </c>
      <c r="Z77" s="214">
        <v>5</v>
      </c>
      <c r="AA77" s="214">
        <f>ROUND(Z77*19.2,0)</f>
        <v>96</v>
      </c>
      <c r="AB77" s="214">
        <v>5</v>
      </c>
      <c r="AC77" s="214">
        <f>ROUND(AB77*19.2,0)</f>
        <v>96</v>
      </c>
      <c r="AD77" s="214">
        <v>5</v>
      </c>
      <c r="AE77" s="214">
        <f>ROUND(AD77*12,0)</f>
        <v>60</v>
      </c>
      <c r="AF77" s="214">
        <v>5</v>
      </c>
      <c r="AG77" s="214">
        <f>ROUND(AF77*14.4,0)</f>
        <v>72</v>
      </c>
      <c r="AH77" s="214">
        <v>4</v>
      </c>
      <c r="AI77" s="214">
        <f>ROUND(AH77*9.6,0)</f>
        <v>38</v>
      </c>
      <c r="AJ77" s="214">
        <v>5</v>
      </c>
      <c r="AK77" s="214">
        <f>ROUND(AJ77*16.8,0)</f>
        <v>84</v>
      </c>
      <c r="AL77" s="214">
        <v>5</v>
      </c>
      <c r="AM77" s="214">
        <f>ROUND(AL77*7.2,0)</f>
        <v>36</v>
      </c>
      <c r="AN77" s="214">
        <f>SUM(M77,O77,Q77,S77,U77)</f>
        <v>422</v>
      </c>
      <c r="AO77" s="214">
        <f>SUM(W77,Y77,AA77,AC77)</f>
        <v>420</v>
      </c>
      <c r="AP77" s="214">
        <f>SUM(AE77,AG77,AI77)</f>
        <v>170</v>
      </c>
      <c r="AQ77" s="214">
        <f>SUM(AK77,AM77)</f>
        <v>120</v>
      </c>
      <c r="AR77" s="214">
        <f>SUM(AN77:AQ77)</f>
        <v>1132</v>
      </c>
      <c r="AS77" s="214" t="str">
        <f>IF(AR77&lt;=120,"Group 1",IF(AR77&lt;=240,"Group 2",IF(AR77&lt;=360,"Group 3",IF(AR77&lt;=480,"Group 4",IF(AR77&lt;=600,"Group 5",IF(AR77&lt;=720,"Group 6",IF(AR77&lt;=840,"Group 7",IF(AR77&lt;=960,"Group 8",IF(AR77&lt;=1080,"Group 9","Group 10")))))))))</f>
        <v>Group 10</v>
      </c>
      <c r="AT77" s="214" t="str">
        <f>IF(AR77&lt;=120,"B1",IF(AR77&lt;=240,"B2",IF(AR77&lt;=360,"B3",IF(AR77&lt;=480,"B4",IF(AR77&lt;=600,"B5",IF(AR77&lt;=720,"B6",IF(AR77&lt;=840,"B7",IF(AR77&lt;=960,"B8",IF(AR77&lt;=1080,"B9",IF(AR77&lt;=1100,"B10",IF(AR77&lt;=1120,"B11",IF(AR77&lt;=1140,"B12",IF(AR77&lt;=1160,"B13",IF(AR77&lt;=1180,"B14","B15"))))))))))))))</f>
        <v>B12</v>
      </c>
      <c r="AU77" s="214" t="str">
        <f>AT77</f>
        <v>B12</v>
      </c>
      <c r="AV77" s="214" t="str">
        <f>IF(AU77=J77,"OK","REVIEW")</f>
        <v>OK</v>
      </c>
      <c r="AW77" s="213" t="s">
        <v>355</v>
      </c>
      <c r="AX77" s="213" t="s">
        <v>356</v>
      </c>
      <c r="AY77" s="213" t="s">
        <v>258</v>
      </c>
      <c r="AZ77" s="213" t="s">
        <v>290</v>
      </c>
      <c r="BA77" s="217" t="s">
        <v>385</v>
      </c>
    </row>
    <row r="78" ht="72" customHeight="1">
      <c r="A78" s="214" t="s">
        <v>256</v>
      </c>
      <c r="B78" s="213" t="s">
        <v>257</v>
      </c>
      <c r="C78" s="214" t="s">
        <v>416</v>
      </c>
      <c r="D78" s="213" t="s">
        <v>417</v>
      </c>
      <c r="E78" s="214" t="s">
        <v>440</v>
      </c>
      <c r="F78" s="213" t="s">
        <v>441</v>
      </c>
      <c r="G78" s="214" t="s">
        <v>446</v>
      </c>
      <c r="H78" s="213" t="s">
        <v>447</v>
      </c>
      <c r="I78" s="213" t="s">
        <v>353</v>
      </c>
      <c r="J78" s="214" t="s">
        <v>290</v>
      </c>
      <c r="K78" s="217" t="s">
        <v>425</v>
      </c>
      <c r="L78" s="214">
        <v>8</v>
      </c>
      <c r="M78" s="214">
        <f>ROUND(L78*18,0)</f>
        <v>144</v>
      </c>
      <c r="N78" s="214">
        <v>5</v>
      </c>
      <c r="O78" s="214">
        <f>ROUND(N78*19.2,0)</f>
        <v>96</v>
      </c>
      <c r="P78" s="214">
        <v>5</v>
      </c>
      <c r="Q78" s="214">
        <f>ROUND(P78*19.2,0)</f>
        <v>96</v>
      </c>
      <c r="R78" s="214">
        <v>5</v>
      </c>
      <c r="S78" s="214">
        <f>ROUND(R78*14.4,0)</f>
        <v>72</v>
      </c>
      <c r="T78" s="214">
        <v>2</v>
      </c>
      <c r="U78" s="214">
        <f>ROUND(T78*14.4,0)</f>
        <v>29</v>
      </c>
      <c r="V78" s="214">
        <v>5</v>
      </c>
      <c r="W78" s="214">
        <f>ROUND(V78*28.8,0)</f>
        <v>144</v>
      </c>
      <c r="X78" s="214">
        <v>5</v>
      </c>
      <c r="Y78" s="214">
        <f>ROUND(X78*16.8,0)</f>
        <v>84</v>
      </c>
      <c r="Z78" s="214">
        <v>5</v>
      </c>
      <c r="AA78" s="214">
        <f>ROUND(Z78*19.2,0)</f>
        <v>96</v>
      </c>
      <c r="AB78" s="214">
        <v>5</v>
      </c>
      <c r="AC78" s="214">
        <f>ROUND(AB78*19.2,0)</f>
        <v>96</v>
      </c>
      <c r="AD78" s="214">
        <v>5</v>
      </c>
      <c r="AE78" s="214">
        <f>ROUND(AD78*12,0)</f>
        <v>60</v>
      </c>
      <c r="AF78" s="214">
        <v>5</v>
      </c>
      <c r="AG78" s="214">
        <f>ROUND(AF78*14.4,0)</f>
        <v>72</v>
      </c>
      <c r="AH78" s="214">
        <v>4</v>
      </c>
      <c r="AI78" s="214">
        <f>ROUND(AH78*9.6,0)</f>
        <v>38</v>
      </c>
      <c r="AJ78" s="214">
        <v>5</v>
      </c>
      <c r="AK78" s="214">
        <f>ROUND(AJ78*16.8,0)</f>
        <v>84</v>
      </c>
      <c r="AL78" s="214">
        <v>5</v>
      </c>
      <c r="AM78" s="214">
        <f>ROUND(AL78*7.2,0)</f>
        <v>36</v>
      </c>
      <c r="AN78" s="214">
        <f>SUM(M78,O78,Q78,S78,U78)</f>
        <v>437</v>
      </c>
      <c r="AO78" s="214">
        <f>SUM(W78,Y78,AA78,AC78)</f>
        <v>420</v>
      </c>
      <c r="AP78" s="214">
        <f>SUM(AE78,AG78,AI78)</f>
        <v>170</v>
      </c>
      <c r="AQ78" s="214">
        <f>SUM(AK78,AM78)</f>
        <v>120</v>
      </c>
      <c r="AR78" s="214">
        <f>SUM(AN78:AQ78)</f>
        <v>1147</v>
      </c>
      <c r="AS78" s="214" t="str">
        <f>IF(AR78&lt;=120,"Group 1",IF(AR78&lt;=240,"Group 2",IF(AR78&lt;=360,"Group 3",IF(AR78&lt;=480,"Group 4",IF(AR78&lt;=600,"Group 5",IF(AR78&lt;=720,"Group 6",IF(AR78&lt;=840,"Group 7",IF(AR78&lt;=960,"Group 8",IF(AR78&lt;=1080,"Group 9","Group 10")))))))))</f>
        <v>Group 10</v>
      </c>
      <c r="AT78" s="214" t="str">
        <f>IF(AR78&lt;=120,"B1",IF(AR78&lt;=240,"B2",IF(AR78&lt;=360,"B3",IF(AR78&lt;=480,"B4",IF(AR78&lt;=600,"B5",IF(AR78&lt;=720,"B6",IF(AR78&lt;=840,"B7",IF(AR78&lt;=960,"B8",IF(AR78&lt;=1080,"B9",IF(AR78&lt;=1100,"B10",IF(AR78&lt;=1120,"B11",IF(AR78&lt;=1140,"B12",IF(AR78&lt;=1160,"B13",IF(AR78&lt;=1180,"B14","B15"))))))))))))))</f>
        <v>B13</v>
      </c>
      <c r="AU78" s="214" t="str">
        <f>AT78</f>
        <v>B13</v>
      </c>
      <c r="AV78" s="214" t="str">
        <f>IF(AU78=J78,"OK","REVIEW")</f>
        <v>OK</v>
      </c>
      <c r="AW78" s="213" t="s">
        <v>355</v>
      </c>
      <c r="AX78" s="213" t="s">
        <v>387</v>
      </c>
      <c r="AY78" s="213" t="s">
        <v>258</v>
      </c>
      <c r="AZ78" s="213" t="s">
        <v>290</v>
      </c>
      <c r="BA78" s="217" t="s">
        <v>388</v>
      </c>
    </row>
    <row r="79" ht="72" customHeight="1">
      <c r="A79" s="214" t="s">
        <v>256</v>
      </c>
      <c r="B79" s="213" t="s">
        <v>257</v>
      </c>
      <c r="C79" s="214" t="s">
        <v>416</v>
      </c>
      <c r="D79" s="213" t="s">
        <v>417</v>
      </c>
      <c r="E79" s="214" t="s">
        <v>440</v>
      </c>
      <c r="F79" s="213" t="s">
        <v>441</v>
      </c>
      <c r="G79" s="214" t="s">
        <v>446</v>
      </c>
      <c r="H79" s="213" t="s">
        <v>447</v>
      </c>
      <c r="I79" s="213" t="s">
        <v>353</v>
      </c>
      <c r="J79" s="214" t="s">
        <v>291</v>
      </c>
      <c r="K79" s="217" t="s">
        <v>426</v>
      </c>
      <c r="L79" s="214">
        <v>8</v>
      </c>
      <c r="M79" s="214">
        <f>ROUND(L79*18,0)</f>
        <v>144</v>
      </c>
      <c r="N79" s="214">
        <v>5</v>
      </c>
      <c r="O79" s="214">
        <f>ROUND(N79*19.2,0)</f>
        <v>96</v>
      </c>
      <c r="P79" s="214">
        <v>5</v>
      </c>
      <c r="Q79" s="214">
        <f>ROUND(P79*19.2,0)</f>
        <v>96</v>
      </c>
      <c r="R79" s="214">
        <v>5</v>
      </c>
      <c r="S79" s="214">
        <f>ROUND(R79*14.4,0)</f>
        <v>72</v>
      </c>
      <c r="T79" s="214">
        <v>3</v>
      </c>
      <c r="U79" s="214">
        <f>ROUND(T79*14.4,0)</f>
        <v>43</v>
      </c>
      <c r="V79" s="214">
        <v>5</v>
      </c>
      <c r="W79" s="214">
        <f>ROUND(V79*28.8,0)</f>
        <v>144</v>
      </c>
      <c r="X79" s="214">
        <v>5</v>
      </c>
      <c r="Y79" s="214">
        <f>ROUND(X79*16.8,0)</f>
        <v>84</v>
      </c>
      <c r="Z79" s="214">
        <v>5</v>
      </c>
      <c r="AA79" s="214">
        <f>ROUND(Z79*19.2,0)</f>
        <v>96</v>
      </c>
      <c r="AB79" s="214">
        <v>5</v>
      </c>
      <c r="AC79" s="214">
        <f>ROUND(AB79*19.2,0)</f>
        <v>96</v>
      </c>
      <c r="AD79" s="214">
        <v>5</v>
      </c>
      <c r="AE79" s="214">
        <f>ROUND(AD79*12,0)</f>
        <v>60</v>
      </c>
      <c r="AF79" s="214">
        <v>5</v>
      </c>
      <c r="AG79" s="214">
        <f>ROUND(AF79*14.4,0)</f>
        <v>72</v>
      </c>
      <c r="AH79" s="214">
        <v>5</v>
      </c>
      <c r="AI79" s="214">
        <f>ROUND(AH79*9.6,0)</f>
        <v>48</v>
      </c>
      <c r="AJ79" s="214">
        <v>5</v>
      </c>
      <c r="AK79" s="214">
        <f>ROUND(AJ79*16.8,0)</f>
        <v>84</v>
      </c>
      <c r="AL79" s="214">
        <v>5</v>
      </c>
      <c r="AM79" s="214">
        <f>ROUND(AL79*7.2,0)</f>
        <v>36</v>
      </c>
      <c r="AN79" s="214">
        <f>SUM(M79,O79,Q79,S79,U79)</f>
        <v>451</v>
      </c>
      <c r="AO79" s="214">
        <f>SUM(W79,Y79,AA79,AC79)</f>
        <v>420</v>
      </c>
      <c r="AP79" s="214">
        <f>SUM(AE79,AG79,AI79)</f>
        <v>180</v>
      </c>
      <c r="AQ79" s="214">
        <f>SUM(AK79,AM79)</f>
        <v>120</v>
      </c>
      <c r="AR79" s="214">
        <f>SUM(AN79:AQ79)</f>
        <v>1171</v>
      </c>
      <c r="AS79" s="214" t="str">
        <f>IF(AR79&lt;=120,"Group 1",IF(AR79&lt;=240,"Group 2",IF(AR79&lt;=360,"Group 3",IF(AR79&lt;=480,"Group 4",IF(AR79&lt;=600,"Group 5",IF(AR79&lt;=720,"Group 6",IF(AR79&lt;=840,"Group 7",IF(AR79&lt;=960,"Group 8",IF(AR79&lt;=1080,"Group 9","Group 10")))))))))</f>
        <v>Group 10</v>
      </c>
      <c r="AT79" s="214" t="str">
        <f>IF(AR79&lt;=120,"B1",IF(AR79&lt;=240,"B2",IF(AR79&lt;=360,"B3",IF(AR79&lt;=480,"B4",IF(AR79&lt;=600,"B5",IF(AR79&lt;=720,"B6",IF(AR79&lt;=840,"B7",IF(AR79&lt;=960,"B8",IF(AR79&lt;=1080,"B9",IF(AR79&lt;=1100,"B10",IF(AR79&lt;=1120,"B11",IF(AR79&lt;=1140,"B12",IF(AR79&lt;=1160,"B13",IF(AR79&lt;=1180,"B14","B15"))))))))))))))</f>
        <v>B14</v>
      </c>
      <c r="AU79" s="214" t="str">
        <f>AT79</f>
        <v>B14</v>
      </c>
      <c r="AV79" s="214" t="str">
        <f>IF(AU79=J79,"OK","REVIEW")</f>
        <v>OK</v>
      </c>
      <c r="AW79" s="213" t="s">
        <v>355</v>
      </c>
      <c r="AX79" s="213" t="s">
        <v>390</v>
      </c>
      <c r="AY79" s="213" t="s">
        <v>258</v>
      </c>
      <c r="AZ79" s="213" t="s">
        <v>290</v>
      </c>
      <c r="BA79" s="217" t="s">
        <v>391</v>
      </c>
    </row>
    <row r="80" ht="72" customHeight="1">
      <c r="A80" s="214" t="s">
        <v>256</v>
      </c>
      <c r="B80" s="213" t="s">
        <v>257</v>
      </c>
      <c r="C80" s="214" t="s">
        <v>416</v>
      </c>
      <c r="D80" s="213" t="s">
        <v>417</v>
      </c>
      <c r="E80" s="214" t="s">
        <v>440</v>
      </c>
      <c r="F80" s="213" t="s">
        <v>441</v>
      </c>
      <c r="G80" s="214" t="s">
        <v>446</v>
      </c>
      <c r="H80" s="213" t="s">
        <v>447</v>
      </c>
      <c r="I80" s="213" t="s">
        <v>353</v>
      </c>
      <c r="J80" s="214" t="s">
        <v>292</v>
      </c>
      <c r="K80" s="217" t="s">
        <v>427</v>
      </c>
      <c r="L80" s="214">
        <v>8</v>
      </c>
      <c r="M80" s="214">
        <f>ROUND(L80*18,0)</f>
        <v>144</v>
      </c>
      <c r="N80" s="214">
        <v>5</v>
      </c>
      <c r="O80" s="214">
        <f>ROUND(N80*19.2,0)</f>
        <v>96</v>
      </c>
      <c r="P80" s="214">
        <v>5</v>
      </c>
      <c r="Q80" s="214">
        <f>ROUND(P80*19.2,0)</f>
        <v>96</v>
      </c>
      <c r="R80" s="214">
        <v>5</v>
      </c>
      <c r="S80" s="214">
        <f>ROUND(R80*14.4,0)</f>
        <v>72</v>
      </c>
      <c r="T80" s="214">
        <v>4</v>
      </c>
      <c r="U80" s="214">
        <f>ROUND(T80*14.4,0)</f>
        <v>58</v>
      </c>
      <c r="V80" s="214">
        <v>5</v>
      </c>
      <c r="W80" s="214">
        <f>ROUND(V80*28.8,0)</f>
        <v>144</v>
      </c>
      <c r="X80" s="214">
        <v>5</v>
      </c>
      <c r="Y80" s="214">
        <f>ROUND(X80*16.8,0)</f>
        <v>84</v>
      </c>
      <c r="Z80" s="214">
        <v>5</v>
      </c>
      <c r="AA80" s="214">
        <f>ROUND(Z80*19.2,0)</f>
        <v>96</v>
      </c>
      <c r="AB80" s="214">
        <v>5</v>
      </c>
      <c r="AC80" s="214">
        <f>ROUND(AB80*19.2,0)</f>
        <v>96</v>
      </c>
      <c r="AD80" s="214">
        <v>5</v>
      </c>
      <c r="AE80" s="214">
        <f>ROUND(AD80*12,0)</f>
        <v>60</v>
      </c>
      <c r="AF80" s="214">
        <v>5</v>
      </c>
      <c r="AG80" s="214">
        <f>ROUND(AF80*14.4,0)</f>
        <v>72</v>
      </c>
      <c r="AH80" s="214">
        <v>5</v>
      </c>
      <c r="AI80" s="214">
        <f>ROUND(AH80*9.6,0)</f>
        <v>48</v>
      </c>
      <c r="AJ80" s="214">
        <v>5</v>
      </c>
      <c r="AK80" s="214">
        <f>ROUND(AJ80*16.8,0)</f>
        <v>84</v>
      </c>
      <c r="AL80" s="214">
        <v>5</v>
      </c>
      <c r="AM80" s="214">
        <f>ROUND(AL80*7.2,0)</f>
        <v>36</v>
      </c>
      <c r="AN80" s="214">
        <f>SUM(M80,O80,Q80,S80,U80)</f>
        <v>466</v>
      </c>
      <c r="AO80" s="214">
        <f>SUM(W80,Y80,AA80,AC80)</f>
        <v>420</v>
      </c>
      <c r="AP80" s="214">
        <f>SUM(AE80,AG80,AI80)</f>
        <v>180</v>
      </c>
      <c r="AQ80" s="214">
        <f>SUM(AK80,AM80)</f>
        <v>120</v>
      </c>
      <c r="AR80" s="214">
        <f>SUM(AN80:AQ80)</f>
        <v>1186</v>
      </c>
      <c r="AS80" s="214" t="str">
        <f>IF(AR80&lt;=120,"Group 1",IF(AR80&lt;=240,"Group 2",IF(AR80&lt;=360,"Group 3",IF(AR80&lt;=480,"Group 4",IF(AR80&lt;=600,"Group 5",IF(AR80&lt;=720,"Group 6",IF(AR80&lt;=840,"Group 7",IF(AR80&lt;=960,"Group 8",IF(AR80&lt;=1080,"Group 9","Group 10")))))))))</f>
        <v>Group 10</v>
      </c>
      <c r="AT80" s="214" t="str">
        <f>IF(AR80&lt;=120,"B1",IF(AR80&lt;=240,"B2",IF(AR80&lt;=360,"B3",IF(AR80&lt;=480,"B4",IF(AR80&lt;=600,"B5",IF(AR80&lt;=720,"B6",IF(AR80&lt;=840,"B7",IF(AR80&lt;=960,"B8",IF(AR80&lt;=1080,"B9",IF(AR80&lt;=1100,"B10",IF(AR80&lt;=1120,"B11",IF(AR80&lt;=1140,"B12",IF(AR80&lt;=1160,"B13",IF(AR80&lt;=1180,"B14","B15"))))))))))))))</f>
        <v>B15</v>
      </c>
      <c r="AU80" s="214" t="str">
        <f>AT80</f>
        <v>B15</v>
      </c>
      <c r="AV80" s="214" t="str">
        <f>IF(AU80=J80,"OK","REVIEW")</f>
        <v>OK</v>
      </c>
      <c r="AW80" s="213" t="s">
        <v>355</v>
      </c>
      <c r="AX80" s="213" t="s">
        <v>393</v>
      </c>
      <c r="AY80" s="213" t="s">
        <v>258</v>
      </c>
      <c r="AZ80" s="213" t="s">
        <v>290</v>
      </c>
      <c r="BA80" s="217" t="s">
        <v>394</v>
      </c>
    </row>
    <row r="81" ht="72" customHeight="1">
      <c r="A81" s="214" t="s">
        <v>256</v>
      </c>
      <c r="B81" s="213" t="s">
        <v>257</v>
      </c>
      <c r="C81" s="214" t="s">
        <v>448</v>
      </c>
      <c r="D81" s="213" t="s">
        <v>449</v>
      </c>
      <c r="E81" s="214" t="s">
        <v>450</v>
      </c>
      <c r="F81" s="213" t="s">
        <v>451</v>
      </c>
      <c r="G81" s="214" t="s">
        <v>452</v>
      </c>
      <c r="H81" s="213" t="s">
        <v>453</v>
      </c>
      <c r="I81" s="213" t="s">
        <v>353</v>
      </c>
      <c r="J81" s="214" t="s">
        <v>287</v>
      </c>
      <c r="K81" s="217" t="s">
        <v>454</v>
      </c>
      <c r="L81" s="214">
        <v>8</v>
      </c>
      <c r="M81" s="214">
        <f>ROUND(L81*18,0)</f>
        <v>144</v>
      </c>
      <c r="N81" s="214">
        <v>5</v>
      </c>
      <c r="O81" s="214">
        <f>ROUND(N81*19.2,0)</f>
        <v>96</v>
      </c>
      <c r="P81" s="214">
        <v>5</v>
      </c>
      <c r="Q81" s="214">
        <f>ROUND(P81*19.2,0)</f>
        <v>96</v>
      </c>
      <c r="R81" s="214">
        <v>5</v>
      </c>
      <c r="S81" s="214">
        <f>ROUND(R81*14.4,0)</f>
        <v>72</v>
      </c>
      <c r="T81" s="214">
        <v>0</v>
      </c>
      <c r="U81" s="214">
        <f>ROUND(T81*14.4,0)</f>
        <v>0</v>
      </c>
      <c r="V81" s="214">
        <v>5</v>
      </c>
      <c r="W81" s="214">
        <f>ROUND(V81*28.8,0)</f>
        <v>144</v>
      </c>
      <c r="X81" s="214">
        <v>5</v>
      </c>
      <c r="Y81" s="214">
        <f>ROUND(X81*16.8,0)</f>
        <v>84</v>
      </c>
      <c r="Z81" s="214">
        <v>5</v>
      </c>
      <c r="AA81" s="214">
        <f>ROUND(Z81*19.2,0)</f>
        <v>96</v>
      </c>
      <c r="AB81" s="214">
        <v>5</v>
      </c>
      <c r="AC81" s="214">
        <f>ROUND(AB81*19.2,0)</f>
        <v>96</v>
      </c>
      <c r="AD81" s="214">
        <v>5</v>
      </c>
      <c r="AE81" s="214">
        <f>ROUND(AD81*12,0)</f>
        <v>60</v>
      </c>
      <c r="AF81" s="214">
        <v>5</v>
      </c>
      <c r="AG81" s="214">
        <f>ROUND(AF81*14.4,0)</f>
        <v>72</v>
      </c>
      <c r="AH81" s="214">
        <v>2</v>
      </c>
      <c r="AI81" s="214">
        <f>ROUND(AH81*9.6,0)</f>
        <v>19</v>
      </c>
      <c r="AJ81" s="214">
        <v>5</v>
      </c>
      <c r="AK81" s="214">
        <f>ROUND(AJ81*16.8,0)</f>
        <v>84</v>
      </c>
      <c r="AL81" s="214">
        <v>5</v>
      </c>
      <c r="AM81" s="214">
        <f>ROUND(AL81*7.2,0)</f>
        <v>36</v>
      </c>
      <c r="AN81" s="214">
        <f>SUM(M81,O81,Q81,S81,U81)</f>
        <v>408</v>
      </c>
      <c r="AO81" s="214">
        <f>SUM(W81,Y81,AA81,AC81)</f>
        <v>420</v>
      </c>
      <c r="AP81" s="214">
        <f>SUM(AE81,AG81,AI81)</f>
        <v>151</v>
      </c>
      <c r="AQ81" s="214">
        <f>SUM(AK81,AM81)</f>
        <v>120</v>
      </c>
      <c r="AR81" s="214">
        <f>SUM(AN81:AQ81)</f>
        <v>1099</v>
      </c>
      <c r="AS81" s="214" t="str">
        <f>IF(AR81&lt;=120,"Group 1",IF(AR81&lt;=240,"Group 2",IF(AR81&lt;=360,"Group 3",IF(AR81&lt;=480,"Group 4",IF(AR81&lt;=600,"Group 5",IF(AR81&lt;=720,"Group 6",IF(AR81&lt;=840,"Group 7",IF(AR81&lt;=960,"Group 8",IF(AR81&lt;=1080,"Group 9","Group 10")))))))))</f>
        <v>Group 10</v>
      </c>
      <c r="AT81" s="214" t="str">
        <f>IF(AR81&lt;=120,"B1",IF(AR81&lt;=240,"B2",IF(AR81&lt;=360,"B3",IF(AR81&lt;=480,"B4",IF(AR81&lt;=600,"B5",IF(AR81&lt;=720,"B6",IF(AR81&lt;=840,"B7",IF(AR81&lt;=960,"B8",IF(AR81&lt;=1080,"B9",IF(AR81&lt;=1100,"B10",IF(AR81&lt;=1120,"B11",IF(AR81&lt;=1140,"B12",IF(AR81&lt;=1160,"B13",IF(AR81&lt;=1180,"B14","B15"))))))))))))))</f>
        <v>B10</v>
      </c>
      <c r="AU81" s="214" t="str">
        <f>AT81</f>
        <v>B10</v>
      </c>
      <c r="AV81" s="214" t="str">
        <f>IF(AU81=J81,"OK","REVIEW")</f>
        <v>OK</v>
      </c>
      <c r="AW81" s="213" t="s">
        <v>355</v>
      </c>
      <c r="AX81" s="213" t="s">
        <v>379</v>
      </c>
      <c r="AY81" s="213" t="s">
        <v>258</v>
      </c>
      <c r="AZ81" s="213" t="s">
        <v>288</v>
      </c>
      <c r="BA81" s="217" t="s">
        <v>380</v>
      </c>
    </row>
    <row r="82" ht="72" customHeight="1">
      <c r="A82" s="214" t="s">
        <v>256</v>
      </c>
      <c r="B82" s="213" t="s">
        <v>257</v>
      </c>
      <c r="C82" s="214" t="s">
        <v>448</v>
      </c>
      <c r="D82" s="213" t="s">
        <v>449</v>
      </c>
      <c r="E82" s="214" t="s">
        <v>450</v>
      </c>
      <c r="F82" s="213" t="s">
        <v>451</v>
      </c>
      <c r="G82" s="214" t="s">
        <v>452</v>
      </c>
      <c r="H82" s="213" t="s">
        <v>453</v>
      </c>
      <c r="I82" s="213" t="s">
        <v>353</v>
      </c>
      <c r="J82" s="214" t="s">
        <v>288</v>
      </c>
      <c r="K82" s="217" t="s">
        <v>455</v>
      </c>
      <c r="L82" s="214">
        <v>8</v>
      </c>
      <c r="M82" s="214">
        <f>ROUND(L82*18,0)</f>
        <v>144</v>
      </c>
      <c r="N82" s="214">
        <v>5</v>
      </c>
      <c r="O82" s="214">
        <f>ROUND(N82*19.2,0)</f>
        <v>96</v>
      </c>
      <c r="P82" s="214">
        <v>5</v>
      </c>
      <c r="Q82" s="214">
        <f>ROUND(P82*19.2,0)</f>
        <v>96</v>
      </c>
      <c r="R82" s="214">
        <v>5</v>
      </c>
      <c r="S82" s="214">
        <f>ROUND(R82*14.4,0)</f>
        <v>72</v>
      </c>
      <c r="T82" s="214">
        <v>1</v>
      </c>
      <c r="U82" s="214">
        <f>ROUND(T82*14.4,0)</f>
        <v>14</v>
      </c>
      <c r="V82" s="214">
        <v>5</v>
      </c>
      <c r="W82" s="214">
        <f>ROUND(V82*28.8,0)</f>
        <v>144</v>
      </c>
      <c r="X82" s="214">
        <v>5</v>
      </c>
      <c r="Y82" s="214">
        <f>ROUND(X82*16.8,0)</f>
        <v>84</v>
      </c>
      <c r="Z82" s="214">
        <v>5</v>
      </c>
      <c r="AA82" s="214">
        <f>ROUND(Z82*19.2,0)</f>
        <v>96</v>
      </c>
      <c r="AB82" s="214">
        <v>5</v>
      </c>
      <c r="AC82" s="214">
        <f>ROUND(AB82*19.2,0)</f>
        <v>96</v>
      </c>
      <c r="AD82" s="214">
        <v>5</v>
      </c>
      <c r="AE82" s="214">
        <f>ROUND(AD82*12,0)</f>
        <v>60</v>
      </c>
      <c r="AF82" s="214">
        <v>5</v>
      </c>
      <c r="AG82" s="214">
        <f>ROUND(AF82*14.4,0)</f>
        <v>72</v>
      </c>
      <c r="AH82" s="214">
        <v>2</v>
      </c>
      <c r="AI82" s="214">
        <f>ROUND(AH82*9.6,0)</f>
        <v>19</v>
      </c>
      <c r="AJ82" s="214">
        <v>5</v>
      </c>
      <c r="AK82" s="214">
        <f>ROUND(AJ82*16.8,0)</f>
        <v>84</v>
      </c>
      <c r="AL82" s="214">
        <v>5</v>
      </c>
      <c r="AM82" s="214">
        <f>ROUND(AL82*7.2,0)</f>
        <v>36</v>
      </c>
      <c r="AN82" s="214">
        <f>SUM(M82,O82,Q82,S82,U82)</f>
        <v>422</v>
      </c>
      <c r="AO82" s="214">
        <f>SUM(W82,Y82,AA82,AC82)</f>
        <v>420</v>
      </c>
      <c r="AP82" s="214">
        <f>SUM(AE82,AG82,AI82)</f>
        <v>151</v>
      </c>
      <c r="AQ82" s="214">
        <f>SUM(AK82,AM82)</f>
        <v>120</v>
      </c>
      <c r="AR82" s="214">
        <f>SUM(AN82:AQ82)</f>
        <v>1113</v>
      </c>
      <c r="AS82" s="214" t="str">
        <f>IF(AR82&lt;=120,"Group 1",IF(AR82&lt;=240,"Group 2",IF(AR82&lt;=360,"Group 3",IF(AR82&lt;=480,"Group 4",IF(AR82&lt;=600,"Group 5",IF(AR82&lt;=720,"Group 6",IF(AR82&lt;=840,"Group 7",IF(AR82&lt;=960,"Group 8",IF(AR82&lt;=1080,"Group 9","Group 10")))))))))</f>
        <v>Group 10</v>
      </c>
      <c r="AT82" s="214" t="str">
        <f>IF(AR82&lt;=120,"B1",IF(AR82&lt;=240,"B2",IF(AR82&lt;=360,"B3",IF(AR82&lt;=480,"B4",IF(AR82&lt;=600,"B5",IF(AR82&lt;=720,"B6",IF(AR82&lt;=840,"B7",IF(AR82&lt;=960,"B8",IF(AR82&lt;=1080,"B9",IF(AR82&lt;=1100,"B10",IF(AR82&lt;=1120,"B11",IF(AR82&lt;=1140,"B12",IF(AR82&lt;=1160,"B13",IF(AR82&lt;=1180,"B14","B15"))))))))))))))</f>
        <v>B11</v>
      </c>
      <c r="AU82" s="214" t="str">
        <f>AT82</f>
        <v>B11</v>
      </c>
      <c r="AV82" s="214" t="str">
        <f>IF(AU82=J82,"OK","REVIEW")</f>
        <v>OK</v>
      </c>
      <c r="AW82" s="213" t="s">
        <v>355</v>
      </c>
      <c r="AX82" s="213" t="s">
        <v>382</v>
      </c>
      <c r="AY82" s="213" t="s">
        <v>258</v>
      </c>
      <c r="AZ82" s="213" t="s">
        <v>288</v>
      </c>
      <c r="BA82" s="217" t="s">
        <v>383</v>
      </c>
    </row>
    <row r="83" ht="72" customHeight="1">
      <c r="A83" s="214" t="s">
        <v>256</v>
      </c>
      <c r="B83" s="213" t="s">
        <v>257</v>
      </c>
      <c r="C83" s="214" t="s">
        <v>448</v>
      </c>
      <c r="D83" s="213" t="s">
        <v>449</v>
      </c>
      <c r="E83" s="214" t="s">
        <v>450</v>
      </c>
      <c r="F83" s="213" t="s">
        <v>451</v>
      </c>
      <c r="G83" s="214" t="s">
        <v>452</v>
      </c>
      <c r="H83" s="213" t="s">
        <v>453</v>
      </c>
      <c r="I83" s="213" t="s">
        <v>353</v>
      </c>
      <c r="J83" s="214" t="s">
        <v>289</v>
      </c>
      <c r="K83" s="217" t="s">
        <v>456</v>
      </c>
      <c r="L83" s="214">
        <v>8</v>
      </c>
      <c r="M83" s="214">
        <f>ROUND(L83*18,0)</f>
        <v>144</v>
      </c>
      <c r="N83" s="214">
        <v>5</v>
      </c>
      <c r="O83" s="214">
        <f>ROUND(N83*19.2,0)</f>
        <v>96</v>
      </c>
      <c r="P83" s="214">
        <v>5</v>
      </c>
      <c r="Q83" s="214">
        <f>ROUND(P83*19.2,0)</f>
        <v>96</v>
      </c>
      <c r="R83" s="214">
        <v>5</v>
      </c>
      <c r="S83" s="214">
        <f>ROUND(R83*14.4,0)</f>
        <v>72</v>
      </c>
      <c r="T83" s="214">
        <v>1</v>
      </c>
      <c r="U83" s="214">
        <f>ROUND(T83*14.4,0)</f>
        <v>14</v>
      </c>
      <c r="V83" s="214">
        <v>5</v>
      </c>
      <c r="W83" s="214">
        <f>ROUND(V83*28.8,0)</f>
        <v>144</v>
      </c>
      <c r="X83" s="214">
        <v>5</v>
      </c>
      <c r="Y83" s="214">
        <f>ROUND(X83*16.8,0)</f>
        <v>84</v>
      </c>
      <c r="Z83" s="214">
        <v>5</v>
      </c>
      <c r="AA83" s="214">
        <f>ROUND(Z83*19.2,0)</f>
        <v>96</v>
      </c>
      <c r="AB83" s="214">
        <v>5</v>
      </c>
      <c r="AC83" s="214">
        <f>ROUND(AB83*19.2,0)</f>
        <v>96</v>
      </c>
      <c r="AD83" s="214">
        <v>5</v>
      </c>
      <c r="AE83" s="214">
        <f>ROUND(AD83*12,0)</f>
        <v>60</v>
      </c>
      <c r="AF83" s="214">
        <v>5</v>
      </c>
      <c r="AG83" s="214">
        <f>ROUND(AF83*14.4,0)</f>
        <v>72</v>
      </c>
      <c r="AH83" s="214">
        <v>3</v>
      </c>
      <c r="AI83" s="214">
        <f>ROUND(AH83*9.6,0)</f>
        <v>29</v>
      </c>
      <c r="AJ83" s="214">
        <v>5</v>
      </c>
      <c r="AK83" s="214">
        <f>ROUND(AJ83*16.8,0)</f>
        <v>84</v>
      </c>
      <c r="AL83" s="214">
        <v>5</v>
      </c>
      <c r="AM83" s="214">
        <f>ROUND(AL83*7.2,0)</f>
        <v>36</v>
      </c>
      <c r="AN83" s="214">
        <f>SUM(M83,O83,Q83,S83,U83)</f>
        <v>422</v>
      </c>
      <c r="AO83" s="214">
        <f>SUM(W83,Y83,AA83,AC83)</f>
        <v>420</v>
      </c>
      <c r="AP83" s="214">
        <f>SUM(AE83,AG83,AI83)</f>
        <v>161</v>
      </c>
      <c r="AQ83" s="214">
        <f>SUM(AK83,AM83)</f>
        <v>120</v>
      </c>
      <c r="AR83" s="214">
        <f>SUM(AN83:AQ83)</f>
        <v>1123</v>
      </c>
      <c r="AS83" s="214" t="str">
        <f>IF(AR83&lt;=120,"Group 1",IF(AR83&lt;=240,"Group 2",IF(AR83&lt;=360,"Group 3",IF(AR83&lt;=480,"Group 4",IF(AR83&lt;=600,"Group 5",IF(AR83&lt;=720,"Group 6",IF(AR83&lt;=840,"Group 7",IF(AR83&lt;=960,"Group 8",IF(AR83&lt;=1080,"Group 9","Group 10")))))))))</f>
        <v>Group 10</v>
      </c>
      <c r="AT83" s="214" t="str">
        <f>IF(AR83&lt;=120,"B1",IF(AR83&lt;=240,"B2",IF(AR83&lt;=360,"B3",IF(AR83&lt;=480,"B4",IF(AR83&lt;=600,"B5",IF(AR83&lt;=720,"B6",IF(AR83&lt;=840,"B7",IF(AR83&lt;=960,"B8",IF(AR83&lt;=1080,"B9",IF(AR83&lt;=1100,"B10",IF(AR83&lt;=1120,"B11",IF(AR83&lt;=1140,"B12",IF(AR83&lt;=1160,"B13",IF(AR83&lt;=1180,"B14","B15"))))))))))))))</f>
        <v>B12</v>
      </c>
      <c r="AU83" s="214" t="str">
        <f>AT83</f>
        <v>B12</v>
      </c>
      <c r="AV83" s="214" t="str">
        <f>IF(AU83=J83,"OK","REVIEW")</f>
        <v>OK</v>
      </c>
      <c r="AW83" s="213" t="s">
        <v>355</v>
      </c>
      <c r="AX83" s="213" t="s">
        <v>356</v>
      </c>
      <c r="AY83" s="213" t="s">
        <v>258</v>
      </c>
      <c r="AZ83" s="213" t="s">
        <v>288</v>
      </c>
      <c r="BA83" s="217" t="s">
        <v>385</v>
      </c>
    </row>
    <row r="84" ht="72" customHeight="1">
      <c r="A84" s="214" t="s">
        <v>256</v>
      </c>
      <c r="B84" s="213" t="s">
        <v>257</v>
      </c>
      <c r="C84" s="214" t="s">
        <v>448</v>
      </c>
      <c r="D84" s="213" t="s">
        <v>449</v>
      </c>
      <c r="E84" s="214" t="s">
        <v>450</v>
      </c>
      <c r="F84" s="213" t="s">
        <v>451</v>
      </c>
      <c r="G84" s="214" t="s">
        <v>452</v>
      </c>
      <c r="H84" s="213" t="s">
        <v>453</v>
      </c>
      <c r="I84" s="213" t="s">
        <v>353</v>
      </c>
      <c r="J84" s="214" t="s">
        <v>290</v>
      </c>
      <c r="K84" s="217" t="s">
        <v>457</v>
      </c>
      <c r="L84" s="214">
        <v>8</v>
      </c>
      <c r="M84" s="214">
        <f>ROUND(L84*18,0)</f>
        <v>144</v>
      </c>
      <c r="N84" s="214">
        <v>5</v>
      </c>
      <c r="O84" s="214">
        <f>ROUND(N84*19.2,0)</f>
        <v>96</v>
      </c>
      <c r="P84" s="214">
        <v>5</v>
      </c>
      <c r="Q84" s="214">
        <f>ROUND(P84*19.2,0)</f>
        <v>96</v>
      </c>
      <c r="R84" s="214">
        <v>5</v>
      </c>
      <c r="S84" s="214">
        <f>ROUND(R84*14.4,0)</f>
        <v>72</v>
      </c>
      <c r="T84" s="214">
        <v>2</v>
      </c>
      <c r="U84" s="214">
        <f>ROUND(T84*14.4,0)</f>
        <v>29</v>
      </c>
      <c r="V84" s="214">
        <v>5</v>
      </c>
      <c r="W84" s="214">
        <f>ROUND(V84*28.8,0)</f>
        <v>144</v>
      </c>
      <c r="X84" s="214">
        <v>5</v>
      </c>
      <c r="Y84" s="214">
        <f>ROUND(X84*16.8,0)</f>
        <v>84</v>
      </c>
      <c r="Z84" s="214">
        <v>5</v>
      </c>
      <c r="AA84" s="214">
        <f>ROUND(Z84*19.2,0)</f>
        <v>96</v>
      </c>
      <c r="AB84" s="214">
        <v>5</v>
      </c>
      <c r="AC84" s="214">
        <f>ROUND(AB84*19.2,0)</f>
        <v>96</v>
      </c>
      <c r="AD84" s="214">
        <v>5</v>
      </c>
      <c r="AE84" s="214">
        <f>ROUND(AD84*12,0)</f>
        <v>60</v>
      </c>
      <c r="AF84" s="214">
        <v>5</v>
      </c>
      <c r="AG84" s="214">
        <f>ROUND(AF84*14.4,0)</f>
        <v>72</v>
      </c>
      <c r="AH84" s="214">
        <v>4</v>
      </c>
      <c r="AI84" s="214">
        <f>ROUND(AH84*9.6,0)</f>
        <v>38</v>
      </c>
      <c r="AJ84" s="214">
        <v>5</v>
      </c>
      <c r="AK84" s="214">
        <f>ROUND(AJ84*16.8,0)</f>
        <v>84</v>
      </c>
      <c r="AL84" s="214">
        <v>5</v>
      </c>
      <c r="AM84" s="214">
        <f>ROUND(AL84*7.2,0)</f>
        <v>36</v>
      </c>
      <c r="AN84" s="214">
        <f>SUM(M84,O84,Q84,S84,U84)</f>
        <v>437</v>
      </c>
      <c r="AO84" s="214">
        <f>SUM(W84,Y84,AA84,AC84)</f>
        <v>420</v>
      </c>
      <c r="AP84" s="214">
        <f>SUM(AE84,AG84,AI84)</f>
        <v>170</v>
      </c>
      <c r="AQ84" s="214">
        <f>SUM(AK84,AM84)</f>
        <v>120</v>
      </c>
      <c r="AR84" s="214">
        <f>SUM(AN84:AQ84)</f>
        <v>1147</v>
      </c>
      <c r="AS84" s="214" t="str">
        <f>IF(AR84&lt;=120,"Group 1",IF(AR84&lt;=240,"Group 2",IF(AR84&lt;=360,"Group 3",IF(AR84&lt;=480,"Group 4",IF(AR84&lt;=600,"Group 5",IF(AR84&lt;=720,"Group 6",IF(AR84&lt;=840,"Group 7",IF(AR84&lt;=960,"Group 8",IF(AR84&lt;=1080,"Group 9","Group 10")))))))))</f>
        <v>Group 10</v>
      </c>
      <c r="AT84" s="214" t="str">
        <f>IF(AR84&lt;=120,"B1",IF(AR84&lt;=240,"B2",IF(AR84&lt;=360,"B3",IF(AR84&lt;=480,"B4",IF(AR84&lt;=600,"B5",IF(AR84&lt;=720,"B6",IF(AR84&lt;=840,"B7",IF(AR84&lt;=960,"B8",IF(AR84&lt;=1080,"B9",IF(AR84&lt;=1100,"B10",IF(AR84&lt;=1120,"B11",IF(AR84&lt;=1140,"B12",IF(AR84&lt;=1160,"B13",IF(AR84&lt;=1180,"B14","B15"))))))))))))))</f>
        <v>B13</v>
      </c>
      <c r="AU84" s="214" t="str">
        <f>AT84</f>
        <v>B13</v>
      </c>
      <c r="AV84" s="214" t="str">
        <f>IF(AU84=J84,"OK","REVIEW")</f>
        <v>OK</v>
      </c>
      <c r="AW84" s="213" t="s">
        <v>355</v>
      </c>
      <c r="AX84" s="213" t="s">
        <v>387</v>
      </c>
      <c r="AY84" s="213" t="s">
        <v>258</v>
      </c>
      <c r="AZ84" s="213" t="s">
        <v>288</v>
      </c>
      <c r="BA84" s="217" t="s">
        <v>388</v>
      </c>
    </row>
    <row r="85" ht="72" customHeight="1">
      <c r="A85" s="214" t="s">
        <v>256</v>
      </c>
      <c r="B85" s="213" t="s">
        <v>257</v>
      </c>
      <c r="C85" s="214" t="s">
        <v>448</v>
      </c>
      <c r="D85" s="213" t="s">
        <v>449</v>
      </c>
      <c r="E85" s="214" t="s">
        <v>450</v>
      </c>
      <c r="F85" s="213" t="s">
        <v>451</v>
      </c>
      <c r="G85" s="214" t="s">
        <v>452</v>
      </c>
      <c r="H85" s="213" t="s">
        <v>453</v>
      </c>
      <c r="I85" s="213" t="s">
        <v>353</v>
      </c>
      <c r="J85" s="214" t="s">
        <v>291</v>
      </c>
      <c r="K85" s="217" t="s">
        <v>458</v>
      </c>
      <c r="L85" s="214">
        <v>8</v>
      </c>
      <c r="M85" s="214">
        <f>ROUND(L85*18,0)</f>
        <v>144</v>
      </c>
      <c r="N85" s="214">
        <v>5</v>
      </c>
      <c r="O85" s="214">
        <f>ROUND(N85*19.2,0)</f>
        <v>96</v>
      </c>
      <c r="P85" s="214">
        <v>5</v>
      </c>
      <c r="Q85" s="214">
        <f>ROUND(P85*19.2,0)</f>
        <v>96</v>
      </c>
      <c r="R85" s="214">
        <v>5</v>
      </c>
      <c r="S85" s="214">
        <f>ROUND(R85*14.4,0)</f>
        <v>72</v>
      </c>
      <c r="T85" s="214">
        <v>3</v>
      </c>
      <c r="U85" s="214">
        <f>ROUND(T85*14.4,0)</f>
        <v>43</v>
      </c>
      <c r="V85" s="214">
        <v>5</v>
      </c>
      <c r="W85" s="214">
        <f>ROUND(V85*28.8,0)</f>
        <v>144</v>
      </c>
      <c r="X85" s="214">
        <v>5</v>
      </c>
      <c r="Y85" s="214">
        <f>ROUND(X85*16.8,0)</f>
        <v>84</v>
      </c>
      <c r="Z85" s="214">
        <v>5</v>
      </c>
      <c r="AA85" s="214">
        <f>ROUND(Z85*19.2,0)</f>
        <v>96</v>
      </c>
      <c r="AB85" s="214">
        <v>5</v>
      </c>
      <c r="AC85" s="214">
        <f>ROUND(AB85*19.2,0)</f>
        <v>96</v>
      </c>
      <c r="AD85" s="214">
        <v>5</v>
      </c>
      <c r="AE85" s="214">
        <f>ROUND(AD85*12,0)</f>
        <v>60</v>
      </c>
      <c r="AF85" s="214">
        <v>5</v>
      </c>
      <c r="AG85" s="214">
        <f>ROUND(AF85*14.4,0)</f>
        <v>72</v>
      </c>
      <c r="AH85" s="214">
        <v>4</v>
      </c>
      <c r="AI85" s="214">
        <f>ROUND(AH85*9.6,0)</f>
        <v>38</v>
      </c>
      <c r="AJ85" s="214">
        <v>5</v>
      </c>
      <c r="AK85" s="214">
        <f>ROUND(AJ85*16.8,0)</f>
        <v>84</v>
      </c>
      <c r="AL85" s="214">
        <v>5</v>
      </c>
      <c r="AM85" s="214">
        <f>ROUND(AL85*7.2,0)</f>
        <v>36</v>
      </c>
      <c r="AN85" s="214">
        <f>SUM(M85,O85,Q85,S85,U85)</f>
        <v>451</v>
      </c>
      <c r="AO85" s="214">
        <f>SUM(W85,Y85,AA85,AC85)</f>
        <v>420</v>
      </c>
      <c r="AP85" s="214">
        <f>SUM(AE85,AG85,AI85)</f>
        <v>170</v>
      </c>
      <c r="AQ85" s="214">
        <f>SUM(AK85,AM85)</f>
        <v>120</v>
      </c>
      <c r="AR85" s="214">
        <f>SUM(AN85:AQ85)</f>
        <v>1161</v>
      </c>
      <c r="AS85" s="214" t="str">
        <f>IF(AR85&lt;=120,"Group 1",IF(AR85&lt;=240,"Group 2",IF(AR85&lt;=360,"Group 3",IF(AR85&lt;=480,"Group 4",IF(AR85&lt;=600,"Group 5",IF(AR85&lt;=720,"Group 6",IF(AR85&lt;=840,"Group 7",IF(AR85&lt;=960,"Group 8",IF(AR85&lt;=1080,"Group 9","Group 10")))))))))</f>
        <v>Group 10</v>
      </c>
      <c r="AT85" s="214" t="str">
        <f>IF(AR85&lt;=120,"B1",IF(AR85&lt;=240,"B2",IF(AR85&lt;=360,"B3",IF(AR85&lt;=480,"B4",IF(AR85&lt;=600,"B5",IF(AR85&lt;=720,"B6",IF(AR85&lt;=840,"B7",IF(AR85&lt;=960,"B8",IF(AR85&lt;=1080,"B9",IF(AR85&lt;=1100,"B10",IF(AR85&lt;=1120,"B11",IF(AR85&lt;=1140,"B12",IF(AR85&lt;=1160,"B13",IF(AR85&lt;=1180,"B14","B15"))))))))))))))</f>
        <v>B14</v>
      </c>
      <c r="AU85" s="214" t="str">
        <f>AT85</f>
        <v>B14</v>
      </c>
      <c r="AV85" s="214" t="str">
        <f>IF(AU85=J85,"OK","REVIEW")</f>
        <v>OK</v>
      </c>
      <c r="AW85" s="213" t="s">
        <v>355</v>
      </c>
      <c r="AX85" s="213" t="s">
        <v>390</v>
      </c>
      <c r="AY85" s="213" t="s">
        <v>258</v>
      </c>
      <c r="AZ85" s="213" t="s">
        <v>288</v>
      </c>
      <c r="BA85" s="217" t="s">
        <v>391</v>
      </c>
    </row>
    <row r="86" ht="72" customHeight="1">
      <c r="A86" s="214" t="s">
        <v>256</v>
      </c>
      <c r="B86" s="213" t="s">
        <v>257</v>
      </c>
      <c r="C86" s="214" t="s">
        <v>448</v>
      </c>
      <c r="D86" s="213" t="s">
        <v>449</v>
      </c>
      <c r="E86" s="214" t="s">
        <v>450</v>
      </c>
      <c r="F86" s="213" t="s">
        <v>451</v>
      </c>
      <c r="G86" s="214" t="s">
        <v>452</v>
      </c>
      <c r="H86" s="213" t="s">
        <v>453</v>
      </c>
      <c r="I86" s="213" t="s">
        <v>353</v>
      </c>
      <c r="J86" s="214" t="s">
        <v>292</v>
      </c>
      <c r="K86" s="217" t="s">
        <v>459</v>
      </c>
      <c r="L86" s="214">
        <v>8</v>
      </c>
      <c r="M86" s="214">
        <f>ROUND(L86*18,0)</f>
        <v>144</v>
      </c>
      <c r="N86" s="214">
        <v>5</v>
      </c>
      <c r="O86" s="214">
        <f>ROUND(N86*19.2,0)</f>
        <v>96</v>
      </c>
      <c r="P86" s="214">
        <v>5</v>
      </c>
      <c r="Q86" s="214">
        <f>ROUND(P86*19.2,0)</f>
        <v>96</v>
      </c>
      <c r="R86" s="214">
        <v>5</v>
      </c>
      <c r="S86" s="214">
        <f>ROUND(R86*14.4,0)</f>
        <v>72</v>
      </c>
      <c r="T86" s="214">
        <v>4</v>
      </c>
      <c r="U86" s="214">
        <f>ROUND(T86*14.4,0)</f>
        <v>58</v>
      </c>
      <c r="V86" s="214">
        <v>5</v>
      </c>
      <c r="W86" s="214">
        <f>ROUND(V86*28.8,0)</f>
        <v>144</v>
      </c>
      <c r="X86" s="214">
        <v>5</v>
      </c>
      <c r="Y86" s="214">
        <f>ROUND(X86*16.8,0)</f>
        <v>84</v>
      </c>
      <c r="Z86" s="214">
        <v>5</v>
      </c>
      <c r="AA86" s="214">
        <f>ROUND(Z86*19.2,0)</f>
        <v>96</v>
      </c>
      <c r="AB86" s="214">
        <v>5</v>
      </c>
      <c r="AC86" s="214">
        <f>ROUND(AB86*19.2,0)</f>
        <v>96</v>
      </c>
      <c r="AD86" s="214">
        <v>5</v>
      </c>
      <c r="AE86" s="214">
        <f>ROUND(AD86*12,0)</f>
        <v>60</v>
      </c>
      <c r="AF86" s="214">
        <v>5</v>
      </c>
      <c r="AG86" s="214">
        <f>ROUND(AF86*14.4,0)</f>
        <v>72</v>
      </c>
      <c r="AH86" s="214">
        <v>5</v>
      </c>
      <c r="AI86" s="214">
        <f>ROUND(AH86*9.6,0)</f>
        <v>48</v>
      </c>
      <c r="AJ86" s="214">
        <v>5</v>
      </c>
      <c r="AK86" s="214">
        <f>ROUND(AJ86*16.8,0)</f>
        <v>84</v>
      </c>
      <c r="AL86" s="214">
        <v>5</v>
      </c>
      <c r="AM86" s="214">
        <f>ROUND(AL86*7.2,0)</f>
        <v>36</v>
      </c>
      <c r="AN86" s="214">
        <f>SUM(M86,O86,Q86,S86,U86)</f>
        <v>466</v>
      </c>
      <c r="AO86" s="214">
        <f>SUM(W86,Y86,AA86,AC86)</f>
        <v>420</v>
      </c>
      <c r="AP86" s="214">
        <f>SUM(AE86,AG86,AI86)</f>
        <v>180</v>
      </c>
      <c r="AQ86" s="214">
        <f>SUM(AK86,AM86)</f>
        <v>120</v>
      </c>
      <c r="AR86" s="214">
        <f>SUM(AN86:AQ86)</f>
        <v>1186</v>
      </c>
      <c r="AS86" s="214" t="str">
        <f>IF(AR86&lt;=120,"Group 1",IF(AR86&lt;=240,"Group 2",IF(AR86&lt;=360,"Group 3",IF(AR86&lt;=480,"Group 4",IF(AR86&lt;=600,"Group 5",IF(AR86&lt;=720,"Group 6",IF(AR86&lt;=840,"Group 7",IF(AR86&lt;=960,"Group 8",IF(AR86&lt;=1080,"Group 9","Group 10")))))))))</f>
        <v>Group 10</v>
      </c>
      <c r="AT86" s="214" t="str">
        <f>IF(AR86&lt;=120,"B1",IF(AR86&lt;=240,"B2",IF(AR86&lt;=360,"B3",IF(AR86&lt;=480,"B4",IF(AR86&lt;=600,"B5",IF(AR86&lt;=720,"B6",IF(AR86&lt;=840,"B7",IF(AR86&lt;=960,"B8",IF(AR86&lt;=1080,"B9",IF(AR86&lt;=1100,"B10",IF(AR86&lt;=1120,"B11",IF(AR86&lt;=1140,"B12",IF(AR86&lt;=1160,"B13",IF(AR86&lt;=1180,"B14","B15"))))))))))))))</f>
        <v>B15</v>
      </c>
      <c r="AU86" s="214" t="str">
        <f>AT86</f>
        <v>B15</v>
      </c>
      <c r="AV86" s="214" t="str">
        <f>IF(AU86=J86,"OK","REVIEW")</f>
        <v>OK</v>
      </c>
      <c r="AW86" s="213" t="s">
        <v>355</v>
      </c>
      <c r="AX86" s="213" t="s">
        <v>393</v>
      </c>
      <c r="AY86" s="213" t="s">
        <v>258</v>
      </c>
      <c r="AZ86" s="213" t="s">
        <v>288</v>
      </c>
      <c r="BA86" s="217" t="s">
        <v>394</v>
      </c>
    </row>
    <row r="87" ht="72" customHeight="1">
      <c r="A87" s="214" t="s">
        <v>256</v>
      </c>
      <c r="B87" s="213" t="s">
        <v>257</v>
      </c>
      <c r="C87" s="214" t="s">
        <v>448</v>
      </c>
      <c r="D87" s="213" t="s">
        <v>449</v>
      </c>
      <c r="E87" s="214" t="s">
        <v>450</v>
      </c>
      <c r="F87" s="213" t="s">
        <v>451</v>
      </c>
      <c r="G87" s="214" t="s">
        <v>460</v>
      </c>
      <c r="H87" s="213" t="s">
        <v>461</v>
      </c>
      <c r="I87" s="213" t="s">
        <v>353</v>
      </c>
      <c r="J87" s="214" t="s">
        <v>287</v>
      </c>
      <c r="K87" s="217" t="s">
        <v>454</v>
      </c>
      <c r="L87" s="214">
        <v>8</v>
      </c>
      <c r="M87" s="214">
        <f>ROUND(L87*18,0)</f>
        <v>144</v>
      </c>
      <c r="N87" s="214">
        <v>5</v>
      </c>
      <c r="O87" s="214">
        <f>ROUND(N87*19.2,0)</f>
        <v>96</v>
      </c>
      <c r="P87" s="214">
        <v>5</v>
      </c>
      <c r="Q87" s="214">
        <f>ROUND(P87*19.2,0)</f>
        <v>96</v>
      </c>
      <c r="R87" s="214">
        <v>5</v>
      </c>
      <c r="S87" s="214">
        <f>ROUND(R87*14.4,0)</f>
        <v>72</v>
      </c>
      <c r="T87" s="214">
        <v>0</v>
      </c>
      <c r="U87" s="214">
        <f>ROUND(T87*14.4,0)</f>
        <v>0</v>
      </c>
      <c r="V87" s="214">
        <v>5</v>
      </c>
      <c r="W87" s="214">
        <f>ROUND(V87*28.8,0)</f>
        <v>144</v>
      </c>
      <c r="X87" s="214">
        <v>5</v>
      </c>
      <c r="Y87" s="214">
        <f>ROUND(X87*16.8,0)</f>
        <v>84</v>
      </c>
      <c r="Z87" s="214">
        <v>5</v>
      </c>
      <c r="AA87" s="214">
        <f>ROUND(Z87*19.2,0)</f>
        <v>96</v>
      </c>
      <c r="AB87" s="214">
        <v>5</v>
      </c>
      <c r="AC87" s="214">
        <f>ROUND(AB87*19.2,0)</f>
        <v>96</v>
      </c>
      <c r="AD87" s="214">
        <v>5</v>
      </c>
      <c r="AE87" s="214">
        <f>ROUND(AD87*12,0)</f>
        <v>60</v>
      </c>
      <c r="AF87" s="214">
        <v>5</v>
      </c>
      <c r="AG87" s="214">
        <f>ROUND(AF87*14.4,0)</f>
        <v>72</v>
      </c>
      <c r="AH87" s="214">
        <v>1</v>
      </c>
      <c r="AI87" s="214">
        <f>ROUND(AH87*9.6,0)</f>
        <v>10</v>
      </c>
      <c r="AJ87" s="214">
        <v>5</v>
      </c>
      <c r="AK87" s="214">
        <f>ROUND(AJ87*16.8,0)</f>
        <v>84</v>
      </c>
      <c r="AL87" s="214">
        <v>5</v>
      </c>
      <c r="AM87" s="214">
        <f>ROUND(AL87*7.2,0)</f>
        <v>36</v>
      </c>
      <c r="AN87" s="214">
        <f>SUM(M87,O87,Q87,S87,U87)</f>
        <v>408</v>
      </c>
      <c r="AO87" s="214">
        <f>SUM(W87,Y87,AA87,AC87)</f>
        <v>420</v>
      </c>
      <c r="AP87" s="214">
        <f>SUM(AE87,AG87,AI87)</f>
        <v>142</v>
      </c>
      <c r="AQ87" s="214">
        <f>SUM(AK87,AM87)</f>
        <v>120</v>
      </c>
      <c r="AR87" s="214">
        <f>SUM(AN87:AQ87)</f>
        <v>1090</v>
      </c>
      <c r="AS87" s="214" t="str">
        <f>IF(AR87&lt;=120,"Group 1",IF(AR87&lt;=240,"Group 2",IF(AR87&lt;=360,"Group 3",IF(AR87&lt;=480,"Group 4",IF(AR87&lt;=600,"Group 5",IF(AR87&lt;=720,"Group 6",IF(AR87&lt;=840,"Group 7",IF(AR87&lt;=960,"Group 8",IF(AR87&lt;=1080,"Group 9","Group 10")))))))))</f>
        <v>Group 10</v>
      </c>
      <c r="AT87" s="214" t="str">
        <f>IF(AR87&lt;=120,"B1",IF(AR87&lt;=240,"B2",IF(AR87&lt;=360,"B3",IF(AR87&lt;=480,"B4",IF(AR87&lt;=600,"B5",IF(AR87&lt;=720,"B6",IF(AR87&lt;=840,"B7",IF(AR87&lt;=960,"B8",IF(AR87&lt;=1080,"B9",IF(AR87&lt;=1100,"B10",IF(AR87&lt;=1120,"B11",IF(AR87&lt;=1140,"B12",IF(AR87&lt;=1160,"B13",IF(AR87&lt;=1180,"B14","B15"))))))))))))))</f>
        <v>B10</v>
      </c>
      <c r="AU87" s="214" t="str">
        <f>AT87</f>
        <v>B10</v>
      </c>
      <c r="AV87" s="214" t="str">
        <f>IF(AU87=J87,"OK","REVIEW")</f>
        <v>OK</v>
      </c>
      <c r="AW87" s="213" t="s">
        <v>355</v>
      </c>
      <c r="AX87" s="213" t="s">
        <v>379</v>
      </c>
      <c r="AY87" s="213" t="s">
        <v>258</v>
      </c>
      <c r="AZ87" s="213" t="s">
        <v>288</v>
      </c>
      <c r="BA87" s="217" t="s">
        <v>380</v>
      </c>
    </row>
    <row r="88" ht="72" customHeight="1">
      <c r="A88" s="214" t="s">
        <v>256</v>
      </c>
      <c r="B88" s="213" t="s">
        <v>257</v>
      </c>
      <c r="C88" s="214" t="s">
        <v>448</v>
      </c>
      <c r="D88" s="213" t="s">
        <v>449</v>
      </c>
      <c r="E88" s="214" t="s">
        <v>450</v>
      </c>
      <c r="F88" s="213" t="s">
        <v>451</v>
      </c>
      <c r="G88" s="214" t="s">
        <v>460</v>
      </c>
      <c r="H88" s="213" t="s">
        <v>461</v>
      </c>
      <c r="I88" s="213" t="s">
        <v>353</v>
      </c>
      <c r="J88" s="214" t="s">
        <v>288</v>
      </c>
      <c r="K88" s="217" t="s">
        <v>455</v>
      </c>
      <c r="L88" s="214">
        <v>8</v>
      </c>
      <c r="M88" s="214">
        <f>ROUND(L88*18,0)</f>
        <v>144</v>
      </c>
      <c r="N88" s="214">
        <v>5</v>
      </c>
      <c r="O88" s="214">
        <f>ROUND(N88*19.2,0)</f>
        <v>96</v>
      </c>
      <c r="P88" s="214">
        <v>5</v>
      </c>
      <c r="Q88" s="214">
        <f>ROUND(P88*19.2,0)</f>
        <v>96</v>
      </c>
      <c r="R88" s="214">
        <v>5</v>
      </c>
      <c r="S88" s="214">
        <f>ROUND(R88*14.4,0)</f>
        <v>72</v>
      </c>
      <c r="T88" s="214">
        <v>1</v>
      </c>
      <c r="U88" s="214">
        <f>ROUND(T88*14.4,0)</f>
        <v>14</v>
      </c>
      <c r="V88" s="214">
        <v>5</v>
      </c>
      <c r="W88" s="214">
        <f>ROUND(V88*28.8,0)</f>
        <v>144</v>
      </c>
      <c r="X88" s="214">
        <v>5</v>
      </c>
      <c r="Y88" s="214">
        <f>ROUND(X88*16.8,0)</f>
        <v>84</v>
      </c>
      <c r="Z88" s="214">
        <v>5</v>
      </c>
      <c r="AA88" s="214">
        <f>ROUND(Z88*19.2,0)</f>
        <v>96</v>
      </c>
      <c r="AB88" s="214">
        <v>5</v>
      </c>
      <c r="AC88" s="214">
        <f>ROUND(AB88*19.2,0)</f>
        <v>96</v>
      </c>
      <c r="AD88" s="214">
        <v>5</v>
      </c>
      <c r="AE88" s="214">
        <f>ROUND(AD88*12,0)</f>
        <v>60</v>
      </c>
      <c r="AF88" s="214">
        <v>5</v>
      </c>
      <c r="AG88" s="214">
        <f>ROUND(AF88*14.4,0)</f>
        <v>72</v>
      </c>
      <c r="AH88" s="214">
        <v>1</v>
      </c>
      <c r="AI88" s="214">
        <f>ROUND(AH88*9.6,0)</f>
        <v>10</v>
      </c>
      <c r="AJ88" s="214">
        <v>5</v>
      </c>
      <c r="AK88" s="214">
        <f>ROUND(AJ88*16.8,0)</f>
        <v>84</v>
      </c>
      <c r="AL88" s="214">
        <v>5</v>
      </c>
      <c r="AM88" s="214">
        <f>ROUND(AL88*7.2,0)</f>
        <v>36</v>
      </c>
      <c r="AN88" s="214">
        <f>SUM(M88,O88,Q88,S88,U88)</f>
        <v>422</v>
      </c>
      <c r="AO88" s="214">
        <f>SUM(W88,Y88,AA88,AC88)</f>
        <v>420</v>
      </c>
      <c r="AP88" s="214">
        <f>SUM(AE88,AG88,AI88)</f>
        <v>142</v>
      </c>
      <c r="AQ88" s="214">
        <f>SUM(AK88,AM88)</f>
        <v>120</v>
      </c>
      <c r="AR88" s="214">
        <f>SUM(AN88:AQ88)</f>
        <v>1104</v>
      </c>
      <c r="AS88" s="214" t="str">
        <f>IF(AR88&lt;=120,"Group 1",IF(AR88&lt;=240,"Group 2",IF(AR88&lt;=360,"Group 3",IF(AR88&lt;=480,"Group 4",IF(AR88&lt;=600,"Group 5",IF(AR88&lt;=720,"Group 6",IF(AR88&lt;=840,"Group 7",IF(AR88&lt;=960,"Group 8",IF(AR88&lt;=1080,"Group 9","Group 10")))))))))</f>
        <v>Group 10</v>
      </c>
      <c r="AT88" s="214" t="str">
        <f>IF(AR88&lt;=120,"B1",IF(AR88&lt;=240,"B2",IF(AR88&lt;=360,"B3",IF(AR88&lt;=480,"B4",IF(AR88&lt;=600,"B5",IF(AR88&lt;=720,"B6",IF(AR88&lt;=840,"B7",IF(AR88&lt;=960,"B8",IF(AR88&lt;=1080,"B9",IF(AR88&lt;=1100,"B10",IF(AR88&lt;=1120,"B11",IF(AR88&lt;=1140,"B12",IF(AR88&lt;=1160,"B13",IF(AR88&lt;=1180,"B14","B15"))))))))))))))</f>
        <v>B11</v>
      </c>
      <c r="AU88" s="214" t="str">
        <f>AT88</f>
        <v>B11</v>
      </c>
      <c r="AV88" s="214" t="str">
        <f>IF(AU88=J88,"OK","REVIEW")</f>
        <v>OK</v>
      </c>
      <c r="AW88" s="213" t="s">
        <v>355</v>
      </c>
      <c r="AX88" s="213" t="s">
        <v>382</v>
      </c>
      <c r="AY88" s="213" t="s">
        <v>258</v>
      </c>
      <c r="AZ88" s="213" t="s">
        <v>288</v>
      </c>
      <c r="BA88" s="217" t="s">
        <v>383</v>
      </c>
    </row>
    <row r="89" ht="72" customHeight="1">
      <c r="A89" s="214" t="s">
        <v>256</v>
      </c>
      <c r="B89" s="213" t="s">
        <v>257</v>
      </c>
      <c r="C89" s="214" t="s">
        <v>448</v>
      </c>
      <c r="D89" s="213" t="s">
        <v>449</v>
      </c>
      <c r="E89" s="214" t="s">
        <v>450</v>
      </c>
      <c r="F89" s="213" t="s">
        <v>451</v>
      </c>
      <c r="G89" s="214" t="s">
        <v>460</v>
      </c>
      <c r="H89" s="213" t="s">
        <v>461</v>
      </c>
      <c r="I89" s="213" t="s">
        <v>353</v>
      </c>
      <c r="J89" s="214" t="s">
        <v>289</v>
      </c>
      <c r="K89" s="217" t="s">
        <v>456</v>
      </c>
      <c r="L89" s="214">
        <v>8</v>
      </c>
      <c r="M89" s="214">
        <f>ROUND(L89*18,0)</f>
        <v>144</v>
      </c>
      <c r="N89" s="214">
        <v>5</v>
      </c>
      <c r="O89" s="214">
        <f>ROUND(N89*19.2,0)</f>
        <v>96</v>
      </c>
      <c r="P89" s="214">
        <v>5</v>
      </c>
      <c r="Q89" s="214">
        <f>ROUND(P89*19.2,0)</f>
        <v>96</v>
      </c>
      <c r="R89" s="214">
        <v>5</v>
      </c>
      <c r="S89" s="214">
        <f>ROUND(R89*14.4,0)</f>
        <v>72</v>
      </c>
      <c r="T89" s="214">
        <v>2</v>
      </c>
      <c r="U89" s="214">
        <f>ROUND(T89*14.4,0)</f>
        <v>29</v>
      </c>
      <c r="V89" s="214">
        <v>5</v>
      </c>
      <c r="W89" s="214">
        <f>ROUND(V89*28.8,0)</f>
        <v>144</v>
      </c>
      <c r="X89" s="214">
        <v>5</v>
      </c>
      <c r="Y89" s="214">
        <f>ROUND(X89*16.8,0)</f>
        <v>84</v>
      </c>
      <c r="Z89" s="214">
        <v>5</v>
      </c>
      <c r="AA89" s="214">
        <f>ROUND(Z89*19.2,0)</f>
        <v>96</v>
      </c>
      <c r="AB89" s="214">
        <v>5</v>
      </c>
      <c r="AC89" s="214">
        <f>ROUND(AB89*19.2,0)</f>
        <v>96</v>
      </c>
      <c r="AD89" s="214">
        <v>5</v>
      </c>
      <c r="AE89" s="214">
        <f>ROUND(AD89*12,0)</f>
        <v>60</v>
      </c>
      <c r="AF89" s="214">
        <v>5</v>
      </c>
      <c r="AG89" s="214">
        <f>ROUND(AF89*14.4,0)</f>
        <v>72</v>
      </c>
      <c r="AH89" s="214">
        <v>2</v>
      </c>
      <c r="AI89" s="214">
        <f>ROUND(AH89*9.6,0)</f>
        <v>19</v>
      </c>
      <c r="AJ89" s="214">
        <v>5</v>
      </c>
      <c r="AK89" s="214">
        <f>ROUND(AJ89*16.8,0)</f>
        <v>84</v>
      </c>
      <c r="AL89" s="214">
        <v>5</v>
      </c>
      <c r="AM89" s="214">
        <f>ROUND(AL89*7.2,0)</f>
        <v>36</v>
      </c>
      <c r="AN89" s="214">
        <f>SUM(M89,O89,Q89,S89,U89)</f>
        <v>437</v>
      </c>
      <c r="AO89" s="214">
        <f>SUM(W89,Y89,AA89,AC89)</f>
        <v>420</v>
      </c>
      <c r="AP89" s="214">
        <f>SUM(AE89,AG89,AI89)</f>
        <v>151</v>
      </c>
      <c r="AQ89" s="214">
        <f>SUM(AK89,AM89)</f>
        <v>120</v>
      </c>
      <c r="AR89" s="214">
        <f>SUM(AN89:AQ89)</f>
        <v>1128</v>
      </c>
      <c r="AS89" s="214" t="str">
        <f>IF(AR89&lt;=120,"Group 1",IF(AR89&lt;=240,"Group 2",IF(AR89&lt;=360,"Group 3",IF(AR89&lt;=480,"Group 4",IF(AR89&lt;=600,"Group 5",IF(AR89&lt;=720,"Group 6",IF(AR89&lt;=840,"Group 7",IF(AR89&lt;=960,"Group 8",IF(AR89&lt;=1080,"Group 9","Group 10")))))))))</f>
        <v>Group 10</v>
      </c>
      <c r="AT89" s="214" t="str">
        <f>IF(AR89&lt;=120,"B1",IF(AR89&lt;=240,"B2",IF(AR89&lt;=360,"B3",IF(AR89&lt;=480,"B4",IF(AR89&lt;=600,"B5",IF(AR89&lt;=720,"B6",IF(AR89&lt;=840,"B7",IF(AR89&lt;=960,"B8",IF(AR89&lt;=1080,"B9",IF(AR89&lt;=1100,"B10",IF(AR89&lt;=1120,"B11",IF(AR89&lt;=1140,"B12",IF(AR89&lt;=1160,"B13",IF(AR89&lt;=1180,"B14","B15"))))))))))))))</f>
        <v>B12</v>
      </c>
      <c r="AU89" s="214" t="str">
        <f>AT89</f>
        <v>B12</v>
      </c>
      <c r="AV89" s="214" t="str">
        <f>IF(AU89=J89,"OK","REVIEW")</f>
        <v>OK</v>
      </c>
      <c r="AW89" s="213" t="s">
        <v>355</v>
      </c>
      <c r="AX89" s="213" t="s">
        <v>356</v>
      </c>
      <c r="AY89" s="213" t="s">
        <v>258</v>
      </c>
      <c r="AZ89" s="213" t="s">
        <v>288</v>
      </c>
      <c r="BA89" s="217" t="s">
        <v>385</v>
      </c>
    </row>
    <row r="90" ht="72" customHeight="1">
      <c r="A90" s="214" t="s">
        <v>256</v>
      </c>
      <c r="B90" s="213" t="s">
        <v>257</v>
      </c>
      <c r="C90" s="214" t="s">
        <v>448</v>
      </c>
      <c r="D90" s="213" t="s">
        <v>449</v>
      </c>
      <c r="E90" s="214" t="s">
        <v>450</v>
      </c>
      <c r="F90" s="213" t="s">
        <v>451</v>
      </c>
      <c r="G90" s="214" t="s">
        <v>460</v>
      </c>
      <c r="H90" s="213" t="s">
        <v>461</v>
      </c>
      <c r="I90" s="213" t="s">
        <v>353</v>
      </c>
      <c r="J90" s="214" t="s">
        <v>290</v>
      </c>
      <c r="K90" s="217" t="s">
        <v>457</v>
      </c>
      <c r="L90" s="214">
        <v>8</v>
      </c>
      <c r="M90" s="214">
        <f>ROUND(L90*18,0)</f>
        <v>144</v>
      </c>
      <c r="N90" s="214">
        <v>5</v>
      </c>
      <c r="O90" s="214">
        <f>ROUND(N90*19.2,0)</f>
        <v>96</v>
      </c>
      <c r="P90" s="214">
        <v>5</v>
      </c>
      <c r="Q90" s="214">
        <f>ROUND(P90*19.2,0)</f>
        <v>96</v>
      </c>
      <c r="R90" s="214">
        <v>5</v>
      </c>
      <c r="S90" s="214">
        <f>ROUND(R90*14.4,0)</f>
        <v>72</v>
      </c>
      <c r="T90" s="214">
        <v>3</v>
      </c>
      <c r="U90" s="214">
        <f>ROUND(T90*14.4,0)</f>
        <v>43</v>
      </c>
      <c r="V90" s="214">
        <v>5</v>
      </c>
      <c r="W90" s="214">
        <f>ROUND(V90*28.8,0)</f>
        <v>144</v>
      </c>
      <c r="X90" s="214">
        <v>5</v>
      </c>
      <c r="Y90" s="214">
        <f>ROUND(X90*16.8,0)</f>
        <v>84</v>
      </c>
      <c r="Z90" s="214">
        <v>5</v>
      </c>
      <c r="AA90" s="214">
        <f>ROUND(Z90*19.2,0)</f>
        <v>96</v>
      </c>
      <c r="AB90" s="214">
        <v>5</v>
      </c>
      <c r="AC90" s="214">
        <f>ROUND(AB90*19.2,0)</f>
        <v>96</v>
      </c>
      <c r="AD90" s="214">
        <v>5</v>
      </c>
      <c r="AE90" s="214">
        <f>ROUND(AD90*12,0)</f>
        <v>60</v>
      </c>
      <c r="AF90" s="214">
        <v>5</v>
      </c>
      <c r="AG90" s="214">
        <f>ROUND(AF90*14.4,0)</f>
        <v>72</v>
      </c>
      <c r="AH90" s="214">
        <v>3</v>
      </c>
      <c r="AI90" s="214">
        <f>ROUND(AH90*9.6,0)</f>
        <v>29</v>
      </c>
      <c r="AJ90" s="214">
        <v>5</v>
      </c>
      <c r="AK90" s="214">
        <f>ROUND(AJ90*16.8,0)</f>
        <v>84</v>
      </c>
      <c r="AL90" s="214">
        <v>5</v>
      </c>
      <c r="AM90" s="214">
        <f>ROUND(AL90*7.2,0)</f>
        <v>36</v>
      </c>
      <c r="AN90" s="214">
        <f>SUM(M90,O90,Q90,S90,U90)</f>
        <v>451</v>
      </c>
      <c r="AO90" s="214">
        <f>SUM(W90,Y90,AA90,AC90)</f>
        <v>420</v>
      </c>
      <c r="AP90" s="214">
        <f>SUM(AE90,AG90,AI90)</f>
        <v>161</v>
      </c>
      <c r="AQ90" s="214">
        <f>SUM(AK90,AM90)</f>
        <v>120</v>
      </c>
      <c r="AR90" s="214">
        <f>SUM(AN90:AQ90)</f>
        <v>1152</v>
      </c>
      <c r="AS90" s="214" t="str">
        <f>IF(AR90&lt;=120,"Group 1",IF(AR90&lt;=240,"Group 2",IF(AR90&lt;=360,"Group 3",IF(AR90&lt;=480,"Group 4",IF(AR90&lt;=600,"Group 5",IF(AR90&lt;=720,"Group 6",IF(AR90&lt;=840,"Group 7",IF(AR90&lt;=960,"Group 8",IF(AR90&lt;=1080,"Group 9","Group 10")))))))))</f>
        <v>Group 10</v>
      </c>
      <c r="AT90" s="214" t="str">
        <f>IF(AR90&lt;=120,"B1",IF(AR90&lt;=240,"B2",IF(AR90&lt;=360,"B3",IF(AR90&lt;=480,"B4",IF(AR90&lt;=600,"B5",IF(AR90&lt;=720,"B6",IF(AR90&lt;=840,"B7",IF(AR90&lt;=960,"B8",IF(AR90&lt;=1080,"B9",IF(AR90&lt;=1100,"B10",IF(AR90&lt;=1120,"B11",IF(AR90&lt;=1140,"B12",IF(AR90&lt;=1160,"B13",IF(AR90&lt;=1180,"B14","B15"))))))))))))))</f>
        <v>B13</v>
      </c>
      <c r="AU90" s="214" t="str">
        <f>AT90</f>
        <v>B13</v>
      </c>
      <c r="AV90" s="214" t="str">
        <f>IF(AU90=J90,"OK","REVIEW")</f>
        <v>OK</v>
      </c>
      <c r="AW90" s="213" t="s">
        <v>355</v>
      </c>
      <c r="AX90" s="213" t="s">
        <v>387</v>
      </c>
      <c r="AY90" s="213" t="s">
        <v>258</v>
      </c>
      <c r="AZ90" s="213" t="s">
        <v>288</v>
      </c>
      <c r="BA90" s="217" t="s">
        <v>388</v>
      </c>
    </row>
    <row r="91" ht="72" customHeight="1">
      <c r="A91" s="214" t="s">
        <v>256</v>
      </c>
      <c r="B91" s="213" t="s">
        <v>257</v>
      </c>
      <c r="C91" s="214" t="s">
        <v>448</v>
      </c>
      <c r="D91" s="213" t="s">
        <v>449</v>
      </c>
      <c r="E91" s="214" t="s">
        <v>450</v>
      </c>
      <c r="F91" s="213" t="s">
        <v>451</v>
      </c>
      <c r="G91" s="214" t="s">
        <v>460</v>
      </c>
      <c r="H91" s="213" t="s">
        <v>461</v>
      </c>
      <c r="I91" s="213" t="s">
        <v>353</v>
      </c>
      <c r="J91" s="214" t="s">
        <v>291</v>
      </c>
      <c r="K91" s="217" t="s">
        <v>458</v>
      </c>
      <c r="L91" s="214">
        <v>8</v>
      </c>
      <c r="M91" s="214">
        <f>ROUND(L91*18,0)</f>
        <v>144</v>
      </c>
      <c r="N91" s="214">
        <v>5</v>
      </c>
      <c r="O91" s="214">
        <f>ROUND(N91*19.2,0)</f>
        <v>96</v>
      </c>
      <c r="P91" s="214">
        <v>5</v>
      </c>
      <c r="Q91" s="214">
        <f>ROUND(P91*19.2,0)</f>
        <v>96</v>
      </c>
      <c r="R91" s="214">
        <v>5</v>
      </c>
      <c r="S91" s="214">
        <f>ROUND(R91*14.4,0)</f>
        <v>72</v>
      </c>
      <c r="T91" s="214">
        <v>3</v>
      </c>
      <c r="U91" s="214">
        <f>ROUND(T91*14.4,0)</f>
        <v>43</v>
      </c>
      <c r="V91" s="214">
        <v>5</v>
      </c>
      <c r="W91" s="214">
        <f>ROUND(V91*28.8,0)</f>
        <v>144</v>
      </c>
      <c r="X91" s="214">
        <v>5</v>
      </c>
      <c r="Y91" s="214">
        <f>ROUND(X91*16.8,0)</f>
        <v>84</v>
      </c>
      <c r="Z91" s="214">
        <v>5</v>
      </c>
      <c r="AA91" s="214">
        <f>ROUND(Z91*19.2,0)</f>
        <v>96</v>
      </c>
      <c r="AB91" s="214">
        <v>5</v>
      </c>
      <c r="AC91" s="214">
        <f>ROUND(AB91*19.2,0)</f>
        <v>96</v>
      </c>
      <c r="AD91" s="214">
        <v>5</v>
      </c>
      <c r="AE91" s="214">
        <f>ROUND(AD91*12,0)</f>
        <v>60</v>
      </c>
      <c r="AF91" s="214">
        <v>5</v>
      </c>
      <c r="AG91" s="214">
        <f>ROUND(AF91*14.4,0)</f>
        <v>72</v>
      </c>
      <c r="AH91" s="214">
        <v>4</v>
      </c>
      <c r="AI91" s="214">
        <f>ROUND(AH91*9.6,0)</f>
        <v>38</v>
      </c>
      <c r="AJ91" s="214">
        <v>5</v>
      </c>
      <c r="AK91" s="214">
        <f>ROUND(AJ91*16.8,0)</f>
        <v>84</v>
      </c>
      <c r="AL91" s="214">
        <v>5</v>
      </c>
      <c r="AM91" s="214">
        <f>ROUND(AL91*7.2,0)</f>
        <v>36</v>
      </c>
      <c r="AN91" s="214">
        <f>SUM(M91,O91,Q91,S91,U91)</f>
        <v>451</v>
      </c>
      <c r="AO91" s="214">
        <f>SUM(W91,Y91,AA91,AC91)</f>
        <v>420</v>
      </c>
      <c r="AP91" s="214">
        <f>SUM(AE91,AG91,AI91)</f>
        <v>170</v>
      </c>
      <c r="AQ91" s="214">
        <f>SUM(AK91,AM91)</f>
        <v>120</v>
      </c>
      <c r="AR91" s="214">
        <f>SUM(AN91:AQ91)</f>
        <v>1161</v>
      </c>
      <c r="AS91" s="214" t="str">
        <f>IF(AR91&lt;=120,"Group 1",IF(AR91&lt;=240,"Group 2",IF(AR91&lt;=360,"Group 3",IF(AR91&lt;=480,"Group 4",IF(AR91&lt;=600,"Group 5",IF(AR91&lt;=720,"Group 6",IF(AR91&lt;=840,"Group 7",IF(AR91&lt;=960,"Group 8",IF(AR91&lt;=1080,"Group 9","Group 10")))))))))</f>
        <v>Group 10</v>
      </c>
      <c r="AT91" s="214" t="str">
        <f>IF(AR91&lt;=120,"B1",IF(AR91&lt;=240,"B2",IF(AR91&lt;=360,"B3",IF(AR91&lt;=480,"B4",IF(AR91&lt;=600,"B5",IF(AR91&lt;=720,"B6",IF(AR91&lt;=840,"B7",IF(AR91&lt;=960,"B8",IF(AR91&lt;=1080,"B9",IF(AR91&lt;=1100,"B10",IF(AR91&lt;=1120,"B11",IF(AR91&lt;=1140,"B12",IF(AR91&lt;=1160,"B13",IF(AR91&lt;=1180,"B14","B15"))))))))))))))</f>
        <v>B14</v>
      </c>
      <c r="AU91" s="214" t="str">
        <f>AT91</f>
        <v>B14</v>
      </c>
      <c r="AV91" s="214" t="str">
        <f>IF(AU91=J91,"OK","REVIEW")</f>
        <v>OK</v>
      </c>
      <c r="AW91" s="213" t="s">
        <v>355</v>
      </c>
      <c r="AX91" s="213" t="s">
        <v>390</v>
      </c>
      <c r="AY91" s="213" t="s">
        <v>258</v>
      </c>
      <c r="AZ91" s="213" t="s">
        <v>288</v>
      </c>
      <c r="BA91" s="217" t="s">
        <v>391</v>
      </c>
    </row>
    <row r="92" ht="72" customHeight="1">
      <c r="A92" s="214" t="s">
        <v>256</v>
      </c>
      <c r="B92" s="213" t="s">
        <v>257</v>
      </c>
      <c r="C92" s="214" t="s">
        <v>448</v>
      </c>
      <c r="D92" s="213" t="s">
        <v>449</v>
      </c>
      <c r="E92" s="214" t="s">
        <v>450</v>
      </c>
      <c r="F92" s="213" t="s">
        <v>451</v>
      </c>
      <c r="G92" s="214" t="s">
        <v>460</v>
      </c>
      <c r="H92" s="213" t="s">
        <v>461</v>
      </c>
      <c r="I92" s="213" t="s">
        <v>353</v>
      </c>
      <c r="J92" s="214" t="s">
        <v>292</v>
      </c>
      <c r="K92" s="217" t="s">
        <v>459</v>
      </c>
      <c r="L92" s="214">
        <v>8</v>
      </c>
      <c r="M92" s="214">
        <f>ROUND(L92*18,0)</f>
        <v>144</v>
      </c>
      <c r="N92" s="214">
        <v>5</v>
      </c>
      <c r="O92" s="214">
        <f>ROUND(N92*19.2,0)</f>
        <v>96</v>
      </c>
      <c r="P92" s="214">
        <v>5</v>
      </c>
      <c r="Q92" s="214">
        <f>ROUND(P92*19.2,0)</f>
        <v>96</v>
      </c>
      <c r="R92" s="214">
        <v>5</v>
      </c>
      <c r="S92" s="214">
        <f>ROUND(R92*14.4,0)</f>
        <v>72</v>
      </c>
      <c r="T92" s="214">
        <v>4</v>
      </c>
      <c r="U92" s="214">
        <f>ROUND(T92*14.4,0)</f>
        <v>58</v>
      </c>
      <c r="V92" s="214">
        <v>5</v>
      </c>
      <c r="W92" s="214">
        <f>ROUND(V92*28.8,0)</f>
        <v>144</v>
      </c>
      <c r="X92" s="214">
        <v>5</v>
      </c>
      <c r="Y92" s="214">
        <f>ROUND(X92*16.8,0)</f>
        <v>84</v>
      </c>
      <c r="Z92" s="214">
        <v>5</v>
      </c>
      <c r="AA92" s="214">
        <f>ROUND(Z92*19.2,0)</f>
        <v>96</v>
      </c>
      <c r="AB92" s="214">
        <v>5</v>
      </c>
      <c r="AC92" s="214">
        <f>ROUND(AB92*19.2,0)</f>
        <v>96</v>
      </c>
      <c r="AD92" s="214">
        <v>5</v>
      </c>
      <c r="AE92" s="214">
        <f>ROUND(AD92*12,0)</f>
        <v>60</v>
      </c>
      <c r="AF92" s="214">
        <v>5</v>
      </c>
      <c r="AG92" s="214">
        <f>ROUND(AF92*14.4,0)</f>
        <v>72</v>
      </c>
      <c r="AH92" s="214">
        <v>5</v>
      </c>
      <c r="AI92" s="214">
        <f>ROUND(AH92*9.6,0)</f>
        <v>48</v>
      </c>
      <c r="AJ92" s="214">
        <v>5</v>
      </c>
      <c r="AK92" s="214">
        <f>ROUND(AJ92*16.8,0)</f>
        <v>84</v>
      </c>
      <c r="AL92" s="214">
        <v>5</v>
      </c>
      <c r="AM92" s="214">
        <f>ROUND(AL92*7.2,0)</f>
        <v>36</v>
      </c>
      <c r="AN92" s="214">
        <f>SUM(M92,O92,Q92,S92,U92)</f>
        <v>466</v>
      </c>
      <c r="AO92" s="214">
        <f>SUM(W92,Y92,AA92,AC92)</f>
        <v>420</v>
      </c>
      <c r="AP92" s="214">
        <f>SUM(AE92,AG92,AI92)</f>
        <v>180</v>
      </c>
      <c r="AQ92" s="214">
        <f>SUM(AK92,AM92)</f>
        <v>120</v>
      </c>
      <c r="AR92" s="214">
        <f>SUM(AN92:AQ92)</f>
        <v>1186</v>
      </c>
      <c r="AS92" s="214" t="str">
        <f>IF(AR92&lt;=120,"Group 1",IF(AR92&lt;=240,"Group 2",IF(AR92&lt;=360,"Group 3",IF(AR92&lt;=480,"Group 4",IF(AR92&lt;=600,"Group 5",IF(AR92&lt;=720,"Group 6",IF(AR92&lt;=840,"Group 7",IF(AR92&lt;=960,"Group 8",IF(AR92&lt;=1080,"Group 9","Group 10")))))))))</f>
        <v>Group 10</v>
      </c>
      <c r="AT92" s="214" t="str">
        <f>IF(AR92&lt;=120,"B1",IF(AR92&lt;=240,"B2",IF(AR92&lt;=360,"B3",IF(AR92&lt;=480,"B4",IF(AR92&lt;=600,"B5",IF(AR92&lt;=720,"B6",IF(AR92&lt;=840,"B7",IF(AR92&lt;=960,"B8",IF(AR92&lt;=1080,"B9",IF(AR92&lt;=1100,"B10",IF(AR92&lt;=1120,"B11",IF(AR92&lt;=1140,"B12",IF(AR92&lt;=1160,"B13",IF(AR92&lt;=1180,"B14","B15"))))))))))))))</f>
        <v>B15</v>
      </c>
      <c r="AU92" s="214" t="str">
        <f>AT92</f>
        <v>B15</v>
      </c>
      <c r="AV92" s="214" t="str">
        <f>IF(AU92=J92,"OK","REVIEW")</f>
        <v>OK</v>
      </c>
      <c r="AW92" s="213" t="s">
        <v>355</v>
      </c>
      <c r="AX92" s="213" t="s">
        <v>393</v>
      </c>
      <c r="AY92" s="213" t="s">
        <v>258</v>
      </c>
      <c r="AZ92" s="213" t="s">
        <v>288</v>
      </c>
      <c r="BA92" s="217" t="s">
        <v>394</v>
      </c>
    </row>
    <row r="93" ht="72" customHeight="1">
      <c r="A93" s="214" t="s">
        <v>256</v>
      </c>
      <c r="B93" s="213" t="s">
        <v>257</v>
      </c>
      <c r="C93" s="214" t="s">
        <v>448</v>
      </c>
      <c r="D93" s="213" t="s">
        <v>449</v>
      </c>
      <c r="E93" s="214" t="s">
        <v>462</v>
      </c>
      <c r="F93" s="213" t="s">
        <v>463</v>
      </c>
      <c r="G93" s="214" t="s">
        <v>464</v>
      </c>
      <c r="H93" s="213" t="s">
        <v>465</v>
      </c>
      <c r="I93" s="213" t="s">
        <v>353</v>
      </c>
      <c r="J93" s="214" t="s">
        <v>287</v>
      </c>
      <c r="K93" s="217" t="s">
        <v>434</v>
      </c>
      <c r="L93" s="214">
        <v>8</v>
      </c>
      <c r="M93" s="214">
        <f>ROUND(L93*18,0)</f>
        <v>144</v>
      </c>
      <c r="N93" s="214">
        <v>5</v>
      </c>
      <c r="O93" s="214">
        <f>ROUND(N93*19.2,0)</f>
        <v>96</v>
      </c>
      <c r="P93" s="214">
        <v>5</v>
      </c>
      <c r="Q93" s="214">
        <f>ROUND(P93*19.2,0)</f>
        <v>96</v>
      </c>
      <c r="R93" s="214">
        <v>5</v>
      </c>
      <c r="S93" s="214">
        <f>ROUND(R93*14.4,0)</f>
        <v>72</v>
      </c>
      <c r="T93" s="214">
        <v>0</v>
      </c>
      <c r="U93" s="214">
        <f>ROUND(T93*14.4,0)</f>
        <v>0</v>
      </c>
      <c r="V93" s="214">
        <v>5</v>
      </c>
      <c r="W93" s="214">
        <f>ROUND(V93*28.8,0)</f>
        <v>144</v>
      </c>
      <c r="X93" s="214">
        <v>5</v>
      </c>
      <c r="Y93" s="214">
        <f>ROUND(X93*16.8,0)</f>
        <v>84</v>
      </c>
      <c r="Z93" s="214">
        <v>5</v>
      </c>
      <c r="AA93" s="214">
        <f>ROUND(Z93*19.2,0)</f>
        <v>96</v>
      </c>
      <c r="AB93" s="214">
        <v>5</v>
      </c>
      <c r="AC93" s="214">
        <f>ROUND(AB93*19.2,0)</f>
        <v>96</v>
      </c>
      <c r="AD93" s="214">
        <v>5</v>
      </c>
      <c r="AE93" s="214">
        <f>ROUND(AD93*12,0)</f>
        <v>60</v>
      </c>
      <c r="AF93" s="214">
        <v>5</v>
      </c>
      <c r="AG93" s="214">
        <f>ROUND(AF93*14.4,0)</f>
        <v>72</v>
      </c>
      <c r="AH93" s="214">
        <v>2</v>
      </c>
      <c r="AI93" s="214">
        <f>ROUND(AH93*9.6,0)</f>
        <v>19</v>
      </c>
      <c r="AJ93" s="214">
        <v>5</v>
      </c>
      <c r="AK93" s="214">
        <f>ROUND(AJ93*16.8,0)</f>
        <v>84</v>
      </c>
      <c r="AL93" s="214">
        <v>5</v>
      </c>
      <c r="AM93" s="214">
        <f>ROUND(AL93*7.2,0)</f>
        <v>36</v>
      </c>
      <c r="AN93" s="214">
        <f>SUM(M93,O93,Q93,S93,U93)</f>
        <v>408</v>
      </c>
      <c r="AO93" s="214">
        <f>SUM(W93,Y93,AA93,AC93)</f>
        <v>420</v>
      </c>
      <c r="AP93" s="214">
        <f>SUM(AE93,AG93,AI93)</f>
        <v>151</v>
      </c>
      <c r="AQ93" s="214">
        <f>SUM(AK93,AM93)</f>
        <v>120</v>
      </c>
      <c r="AR93" s="214">
        <f>SUM(AN93:AQ93)</f>
        <v>1099</v>
      </c>
      <c r="AS93" s="214" t="str">
        <f>IF(AR93&lt;=120,"Group 1",IF(AR93&lt;=240,"Group 2",IF(AR93&lt;=360,"Group 3",IF(AR93&lt;=480,"Group 4",IF(AR93&lt;=600,"Group 5",IF(AR93&lt;=720,"Group 6",IF(AR93&lt;=840,"Group 7",IF(AR93&lt;=960,"Group 8",IF(AR93&lt;=1080,"Group 9","Group 10")))))))))</f>
        <v>Group 10</v>
      </c>
      <c r="AT93" s="214" t="str">
        <f>IF(AR93&lt;=120,"B1",IF(AR93&lt;=240,"B2",IF(AR93&lt;=360,"B3",IF(AR93&lt;=480,"B4",IF(AR93&lt;=600,"B5",IF(AR93&lt;=720,"B6",IF(AR93&lt;=840,"B7",IF(AR93&lt;=960,"B8",IF(AR93&lt;=1080,"B9",IF(AR93&lt;=1100,"B10",IF(AR93&lt;=1120,"B11",IF(AR93&lt;=1140,"B12",IF(AR93&lt;=1160,"B13",IF(AR93&lt;=1180,"B14","B15"))))))))))))))</f>
        <v>B10</v>
      </c>
      <c r="AU93" s="214" t="str">
        <f>AT93</f>
        <v>B10</v>
      </c>
      <c r="AV93" s="214" t="str">
        <f>IF(AU93=J93,"OK","REVIEW")</f>
        <v>OK</v>
      </c>
      <c r="AW93" s="213" t="s">
        <v>355</v>
      </c>
      <c r="AX93" s="213" t="s">
        <v>379</v>
      </c>
      <c r="AY93" s="213" t="s">
        <v>258</v>
      </c>
      <c r="AZ93" s="213" t="s">
        <v>289</v>
      </c>
      <c r="BA93" s="217" t="s">
        <v>380</v>
      </c>
    </row>
    <row r="94" ht="72" customHeight="1">
      <c r="A94" s="214" t="s">
        <v>256</v>
      </c>
      <c r="B94" s="213" t="s">
        <v>257</v>
      </c>
      <c r="C94" s="214" t="s">
        <v>448</v>
      </c>
      <c r="D94" s="213" t="s">
        <v>449</v>
      </c>
      <c r="E94" s="214" t="s">
        <v>462</v>
      </c>
      <c r="F94" s="213" t="s">
        <v>463</v>
      </c>
      <c r="G94" s="214" t="s">
        <v>464</v>
      </c>
      <c r="H94" s="213" t="s">
        <v>465</v>
      </c>
      <c r="I94" s="213" t="s">
        <v>353</v>
      </c>
      <c r="J94" s="214" t="s">
        <v>288</v>
      </c>
      <c r="K94" s="217" t="s">
        <v>435</v>
      </c>
      <c r="L94" s="214">
        <v>8</v>
      </c>
      <c r="M94" s="214">
        <f>ROUND(L94*18,0)</f>
        <v>144</v>
      </c>
      <c r="N94" s="214">
        <v>5</v>
      </c>
      <c r="O94" s="214">
        <f>ROUND(N94*19.2,0)</f>
        <v>96</v>
      </c>
      <c r="P94" s="214">
        <v>5</v>
      </c>
      <c r="Q94" s="214">
        <f>ROUND(P94*19.2,0)</f>
        <v>96</v>
      </c>
      <c r="R94" s="214">
        <v>5</v>
      </c>
      <c r="S94" s="214">
        <f>ROUND(R94*14.4,0)</f>
        <v>72</v>
      </c>
      <c r="T94" s="214">
        <v>0</v>
      </c>
      <c r="U94" s="214">
        <f>ROUND(T94*14.4,0)</f>
        <v>0</v>
      </c>
      <c r="V94" s="214">
        <v>5</v>
      </c>
      <c r="W94" s="214">
        <f>ROUND(V94*28.8,0)</f>
        <v>144</v>
      </c>
      <c r="X94" s="214">
        <v>5</v>
      </c>
      <c r="Y94" s="214">
        <f>ROUND(X94*16.8,0)</f>
        <v>84</v>
      </c>
      <c r="Z94" s="214">
        <v>5</v>
      </c>
      <c r="AA94" s="214">
        <f>ROUND(Z94*19.2,0)</f>
        <v>96</v>
      </c>
      <c r="AB94" s="214">
        <v>5</v>
      </c>
      <c r="AC94" s="214">
        <f>ROUND(AB94*19.2,0)</f>
        <v>96</v>
      </c>
      <c r="AD94" s="214">
        <v>5</v>
      </c>
      <c r="AE94" s="214">
        <f>ROUND(AD94*12,0)</f>
        <v>60</v>
      </c>
      <c r="AF94" s="214">
        <v>5</v>
      </c>
      <c r="AG94" s="214">
        <f>ROUND(AF94*14.4,0)</f>
        <v>72</v>
      </c>
      <c r="AH94" s="214">
        <v>3</v>
      </c>
      <c r="AI94" s="214">
        <f>ROUND(AH94*9.6,0)</f>
        <v>29</v>
      </c>
      <c r="AJ94" s="214">
        <v>5</v>
      </c>
      <c r="AK94" s="214">
        <f>ROUND(AJ94*16.8,0)</f>
        <v>84</v>
      </c>
      <c r="AL94" s="214">
        <v>5</v>
      </c>
      <c r="AM94" s="214">
        <f>ROUND(AL94*7.2,0)</f>
        <v>36</v>
      </c>
      <c r="AN94" s="214">
        <f>SUM(M94,O94,Q94,S94,U94)</f>
        <v>408</v>
      </c>
      <c r="AO94" s="214">
        <f>SUM(W94,Y94,AA94,AC94)</f>
        <v>420</v>
      </c>
      <c r="AP94" s="214">
        <f>SUM(AE94,AG94,AI94)</f>
        <v>161</v>
      </c>
      <c r="AQ94" s="214">
        <f>SUM(AK94,AM94)</f>
        <v>120</v>
      </c>
      <c r="AR94" s="214">
        <f>SUM(AN94:AQ94)</f>
        <v>1109</v>
      </c>
      <c r="AS94" s="214" t="str">
        <f>IF(AR94&lt;=120,"Group 1",IF(AR94&lt;=240,"Group 2",IF(AR94&lt;=360,"Group 3",IF(AR94&lt;=480,"Group 4",IF(AR94&lt;=600,"Group 5",IF(AR94&lt;=720,"Group 6",IF(AR94&lt;=840,"Group 7",IF(AR94&lt;=960,"Group 8",IF(AR94&lt;=1080,"Group 9","Group 10")))))))))</f>
        <v>Group 10</v>
      </c>
      <c r="AT94" s="214" t="str">
        <f>IF(AR94&lt;=120,"B1",IF(AR94&lt;=240,"B2",IF(AR94&lt;=360,"B3",IF(AR94&lt;=480,"B4",IF(AR94&lt;=600,"B5",IF(AR94&lt;=720,"B6",IF(AR94&lt;=840,"B7",IF(AR94&lt;=960,"B8",IF(AR94&lt;=1080,"B9",IF(AR94&lt;=1100,"B10",IF(AR94&lt;=1120,"B11",IF(AR94&lt;=1140,"B12",IF(AR94&lt;=1160,"B13",IF(AR94&lt;=1180,"B14","B15"))))))))))))))</f>
        <v>B11</v>
      </c>
      <c r="AU94" s="214" t="str">
        <f>AT94</f>
        <v>B11</v>
      </c>
      <c r="AV94" s="214" t="str">
        <f>IF(AU94=J94,"OK","REVIEW")</f>
        <v>OK</v>
      </c>
      <c r="AW94" s="213" t="s">
        <v>355</v>
      </c>
      <c r="AX94" s="213" t="s">
        <v>382</v>
      </c>
      <c r="AY94" s="213" t="s">
        <v>258</v>
      </c>
      <c r="AZ94" s="213" t="s">
        <v>289</v>
      </c>
      <c r="BA94" s="217" t="s">
        <v>383</v>
      </c>
    </row>
    <row r="95" ht="72" customHeight="1">
      <c r="A95" s="214" t="s">
        <v>256</v>
      </c>
      <c r="B95" s="213" t="s">
        <v>257</v>
      </c>
      <c r="C95" s="214" t="s">
        <v>448</v>
      </c>
      <c r="D95" s="213" t="s">
        <v>449</v>
      </c>
      <c r="E95" s="214" t="s">
        <v>462</v>
      </c>
      <c r="F95" s="213" t="s">
        <v>463</v>
      </c>
      <c r="G95" s="214" t="s">
        <v>464</v>
      </c>
      <c r="H95" s="213" t="s">
        <v>465</v>
      </c>
      <c r="I95" s="213" t="s">
        <v>353</v>
      </c>
      <c r="J95" s="214" t="s">
        <v>289</v>
      </c>
      <c r="K95" s="217" t="s">
        <v>436</v>
      </c>
      <c r="L95" s="214">
        <v>8</v>
      </c>
      <c r="M95" s="214">
        <f>ROUND(L95*18,0)</f>
        <v>144</v>
      </c>
      <c r="N95" s="214">
        <v>5</v>
      </c>
      <c r="O95" s="214">
        <f>ROUND(N95*19.2,0)</f>
        <v>96</v>
      </c>
      <c r="P95" s="214">
        <v>5</v>
      </c>
      <c r="Q95" s="214">
        <f>ROUND(P95*19.2,0)</f>
        <v>96</v>
      </c>
      <c r="R95" s="214">
        <v>5</v>
      </c>
      <c r="S95" s="214">
        <f>ROUND(R95*14.4,0)</f>
        <v>72</v>
      </c>
      <c r="T95" s="214">
        <v>1</v>
      </c>
      <c r="U95" s="214">
        <f>ROUND(T95*14.4,0)</f>
        <v>14</v>
      </c>
      <c r="V95" s="214">
        <v>5</v>
      </c>
      <c r="W95" s="214">
        <f>ROUND(V95*28.8,0)</f>
        <v>144</v>
      </c>
      <c r="X95" s="214">
        <v>5</v>
      </c>
      <c r="Y95" s="214">
        <f>ROUND(X95*16.8,0)</f>
        <v>84</v>
      </c>
      <c r="Z95" s="214">
        <v>5</v>
      </c>
      <c r="AA95" s="214">
        <f>ROUND(Z95*19.2,0)</f>
        <v>96</v>
      </c>
      <c r="AB95" s="214">
        <v>5</v>
      </c>
      <c r="AC95" s="214">
        <f>ROUND(AB95*19.2,0)</f>
        <v>96</v>
      </c>
      <c r="AD95" s="214">
        <v>5</v>
      </c>
      <c r="AE95" s="214">
        <f>ROUND(AD95*12,0)</f>
        <v>60</v>
      </c>
      <c r="AF95" s="214">
        <v>5</v>
      </c>
      <c r="AG95" s="214">
        <f>ROUND(AF95*14.4,0)</f>
        <v>72</v>
      </c>
      <c r="AH95" s="214">
        <v>3</v>
      </c>
      <c r="AI95" s="214">
        <f>ROUND(AH95*9.6,0)</f>
        <v>29</v>
      </c>
      <c r="AJ95" s="214">
        <v>5</v>
      </c>
      <c r="AK95" s="214">
        <f>ROUND(AJ95*16.8,0)</f>
        <v>84</v>
      </c>
      <c r="AL95" s="214">
        <v>5</v>
      </c>
      <c r="AM95" s="214">
        <f>ROUND(AL95*7.2,0)</f>
        <v>36</v>
      </c>
      <c r="AN95" s="214">
        <f>SUM(M95,O95,Q95,S95,U95)</f>
        <v>422</v>
      </c>
      <c r="AO95" s="214">
        <f>SUM(W95,Y95,AA95,AC95)</f>
        <v>420</v>
      </c>
      <c r="AP95" s="214">
        <f>SUM(AE95,AG95,AI95)</f>
        <v>161</v>
      </c>
      <c r="AQ95" s="214">
        <f>SUM(AK95,AM95)</f>
        <v>120</v>
      </c>
      <c r="AR95" s="214">
        <f>SUM(AN95:AQ95)</f>
        <v>1123</v>
      </c>
      <c r="AS95" s="214" t="str">
        <f>IF(AR95&lt;=120,"Group 1",IF(AR95&lt;=240,"Group 2",IF(AR95&lt;=360,"Group 3",IF(AR95&lt;=480,"Group 4",IF(AR95&lt;=600,"Group 5",IF(AR95&lt;=720,"Group 6",IF(AR95&lt;=840,"Group 7",IF(AR95&lt;=960,"Group 8",IF(AR95&lt;=1080,"Group 9","Group 10")))))))))</f>
        <v>Group 10</v>
      </c>
      <c r="AT95" s="214" t="str">
        <f>IF(AR95&lt;=120,"B1",IF(AR95&lt;=240,"B2",IF(AR95&lt;=360,"B3",IF(AR95&lt;=480,"B4",IF(AR95&lt;=600,"B5",IF(AR95&lt;=720,"B6",IF(AR95&lt;=840,"B7",IF(AR95&lt;=960,"B8",IF(AR95&lt;=1080,"B9",IF(AR95&lt;=1100,"B10",IF(AR95&lt;=1120,"B11",IF(AR95&lt;=1140,"B12",IF(AR95&lt;=1160,"B13",IF(AR95&lt;=1180,"B14","B15"))))))))))))))</f>
        <v>B12</v>
      </c>
      <c r="AU95" s="214" t="str">
        <f>AT95</f>
        <v>B12</v>
      </c>
      <c r="AV95" s="214" t="str">
        <f>IF(AU95=J95,"OK","REVIEW")</f>
        <v>OK</v>
      </c>
      <c r="AW95" s="213" t="s">
        <v>355</v>
      </c>
      <c r="AX95" s="213" t="s">
        <v>356</v>
      </c>
      <c r="AY95" s="213" t="s">
        <v>258</v>
      </c>
      <c r="AZ95" s="213" t="s">
        <v>289</v>
      </c>
      <c r="BA95" s="217" t="s">
        <v>385</v>
      </c>
    </row>
    <row r="96" ht="72" customHeight="1">
      <c r="A96" s="214" t="s">
        <v>256</v>
      </c>
      <c r="B96" s="213" t="s">
        <v>257</v>
      </c>
      <c r="C96" s="214" t="s">
        <v>448</v>
      </c>
      <c r="D96" s="213" t="s">
        <v>449</v>
      </c>
      <c r="E96" s="214" t="s">
        <v>462</v>
      </c>
      <c r="F96" s="213" t="s">
        <v>463</v>
      </c>
      <c r="G96" s="214" t="s">
        <v>464</v>
      </c>
      <c r="H96" s="213" t="s">
        <v>465</v>
      </c>
      <c r="I96" s="213" t="s">
        <v>353</v>
      </c>
      <c r="J96" s="214" t="s">
        <v>290</v>
      </c>
      <c r="K96" s="217" t="s">
        <v>437</v>
      </c>
      <c r="L96" s="214">
        <v>8</v>
      </c>
      <c r="M96" s="214">
        <f>ROUND(L96*18,0)</f>
        <v>144</v>
      </c>
      <c r="N96" s="214">
        <v>5</v>
      </c>
      <c r="O96" s="214">
        <f>ROUND(N96*19.2,0)</f>
        <v>96</v>
      </c>
      <c r="P96" s="214">
        <v>5</v>
      </c>
      <c r="Q96" s="214">
        <f>ROUND(P96*19.2,0)</f>
        <v>96</v>
      </c>
      <c r="R96" s="214">
        <v>5</v>
      </c>
      <c r="S96" s="214">
        <f>ROUND(R96*14.4,0)</f>
        <v>72</v>
      </c>
      <c r="T96" s="214">
        <v>2</v>
      </c>
      <c r="U96" s="214">
        <f>ROUND(T96*14.4,0)</f>
        <v>29</v>
      </c>
      <c r="V96" s="214">
        <v>5</v>
      </c>
      <c r="W96" s="214">
        <f>ROUND(V96*28.8,0)</f>
        <v>144</v>
      </c>
      <c r="X96" s="214">
        <v>5</v>
      </c>
      <c r="Y96" s="214">
        <f>ROUND(X96*16.8,0)</f>
        <v>84</v>
      </c>
      <c r="Z96" s="214">
        <v>5</v>
      </c>
      <c r="AA96" s="214">
        <f>ROUND(Z96*19.2,0)</f>
        <v>96</v>
      </c>
      <c r="AB96" s="214">
        <v>5</v>
      </c>
      <c r="AC96" s="214">
        <f>ROUND(AB96*19.2,0)</f>
        <v>96</v>
      </c>
      <c r="AD96" s="214">
        <v>5</v>
      </c>
      <c r="AE96" s="214">
        <f>ROUND(AD96*12,0)</f>
        <v>60</v>
      </c>
      <c r="AF96" s="214">
        <v>5</v>
      </c>
      <c r="AG96" s="214">
        <f>ROUND(AF96*14.4,0)</f>
        <v>72</v>
      </c>
      <c r="AH96" s="214">
        <v>4</v>
      </c>
      <c r="AI96" s="214">
        <f>ROUND(AH96*9.6,0)</f>
        <v>38</v>
      </c>
      <c r="AJ96" s="214">
        <v>5</v>
      </c>
      <c r="AK96" s="214">
        <f>ROUND(AJ96*16.8,0)</f>
        <v>84</v>
      </c>
      <c r="AL96" s="214">
        <v>5</v>
      </c>
      <c r="AM96" s="214">
        <f>ROUND(AL96*7.2,0)</f>
        <v>36</v>
      </c>
      <c r="AN96" s="214">
        <f>SUM(M96,O96,Q96,S96,U96)</f>
        <v>437</v>
      </c>
      <c r="AO96" s="214">
        <f>SUM(W96,Y96,AA96,AC96)</f>
        <v>420</v>
      </c>
      <c r="AP96" s="214">
        <f>SUM(AE96,AG96,AI96)</f>
        <v>170</v>
      </c>
      <c r="AQ96" s="214">
        <f>SUM(AK96,AM96)</f>
        <v>120</v>
      </c>
      <c r="AR96" s="214">
        <f>SUM(AN96:AQ96)</f>
        <v>1147</v>
      </c>
      <c r="AS96" s="214" t="str">
        <f>IF(AR96&lt;=120,"Group 1",IF(AR96&lt;=240,"Group 2",IF(AR96&lt;=360,"Group 3",IF(AR96&lt;=480,"Group 4",IF(AR96&lt;=600,"Group 5",IF(AR96&lt;=720,"Group 6",IF(AR96&lt;=840,"Group 7",IF(AR96&lt;=960,"Group 8",IF(AR96&lt;=1080,"Group 9","Group 10")))))))))</f>
        <v>Group 10</v>
      </c>
      <c r="AT96" s="214" t="str">
        <f>IF(AR96&lt;=120,"B1",IF(AR96&lt;=240,"B2",IF(AR96&lt;=360,"B3",IF(AR96&lt;=480,"B4",IF(AR96&lt;=600,"B5",IF(AR96&lt;=720,"B6",IF(AR96&lt;=840,"B7",IF(AR96&lt;=960,"B8",IF(AR96&lt;=1080,"B9",IF(AR96&lt;=1100,"B10",IF(AR96&lt;=1120,"B11",IF(AR96&lt;=1140,"B12",IF(AR96&lt;=1160,"B13",IF(AR96&lt;=1180,"B14","B15"))))))))))))))</f>
        <v>B13</v>
      </c>
      <c r="AU96" s="214" t="str">
        <f>AT96</f>
        <v>B13</v>
      </c>
      <c r="AV96" s="214" t="str">
        <f>IF(AU96=J96,"OK","REVIEW")</f>
        <v>OK</v>
      </c>
      <c r="AW96" s="213" t="s">
        <v>355</v>
      </c>
      <c r="AX96" s="213" t="s">
        <v>387</v>
      </c>
      <c r="AY96" s="213" t="s">
        <v>258</v>
      </c>
      <c r="AZ96" s="213" t="s">
        <v>289</v>
      </c>
      <c r="BA96" s="217" t="s">
        <v>388</v>
      </c>
    </row>
    <row r="97" ht="72" customHeight="1">
      <c r="A97" s="214" t="s">
        <v>256</v>
      </c>
      <c r="B97" s="213" t="s">
        <v>257</v>
      </c>
      <c r="C97" s="214" t="s">
        <v>448</v>
      </c>
      <c r="D97" s="213" t="s">
        <v>449</v>
      </c>
      <c r="E97" s="214" t="s">
        <v>462</v>
      </c>
      <c r="F97" s="213" t="s">
        <v>463</v>
      </c>
      <c r="G97" s="214" t="s">
        <v>464</v>
      </c>
      <c r="H97" s="213" t="s">
        <v>465</v>
      </c>
      <c r="I97" s="213" t="s">
        <v>353</v>
      </c>
      <c r="J97" s="214" t="s">
        <v>291</v>
      </c>
      <c r="K97" s="217" t="s">
        <v>438</v>
      </c>
      <c r="L97" s="214">
        <v>8</v>
      </c>
      <c r="M97" s="214">
        <f>ROUND(L97*18,0)</f>
        <v>144</v>
      </c>
      <c r="N97" s="214">
        <v>5</v>
      </c>
      <c r="O97" s="214">
        <f>ROUND(N97*19.2,0)</f>
        <v>96</v>
      </c>
      <c r="P97" s="214">
        <v>5</v>
      </c>
      <c r="Q97" s="214">
        <f>ROUND(P97*19.2,0)</f>
        <v>96</v>
      </c>
      <c r="R97" s="214">
        <v>5</v>
      </c>
      <c r="S97" s="214">
        <f>ROUND(R97*14.4,0)</f>
        <v>72</v>
      </c>
      <c r="T97" s="214">
        <v>3</v>
      </c>
      <c r="U97" s="214">
        <f>ROUND(T97*14.4,0)</f>
        <v>43</v>
      </c>
      <c r="V97" s="214">
        <v>5</v>
      </c>
      <c r="W97" s="214">
        <f>ROUND(V97*28.8,0)</f>
        <v>144</v>
      </c>
      <c r="X97" s="214">
        <v>5</v>
      </c>
      <c r="Y97" s="214">
        <f>ROUND(X97*16.8,0)</f>
        <v>84</v>
      </c>
      <c r="Z97" s="214">
        <v>5</v>
      </c>
      <c r="AA97" s="214">
        <f>ROUND(Z97*19.2,0)</f>
        <v>96</v>
      </c>
      <c r="AB97" s="214">
        <v>5</v>
      </c>
      <c r="AC97" s="214">
        <f>ROUND(AB97*19.2,0)</f>
        <v>96</v>
      </c>
      <c r="AD97" s="214">
        <v>5</v>
      </c>
      <c r="AE97" s="214">
        <f>ROUND(AD97*12,0)</f>
        <v>60</v>
      </c>
      <c r="AF97" s="214">
        <v>5</v>
      </c>
      <c r="AG97" s="214">
        <f>ROUND(AF97*14.4,0)</f>
        <v>72</v>
      </c>
      <c r="AH97" s="214">
        <v>5</v>
      </c>
      <c r="AI97" s="214">
        <f>ROUND(AH97*9.6,0)</f>
        <v>48</v>
      </c>
      <c r="AJ97" s="214">
        <v>5</v>
      </c>
      <c r="AK97" s="214">
        <f>ROUND(AJ97*16.8,0)</f>
        <v>84</v>
      </c>
      <c r="AL97" s="214">
        <v>5</v>
      </c>
      <c r="AM97" s="214">
        <f>ROUND(AL97*7.2,0)</f>
        <v>36</v>
      </c>
      <c r="AN97" s="214">
        <f>SUM(M97,O97,Q97,S97,U97)</f>
        <v>451</v>
      </c>
      <c r="AO97" s="214">
        <f>SUM(W97,Y97,AA97,AC97)</f>
        <v>420</v>
      </c>
      <c r="AP97" s="214">
        <f>SUM(AE97,AG97,AI97)</f>
        <v>180</v>
      </c>
      <c r="AQ97" s="214">
        <f>SUM(AK97,AM97)</f>
        <v>120</v>
      </c>
      <c r="AR97" s="214">
        <f>SUM(AN97:AQ97)</f>
        <v>1171</v>
      </c>
      <c r="AS97" s="214" t="str">
        <f>IF(AR97&lt;=120,"Group 1",IF(AR97&lt;=240,"Group 2",IF(AR97&lt;=360,"Group 3",IF(AR97&lt;=480,"Group 4",IF(AR97&lt;=600,"Group 5",IF(AR97&lt;=720,"Group 6",IF(AR97&lt;=840,"Group 7",IF(AR97&lt;=960,"Group 8",IF(AR97&lt;=1080,"Group 9","Group 10")))))))))</f>
        <v>Group 10</v>
      </c>
      <c r="AT97" s="214" t="str">
        <f>IF(AR97&lt;=120,"B1",IF(AR97&lt;=240,"B2",IF(AR97&lt;=360,"B3",IF(AR97&lt;=480,"B4",IF(AR97&lt;=600,"B5",IF(AR97&lt;=720,"B6",IF(AR97&lt;=840,"B7",IF(AR97&lt;=960,"B8",IF(AR97&lt;=1080,"B9",IF(AR97&lt;=1100,"B10",IF(AR97&lt;=1120,"B11",IF(AR97&lt;=1140,"B12",IF(AR97&lt;=1160,"B13",IF(AR97&lt;=1180,"B14","B15"))))))))))))))</f>
        <v>B14</v>
      </c>
      <c r="AU97" s="214" t="str">
        <f>AT97</f>
        <v>B14</v>
      </c>
      <c r="AV97" s="214" t="str">
        <f>IF(AU97=J97,"OK","REVIEW")</f>
        <v>OK</v>
      </c>
      <c r="AW97" s="213" t="s">
        <v>355</v>
      </c>
      <c r="AX97" s="213" t="s">
        <v>390</v>
      </c>
      <c r="AY97" s="213" t="s">
        <v>258</v>
      </c>
      <c r="AZ97" s="213" t="s">
        <v>289</v>
      </c>
      <c r="BA97" s="217" t="s">
        <v>391</v>
      </c>
    </row>
    <row r="98" ht="72" customHeight="1">
      <c r="A98" s="214" t="s">
        <v>256</v>
      </c>
      <c r="B98" s="213" t="s">
        <v>257</v>
      </c>
      <c r="C98" s="214" t="s">
        <v>448</v>
      </c>
      <c r="D98" s="213" t="s">
        <v>449</v>
      </c>
      <c r="E98" s="214" t="s">
        <v>462</v>
      </c>
      <c r="F98" s="213" t="s">
        <v>463</v>
      </c>
      <c r="G98" s="214" t="s">
        <v>464</v>
      </c>
      <c r="H98" s="213" t="s">
        <v>465</v>
      </c>
      <c r="I98" s="213" t="s">
        <v>353</v>
      </c>
      <c r="J98" s="214" t="s">
        <v>292</v>
      </c>
      <c r="K98" s="217" t="s">
        <v>439</v>
      </c>
      <c r="L98" s="214">
        <v>8</v>
      </c>
      <c r="M98" s="214">
        <f>ROUND(L98*18,0)</f>
        <v>144</v>
      </c>
      <c r="N98" s="214">
        <v>5</v>
      </c>
      <c r="O98" s="214">
        <f>ROUND(N98*19.2,0)</f>
        <v>96</v>
      </c>
      <c r="P98" s="214">
        <v>5</v>
      </c>
      <c r="Q98" s="214">
        <f>ROUND(P98*19.2,0)</f>
        <v>96</v>
      </c>
      <c r="R98" s="214">
        <v>5</v>
      </c>
      <c r="S98" s="214">
        <f>ROUND(R98*14.4,0)</f>
        <v>72</v>
      </c>
      <c r="T98" s="214">
        <v>4</v>
      </c>
      <c r="U98" s="214">
        <f>ROUND(T98*14.4,0)</f>
        <v>58</v>
      </c>
      <c r="V98" s="214">
        <v>5</v>
      </c>
      <c r="W98" s="214">
        <f>ROUND(V98*28.8,0)</f>
        <v>144</v>
      </c>
      <c r="X98" s="214">
        <v>5</v>
      </c>
      <c r="Y98" s="214">
        <f>ROUND(X98*16.8,0)</f>
        <v>84</v>
      </c>
      <c r="Z98" s="214">
        <v>5</v>
      </c>
      <c r="AA98" s="214">
        <f>ROUND(Z98*19.2,0)</f>
        <v>96</v>
      </c>
      <c r="AB98" s="214">
        <v>5</v>
      </c>
      <c r="AC98" s="214">
        <f>ROUND(AB98*19.2,0)</f>
        <v>96</v>
      </c>
      <c r="AD98" s="214">
        <v>5</v>
      </c>
      <c r="AE98" s="214">
        <f>ROUND(AD98*12,0)</f>
        <v>60</v>
      </c>
      <c r="AF98" s="214">
        <v>5</v>
      </c>
      <c r="AG98" s="214">
        <f>ROUND(AF98*14.4,0)</f>
        <v>72</v>
      </c>
      <c r="AH98" s="214">
        <v>5</v>
      </c>
      <c r="AI98" s="214">
        <f>ROUND(AH98*9.6,0)</f>
        <v>48</v>
      </c>
      <c r="AJ98" s="214">
        <v>5</v>
      </c>
      <c r="AK98" s="214">
        <f>ROUND(AJ98*16.8,0)</f>
        <v>84</v>
      </c>
      <c r="AL98" s="214">
        <v>5</v>
      </c>
      <c r="AM98" s="214">
        <f>ROUND(AL98*7.2,0)</f>
        <v>36</v>
      </c>
      <c r="AN98" s="214">
        <f>SUM(M98,O98,Q98,S98,U98)</f>
        <v>466</v>
      </c>
      <c r="AO98" s="214">
        <f>SUM(W98,Y98,AA98,AC98)</f>
        <v>420</v>
      </c>
      <c r="AP98" s="214">
        <f>SUM(AE98,AG98,AI98)</f>
        <v>180</v>
      </c>
      <c r="AQ98" s="214">
        <f>SUM(AK98,AM98)</f>
        <v>120</v>
      </c>
      <c r="AR98" s="214">
        <f>SUM(AN98:AQ98)</f>
        <v>1186</v>
      </c>
      <c r="AS98" s="214" t="str">
        <f>IF(AR98&lt;=120,"Group 1",IF(AR98&lt;=240,"Group 2",IF(AR98&lt;=360,"Group 3",IF(AR98&lt;=480,"Group 4",IF(AR98&lt;=600,"Group 5",IF(AR98&lt;=720,"Group 6",IF(AR98&lt;=840,"Group 7",IF(AR98&lt;=960,"Group 8",IF(AR98&lt;=1080,"Group 9","Group 10")))))))))</f>
        <v>Group 10</v>
      </c>
      <c r="AT98" s="214" t="str">
        <f>IF(AR98&lt;=120,"B1",IF(AR98&lt;=240,"B2",IF(AR98&lt;=360,"B3",IF(AR98&lt;=480,"B4",IF(AR98&lt;=600,"B5",IF(AR98&lt;=720,"B6",IF(AR98&lt;=840,"B7",IF(AR98&lt;=960,"B8",IF(AR98&lt;=1080,"B9",IF(AR98&lt;=1100,"B10",IF(AR98&lt;=1120,"B11",IF(AR98&lt;=1140,"B12",IF(AR98&lt;=1160,"B13",IF(AR98&lt;=1180,"B14","B15"))))))))))))))</f>
        <v>B15</v>
      </c>
      <c r="AU98" s="214" t="str">
        <f>AT98</f>
        <v>B15</v>
      </c>
      <c r="AV98" s="214" t="str">
        <f>IF(AU98=J98,"OK","REVIEW")</f>
        <v>OK</v>
      </c>
      <c r="AW98" s="213" t="s">
        <v>355</v>
      </c>
      <c r="AX98" s="213" t="s">
        <v>393</v>
      </c>
      <c r="AY98" s="213" t="s">
        <v>258</v>
      </c>
      <c r="AZ98" s="213" t="s">
        <v>289</v>
      </c>
      <c r="BA98" s="217" t="s">
        <v>394</v>
      </c>
    </row>
    <row r="99" ht="72" customHeight="1">
      <c r="A99" s="214" t="s">
        <v>256</v>
      </c>
      <c r="B99" s="213" t="s">
        <v>257</v>
      </c>
      <c r="C99" s="214" t="s">
        <v>448</v>
      </c>
      <c r="D99" s="213" t="s">
        <v>449</v>
      </c>
      <c r="E99" s="214" t="s">
        <v>462</v>
      </c>
      <c r="F99" s="213" t="s">
        <v>463</v>
      </c>
      <c r="G99" s="214" t="s">
        <v>466</v>
      </c>
      <c r="H99" s="213" t="s">
        <v>467</v>
      </c>
      <c r="I99" s="213" t="s">
        <v>353</v>
      </c>
      <c r="J99" s="214" t="s">
        <v>287</v>
      </c>
      <c r="K99" s="217" t="s">
        <v>434</v>
      </c>
      <c r="L99" s="214">
        <v>8</v>
      </c>
      <c r="M99" s="214">
        <f>ROUND(L99*18,0)</f>
        <v>144</v>
      </c>
      <c r="N99" s="214">
        <v>5</v>
      </c>
      <c r="O99" s="214">
        <f>ROUND(N99*19.2,0)</f>
        <v>96</v>
      </c>
      <c r="P99" s="214">
        <v>5</v>
      </c>
      <c r="Q99" s="214">
        <f>ROUND(P99*19.2,0)</f>
        <v>96</v>
      </c>
      <c r="R99" s="214">
        <v>5</v>
      </c>
      <c r="S99" s="214">
        <f>ROUND(R99*14.4,0)</f>
        <v>72</v>
      </c>
      <c r="T99" s="214">
        <v>0</v>
      </c>
      <c r="U99" s="214">
        <f>ROUND(T99*14.4,0)</f>
        <v>0</v>
      </c>
      <c r="V99" s="214">
        <v>5</v>
      </c>
      <c r="W99" s="214">
        <f>ROUND(V99*28.8,0)</f>
        <v>144</v>
      </c>
      <c r="X99" s="214">
        <v>5</v>
      </c>
      <c r="Y99" s="214">
        <f>ROUND(X99*16.8,0)</f>
        <v>84</v>
      </c>
      <c r="Z99" s="214">
        <v>5</v>
      </c>
      <c r="AA99" s="214">
        <f>ROUND(Z99*19.2,0)</f>
        <v>96</v>
      </c>
      <c r="AB99" s="214">
        <v>5</v>
      </c>
      <c r="AC99" s="214">
        <f>ROUND(AB99*19.2,0)</f>
        <v>96</v>
      </c>
      <c r="AD99" s="214">
        <v>5</v>
      </c>
      <c r="AE99" s="214">
        <f>ROUND(AD99*12,0)</f>
        <v>60</v>
      </c>
      <c r="AF99" s="214">
        <v>5</v>
      </c>
      <c r="AG99" s="214">
        <f>ROUND(AF99*14.4,0)</f>
        <v>72</v>
      </c>
      <c r="AH99" s="214">
        <v>2</v>
      </c>
      <c r="AI99" s="214">
        <f>ROUND(AH99*9.6,0)</f>
        <v>19</v>
      </c>
      <c r="AJ99" s="214">
        <v>5</v>
      </c>
      <c r="AK99" s="214">
        <f>ROUND(AJ99*16.8,0)</f>
        <v>84</v>
      </c>
      <c r="AL99" s="214">
        <v>5</v>
      </c>
      <c r="AM99" s="214">
        <f>ROUND(AL99*7.2,0)</f>
        <v>36</v>
      </c>
      <c r="AN99" s="214">
        <f>SUM(M99,O99,Q99,S99,U99)</f>
        <v>408</v>
      </c>
      <c r="AO99" s="214">
        <f>SUM(W99,Y99,AA99,AC99)</f>
        <v>420</v>
      </c>
      <c r="AP99" s="214">
        <f>SUM(AE99,AG99,AI99)</f>
        <v>151</v>
      </c>
      <c r="AQ99" s="214">
        <f>SUM(AK99,AM99)</f>
        <v>120</v>
      </c>
      <c r="AR99" s="214">
        <f>SUM(AN99:AQ99)</f>
        <v>1099</v>
      </c>
      <c r="AS99" s="214" t="str">
        <f>IF(AR99&lt;=120,"Group 1",IF(AR99&lt;=240,"Group 2",IF(AR99&lt;=360,"Group 3",IF(AR99&lt;=480,"Group 4",IF(AR99&lt;=600,"Group 5",IF(AR99&lt;=720,"Group 6",IF(AR99&lt;=840,"Group 7",IF(AR99&lt;=960,"Group 8",IF(AR99&lt;=1080,"Group 9","Group 10")))))))))</f>
        <v>Group 10</v>
      </c>
      <c r="AT99" s="214" t="str">
        <f>IF(AR99&lt;=120,"B1",IF(AR99&lt;=240,"B2",IF(AR99&lt;=360,"B3",IF(AR99&lt;=480,"B4",IF(AR99&lt;=600,"B5",IF(AR99&lt;=720,"B6",IF(AR99&lt;=840,"B7",IF(AR99&lt;=960,"B8",IF(AR99&lt;=1080,"B9",IF(AR99&lt;=1100,"B10",IF(AR99&lt;=1120,"B11",IF(AR99&lt;=1140,"B12",IF(AR99&lt;=1160,"B13",IF(AR99&lt;=1180,"B14","B15"))))))))))))))</f>
        <v>B10</v>
      </c>
      <c r="AU99" s="214" t="str">
        <f>AT99</f>
        <v>B10</v>
      </c>
      <c r="AV99" s="214" t="str">
        <f>IF(AU99=J99,"OK","REVIEW")</f>
        <v>OK</v>
      </c>
      <c r="AW99" s="213" t="s">
        <v>355</v>
      </c>
      <c r="AX99" s="213" t="s">
        <v>379</v>
      </c>
      <c r="AY99" s="213" t="s">
        <v>258</v>
      </c>
      <c r="AZ99" s="213" t="s">
        <v>289</v>
      </c>
      <c r="BA99" s="217" t="s">
        <v>380</v>
      </c>
    </row>
    <row r="100" ht="72" customHeight="1">
      <c r="A100" s="214" t="s">
        <v>256</v>
      </c>
      <c r="B100" s="213" t="s">
        <v>257</v>
      </c>
      <c r="C100" s="214" t="s">
        <v>448</v>
      </c>
      <c r="D100" s="213" t="s">
        <v>449</v>
      </c>
      <c r="E100" s="214" t="s">
        <v>462</v>
      </c>
      <c r="F100" s="213" t="s">
        <v>463</v>
      </c>
      <c r="G100" s="214" t="s">
        <v>466</v>
      </c>
      <c r="H100" s="213" t="s">
        <v>467</v>
      </c>
      <c r="I100" s="213" t="s">
        <v>353</v>
      </c>
      <c r="J100" s="214" t="s">
        <v>288</v>
      </c>
      <c r="K100" s="217" t="s">
        <v>435</v>
      </c>
      <c r="L100" s="214">
        <v>8</v>
      </c>
      <c r="M100" s="214">
        <f>ROUND(L100*18,0)</f>
        <v>144</v>
      </c>
      <c r="N100" s="214">
        <v>5</v>
      </c>
      <c r="O100" s="214">
        <f>ROUND(N100*19.2,0)</f>
        <v>96</v>
      </c>
      <c r="P100" s="214">
        <v>5</v>
      </c>
      <c r="Q100" s="214">
        <f>ROUND(P100*19.2,0)</f>
        <v>96</v>
      </c>
      <c r="R100" s="214">
        <v>5</v>
      </c>
      <c r="S100" s="214">
        <f>ROUND(R100*14.4,0)</f>
        <v>72</v>
      </c>
      <c r="T100" s="214">
        <v>0</v>
      </c>
      <c r="U100" s="214">
        <f>ROUND(T100*14.4,0)</f>
        <v>0</v>
      </c>
      <c r="V100" s="214">
        <v>5</v>
      </c>
      <c r="W100" s="214">
        <f>ROUND(V100*28.8,0)</f>
        <v>144</v>
      </c>
      <c r="X100" s="214">
        <v>5</v>
      </c>
      <c r="Y100" s="214">
        <f>ROUND(X100*16.8,0)</f>
        <v>84</v>
      </c>
      <c r="Z100" s="214">
        <v>5</v>
      </c>
      <c r="AA100" s="214">
        <f>ROUND(Z100*19.2,0)</f>
        <v>96</v>
      </c>
      <c r="AB100" s="214">
        <v>5</v>
      </c>
      <c r="AC100" s="214">
        <f>ROUND(AB100*19.2,0)</f>
        <v>96</v>
      </c>
      <c r="AD100" s="214">
        <v>5</v>
      </c>
      <c r="AE100" s="214">
        <f>ROUND(AD100*12,0)</f>
        <v>60</v>
      </c>
      <c r="AF100" s="214">
        <v>5</v>
      </c>
      <c r="AG100" s="214">
        <f>ROUND(AF100*14.4,0)</f>
        <v>72</v>
      </c>
      <c r="AH100" s="214">
        <v>3</v>
      </c>
      <c r="AI100" s="214">
        <f>ROUND(AH100*9.6,0)</f>
        <v>29</v>
      </c>
      <c r="AJ100" s="214">
        <v>5</v>
      </c>
      <c r="AK100" s="214">
        <f>ROUND(AJ100*16.8,0)</f>
        <v>84</v>
      </c>
      <c r="AL100" s="214">
        <v>5</v>
      </c>
      <c r="AM100" s="214">
        <f>ROUND(AL100*7.2,0)</f>
        <v>36</v>
      </c>
      <c r="AN100" s="214">
        <f>SUM(M100,O100,Q100,S100,U100)</f>
        <v>408</v>
      </c>
      <c r="AO100" s="214">
        <f>SUM(W100,Y100,AA100,AC100)</f>
        <v>420</v>
      </c>
      <c r="AP100" s="214">
        <f>SUM(AE100,AG100,AI100)</f>
        <v>161</v>
      </c>
      <c r="AQ100" s="214">
        <f>SUM(AK100,AM100)</f>
        <v>120</v>
      </c>
      <c r="AR100" s="214">
        <f>SUM(AN100:AQ100)</f>
        <v>1109</v>
      </c>
      <c r="AS100" s="214" t="str">
        <f>IF(AR100&lt;=120,"Group 1",IF(AR100&lt;=240,"Group 2",IF(AR100&lt;=360,"Group 3",IF(AR100&lt;=480,"Group 4",IF(AR100&lt;=600,"Group 5",IF(AR100&lt;=720,"Group 6",IF(AR100&lt;=840,"Group 7",IF(AR100&lt;=960,"Group 8",IF(AR100&lt;=1080,"Group 9","Group 10")))))))))</f>
        <v>Group 10</v>
      </c>
      <c r="AT100" s="214" t="str">
        <f>IF(AR100&lt;=120,"B1",IF(AR100&lt;=240,"B2",IF(AR100&lt;=360,"B3",IF(AR100&lt;=480,"B4",IF(AR100&lt;=600,"B5",IF(AR100&lt;=720,"B6",IF(AR100&lt;=840,"B7",IF(AR100&lt;=960,"B8",IF(AR100&lt;=1080,"B9",IF(AR100&lt;=1100,"B10",IF(AR100&lt;=1120,"B11",IF(AR100&lt;=1140,"B12",IF(AR100&lt;=1160,"B13",IF(AR100&lt;=1180,"B14","B15"))))))))))))))</f>
        <v>B11</v>
      </c>
      <c r="AU100" s="214" t="str">
        <f>AT100</f>
        <v>B11</v>
      </c>
      <c r="AV100" s="214" t="str">
        <f>IF(AU100=J100,"OK","REVIEW")</f>
        <v>OK</v>
      </c>
      <c r="AW100" s="213" t="s">
        <v>355</v>
      </c>
      <c r="AX100" s="213" t="s">
        <v>382</v>
      </c>
      <c r="AY100" s="213" t="s">
        <v>258</v>
      </c>
      <c r="AZ100" s="213" t="s">
        <v>289</v>
      </c>
      <c r="BA100" s="217" t="s">
        <v>383</v>
      </c>
    </row>
    <row r="101" ht="72" customHeight="1">
      <c r="A101" s="214" t="s">
        <v>256</v>
      </c>
      <c r="B101" s="213" t="s">
        <v>257</v>
      </c>
      <c r="C101" s="214" t="s">
        <v>448</v>
      </c>
      <c r="D101" s="213" t="s">
        <v>449</v>
      </c>
      <c r="E101" s="214" t="s">
        <v>462</v>
      </c>
      <c r="F101" s="213" t="s">
        <v>463</v>
      </c>
      <c r="G101" s="214" t="s">
        <v>466</v>
      </c>
      <c r="H101" s="213" t="s">
        <v>467</v>
      </c>
      <c r="I101" s="213" t="s">
        <v>353</v>
      </c>
      <c r="J101" s="214" t="s">
        <v>289</v>
      </c>
      <c r="K101" s="217" t="s">
        <v>436</v>
      </c>
      <c r="L101" s="214">
        <v>8</v>
      </c>
      <c r="M101" s="214">
        <f>ROUND(L101*18,0)</f>
        <v>144</v>
      </c>
      <c r="N101" s="214">
        <v>5</v>
      </c>
      <c r="O101" s="214">
        <f>ROUND(N101*19.2,0)</f>
        <v>96</v>
      </c>
      <c r="P101" s="214">
        <v>5</v>
      </c>
      <c r="Q101" s="214">
        <f>ROUND(P101*19.2,0)</f>
        <v>96</v>
      </c>
      <c r="R101" s="214">
        <v>5</v>
      </c>
      <c r="S101" s="214">
        <f>ROUND(R101*14.4,0)</f>
        <v>72</v>
      </c>
      <c r="T101" s="214">
        <v>1</v>
      </c>
      <c r="U101" s="214">
        <f>ROUND(T101*14.4,0)</f>
        <v>14</v>
      </c>
      <c r="V101" s="214">
        <v>5</v>
      </c>
      <c r="W101" s="214">
        <f>ROUND(V101*28.8,0)</f>
        <v>144</v>
      </c>
      <c r="X101" s="214">
        <v>5</v>
      </c>
      <c r="Y101" s="214">
        <f>ROUND(X101*16.8,0)</f>
        <v>84</v>
      </c>
      <c r="Z101" s="214">
        <v>5</v>
      </c>
      <c r="AA101" s="214">
        <f>ROUND(Z101*19.2,0)</f>
        <v>96</v>
      </c>
      <c r="AB101" s="214">
        <v>5</v>
      </c>
      <c r="AC101" s="214">
        <f>ROUND(AB101*19.2,0)</f>
        <v>96</v>
      </c>
      <c r="AD101" s="214">
        <v>5</v>
      </c>
      <c r="AE101" s="214">
        <f>ROUND(AD101*12,0)</f>
        <v>60</v>
      </c>
      <c r="AF101" s="214">
        <v>5</v>
      </c>
      <c r="AG101" s="214">
        <f>ROUND(AF101*14.4,0)</f>
        <v>72</v>
      </c>
      <c r="AH101" s="214">
        <v>3</v>
      </c>
      <c r="AI101" s="214">
        <f>ROUND(AH101*9.6,0)</f>
        <v>29</v>
      </c>
      <c r="AJ101" s="214">
        <v>5</v>
      </c>
      <c r="AK101" s="214">
        <f>ROUND(AJ101*16.8,0)</f>
        <v>84</v>
      </c>
      <c r="AL101" s="214">
        <v>5</v>
      </c>
      <c r="AM101" s="214">
        <f>ROUND(AL101*7.2,0)</f>
        <v>36</v>
      </c>
      <c r="AN101" s="214">
        <f>SUM(M101,O101,Q101,S101,U101)</f>
        <v>422</v>
      </c>
      <c r="AO101" s="214">
        <f>SUM(W101,Y101,AA101,AC101)</f>
        <v>420</v>
      </c>
      <c r="AP101" s="214">
        <f>SUM(AE101,AG101,AI101)</f>
        <v>161</v>
      </c>
      <c r="AQ101" s="214">
        <f>SUM(AK101,AM101)</f>
        <v>120</v>
      </c>
      <c r="AR101" s="214">
        <f>SUM(AN101:AQ101)</f>
        <v>1123</v>
      </c>
      <c r="AS101" s="214" t="str">
        <f>IF(AR101&lt;=120,"Group 1",IF(AR101&lt;=240,"Group 2",IF(AR101&lt;=360,"Group 3",IF(AR101&lt;=480,"Group 4",IF(AR101&lt;=600,"Group 5",IF(AR101&lt;=720,"Group 6",IF(AR101&lt;=840,"Group 7",IF(AR101&lt;=960,"Group 8",IF(AR101&lt;=1080,"Group 9","Group 10")))))))))</f>
        <v>Group 10</v>
      </c>
      <c r="AT101" s="214" t="str">
        <f>IF(AR101&lt;=120,"B1",IF(AR101&lt;=240,"B2",IF(AR101&lt;=360,"B3",IF(AR101&lt;=480,"B4",IF(AR101&lt;=600,"B5",IF(AR101&lt;=720,"B6",IF(AR101&lt;=840,"B7",IF(AR101&lt;=960,"B8",IF(AR101&lt;=1080,"B9",IF(AR101&lt;=1100,"B10",IF(AR101&lt;=1120,"B11",IF(AR101&lt;=1140,"B12",IF(AR101&lt;=1160,"B13",IF(AR101&lt;=1180,"B14","B15"))))))))))))))</f>
        <v>B12</v>
      </c>
      <c r="AU101" s="214" t="str">
        <f>AT101</f>
        <v>B12</v>
      </c>
      <c r="AV101" s="214" t="str">
        <f>IF(AU101=J101,"OK","REVIEW")</f>
        <v>OK</v>
      </c>
      <c r="AW101" s="213" t="s">
        <v>355</v>
      </c>
      <c r="AX101" s="213" t="s">
        <v>356</v>
      </c>
      <c r="AY101" s="213" t="s">
        <v>258</v>
      </c>
      <c r="AZ101" s="213" t="s">
        <v>289</v>
      </c>
      <c r="BA101" s="217" t="s">
        <v>385</v>
      </c>
    </row>
    <row r="102" ht="72" customHeight="1">
      <c r="A102" s="214" t="s">
        <v>256</v>
      </c>
      <c r="B102" s="213" t="s">
        <v>257</v>
      </c>
      <c r="C102" s="214" t="s">
        <v>448</v>
      </c>
      <c r="D102" s="213" t="s">
        <v>449</v>
      </c>
      <c r="E102" s="214" t="s">
        <v>462</v>
      </c>
      <c r="F102" s="213" t="s">
        <v>463</v>
      </c>
      <c r="G102" s="214" t="s">
        <v>466</v>
      </c>
      <c r="H102" s="213" t="s">
        <v>467</v>
      </c>
      <c r="I102" s="213" t="s">
        <v>353</v>
      </c>
      <c r="J102" s="214" t="s">
        <v>290</v>
      </c>
      <c r="K102" s="217" t="s">
        <v>437</v>
      </c>
      <c r="L102" s="214">
        <v>8</v>
      </c>
      <c r="M102" s="214">
        <f>ROUND(L102*18,0)</f>
        <v>144</v>
      </c>
      <c r="N102" s="214">
        <v>5</v>
      </c>
      <c r="O102" s="214">
        <f>ROUND(N102*19.2,0)</f>
        <v>96</v>
      </c>
      <c r="P102" s="214">
        <v>5</v>
      </c>
      <c r="Q102" s="214">
        <f>ROUND(P102*19.2,0)</f>
        <v>96</v>
      </c>
      <c r="R102" s="214">
        <v>5</v>
      </c>
      <c r="S102" s="214">
        <f>ROUND(R102*14.4,0)</f>
        <v>72</v>
      </c>
      <c r="T102" s="214">
        <v>2</v>
      </c>
      <c r="U102" s="214">
        <f>ROUND(T102*14.4,0)</f>
        <v>29</v>
      </c>
      <c r="V102" s="214">
        <v>5</v>
      </c>
      <c r="W102" s="214">
        <f>ROUND(V102*28.8,0)</f>
        <v>144</v>
      </c>
      <c r="X102" s="214">
        <v>5</v>
      </c>
      <c r="Y102" s="214">
        <f>ROUND(X102*16.8,0)</f>
        <v>84</v>
      </c>
      <c r="Z102" s="214">
        <v>5</v>
      </c>
      <c r="AA102" s="214">
        <f>ROUND(Z102*19.2,0)</f>
        <v>96</v>
      </c>
      <c r="AB102" s="214">
        <v>5</v>
      </c>
      <c r="AC102" s="214">
        <f>ROUND(AB102*19.2,0)</f>
        <v>96</v>
      </c>
      <c r="AD102" s="214">
        <v>5</v>
      </c>
      <c r="AE102" s="214">
        <f>ROUND(AD102*12,0)</f>
        <v>60</v>
      </c>
      <c r="AF102" s="214">
        <v>5</v>
      </c>
      <c r="AG102" s="214">
        <f>ROUND(AF102*14.4,0)</f>
        <v>72</v>
      </c>
      <c r="AH102" s="214">
        <v>4</v>
      </c>
      <c r="AI102" s="214">
        <f>ROUND(AH102*9.6,0)</f>
        <v>38</v>
      </c>
      <c r="AJ102" s="214">
        <v>5</v>
      </c>
      <c r="AK102" s="214">
        <f>ROUND(AJ102*16.8,0)</f>
        <v>84</v>
      </c>
      <c r="AL102" s="214">
        <v>5</v>
      </c>
      <c r="AM102" s="214">
        <f>ROUND(AL102*7.2,0)</f>
        <v>36</v>
      </c>
      <c r="AN102" s="214">
        <f>SUM(M102,O102,Q102,S102,U102)</f>
        <v>437</v>
      </c>
      <c r="AO102" s="214">
        <f>SUM(W102,Y102,AA102,AC102)</f>
        <v>420</v>
      </c>
      <c r="AP102" s="214">
        <f>SUM(AE102,AG102,AI102)</f>
        <v>170</v>
      </c>
      <c r="AQ102" s="214">
        <f>SUM(AK102,AM102)</f>
        <v>120</v>
      </c>
      <c r="AR102" s="214">
        <f>SUM(AN102:AQ102)</f>
        <v>1147</v>
      </c>
      <c r="AS102" s="214" t="str">
        <f>IF(AR102&lt;=120,"Group 1",IF(AR102&lt;=240,"Group 2",IF(AR102&lt;=360,"Group 3",IF(AR102&lt;=480,"Group 4",IF(AR102&lt;=600,"Group 5",IF(AR102&lt;=720,"Group 6",IF(AR102&lt;=840,"Group 7",IF(AR102&lt;=960,"Group 8",IF(AR102&lt;=1080,"Group 9","Group 10")))))))))</f>
        <v>Group 10</v>
      </c>
      <c r="AT102" s="214" t="str">
        <f>IF(AR102&lt;=120,"B1",IF(AR102&lt;=240,"B2",IF(AR102&lt;=360,"B3",IF(AR102&lt;=480,"B4",IF(AR102&lt;=600,"B5",IF(AR102&lt;=720,"B6",IF(AR102&lt;=840,"B7",IF(AR102&lt;=960,"B8",IF(AR102&lt;=1080,"B9",IF(AR102&lt;=1100,"B10",IF(AR102&lt;=1120,"B11",IF(AR102&lt;=1140,"B12",IF(AR102&lt;=1160,"B13",IF(AR102&lt;=1180,"B14","B15"))))))))))))))</f>
        <v>B13</v>
      </c>
      <c r="AU102" s="214" t="str">
        <f>AT102</f>
        <v>B13</v>
      </c>
      <c r="AV102" s="214" t="str">
        <f>IF(AU102=J102,"OK","REVIEW")</f>
        <v>OK</v>
      </c>
      <c r="AW102" s="213" t="s">
        <v>355</v>
      </c>
      <c r="AX102" s="213" t="s">
        <v>387</v>
      </c>
      <c r="AY102" s="213" t="s">
        <v>258</v>
      </c>
      <c r="AZ102" s="213" t="s">
        <v>289</v>
      </c>
      <c r="BA102" s="217" t="s">
        <v>388</v>
      </c>
    </row>
    <row r="103" ht="72" customHeight="1">
      <c r="A103" s="214" t="s">
        <v>256</v>
      </c>
      <c r="B103" s="213" t="s">
        <v>257</v>
      </c>
      <c r="C103" s="214" t="s">
        <v>448</v>
      </c>
      <c r="D103" s="213" t="s">
        <v>449</v>
      </c>
      <c r="E103" s="214" t="s">
        <v>462</v>
      </c>
      <c r="F103" s="213" t="s">
        <v>463</v>
      </c>
      <c r="G103" s="214" t="s">
        <v>466</v>
      </c>
      <c r="H103" s="213" t="s">
        <v>467</v>
      </c>
      <c r="I103" s="213" t="s">
        <v>353</v>
      </c>
      <c r="J103" s="214" t="s">
        <v>291</v>
      </c>
      <c r="K103" s="217" t="s">
        <v>438</v>
      </c>
      <c r="L103" s="214">
        <v>8</v>
      </c>
      <c r="M103" s="214">
        <f>ROUND(L103*18,0)</f>
        <v>144</v>
      </c>
      <c r="N103" s="214">
        <v>5</v>
      </c>
      <c r="O103" s="214">
        <f>ROUND(N103*19.2,0)</f>
        <v>96</v>
      </c>
      <c r="P103" s="214">
        <v>5</v>
      </c>
      <c r="Q103" s="214">
        <f>ROUND(P103*19.2,0)</f>
        <v>96</v>
      </c>
      <c r="R103" s="214">
        <v>5</v>
      </c>
      <c r="S103" s="214">
        <f>ROUND(R103*14.4,0)</f>
        <v>72</v>
      </c>
      <c r="T103" s="214">
        <v>3</v>
      </c>
      <c r="U103" s="214">
        <f>ROUND(T103*14.4,0)</f>
        <v>43</v>
      </c>
      <c r="V103" s="214">
        <v>5</v>
      </c>
      <c r="W103" s="214">
        <f>ROUND(V103*28.8,0)</f>
        <v>144</v>
      </c>
      <c r="X103" s="214">
        <v>5</v>
      </c>
      <c r="Y103" s="214">
        <f>ROUND(X103*16.8,0)</f>
        <v>84</v>
      </c>
      <c r="Z103" s="214">
        <v>5</v>
      </c>
      <c r="AA103" s="214">
        <f>ROUND(Z103*19.2,0)</f>
        <v>96</v>
      </c>
      <c r="AB103" s="214">
        <v>5</v>
      </c>
      <c r="AC103" s="214">
        <f>ROUND(AB103*19.2,0)</f>
        <v>96</v>
      </c>
      <c r="AD103" s="214">
        <v>5</v>
      </c>
      <c r="AE103" s="214">
        <f>ROUND(AD103*12,0)</f>
        <v>60</v>
      </c>
      <c r="AF103" s="214">
        <v>5</v>
      </c>
      <c r="AG103" s="214">
        <f>ROUND(AF103*14.4,0)</f>
        <v>72</v>
      </c>
      <c r="AH103" s="214">
        <v>5</v>
      </c>
      <c r="AI103" s="214">
        <f>ROUND(AH103*9.6,0)</f>
        <v>48</v>
      </c>
      <c r="AJ103" s="214">
        <v>5</v>
      </c>
      <c r="AK103" s="214">
        <f>ROUND(AJ103*16.8,0)</f>
        <v>84</v>
      </c>
      <c r="AL103" s="214">
        <v>5</v>
      </c>
      <c r="AM103" s="214">
        <f>ROUND(AL103*7.2,0)</f>
        <v>36</v>
      </c>
      <c r="AN103" s="214">
        <f>SUM(M103,O103,Q103,S103,U103)</f>
        <v>451</v>
      </c>
      <c r="AO103" s="214">
        <f>SUM(W103,Y103,AA103,AC103)</f>
        <v>420</v>
      </c>
      <c r="AP103" s="214">
        <f>SUM(AE103,AG103,AI103)</f>
        <v>180</v>
      </c>
      <c r="AQ103" s="214">
        <f>SUM(AK103,AM103)</f>
        <v>120</v>
      </c>
      <c r="AR103" s="214">
        <f>SUM(AN103:AQ103)</f>
        <v>1171</v>
      </c>
      <c r="AS103" s="214" t="str">
        <f>IF(AR103&lt;=120,"Group 1",IF(AR103&lt;=240,"Group 2",IF(AR103&lt;=360,"Group 3",IF(AR103&lt;=480,"Group 4",IF(AR103&lt;=600,"Group 5",IF(AR103&lt;=720,"Group 6",IF(AR103&lt;=840,"Group 7",IF(AR103&lt;=960,"Group 8",IF(AR103&lt;=1080,"Group 9","Group 10")))))))))</f>
        <v>Group 10</v>
      </c>
      <c r="AT103" s="214" t="str">
        <f>IF(AR103&lt;=120,"B1",IF(AR103&lt;=240,"B2",IF(AR103&lt;=360,"B3",IF(AR103&lt;=480,"B4",IF(AR103&lt;=600,"B5",IF(AR103&lt;=720,"B6",IF(AR103&lt;=840,"B7",IF(AR103&lt;=960,"B8",IF(AR103&lt;=1080,"B9",IF(AR103&lt;=1100,"B10",IF(AR103&lt;=1120,"B11",IF(AR103&lt;=1140,"B12",IF(AR103&lt;=1160,"B13",IF(AR103&lt;=1180,"B14","B15"))))))))))))))</f>
        <v>B14</v>
      </c>
      <c r="AU103" s="214" t="str">
        <f>AT103</f>
        <v>B14</v>
      </c>
      <c r="AV103" s="214" t="str">
        <f>IF(AU103=J103,"OK","REVIEW")</f>
        <v>OK</v>
      </c>
      <c r="AW103" s="213" t="s">
        <v>355</v>
      </c>
      <c r="AX103" s="213" t="s">
        <v>390</v>
      </c>
      <c r="AY103" s="213" t="s">
        <v>258</v>
      </c>
      <c r="AZ103" s="213" t="s">
        <v>289</v>
      </c>
      <c r="BA103" s="217" t="s">
        <v>391</v>
      </c>
    </row>
    <row r="104" ht="72" customHeight="1">
      <c r="A104" s="214" t="s">
        <v>256</v>
      </c>
      <c r="B104" s="213" t="s">
        <v>257</v>
      </c>
      <c r="C104" s="214" t="s">
        <v>448</v>
      </c>
      <c r="D104" s="213" t="s">
        <v>449</v>
      </c>
      <c r="E104" s="214" t="s">
        <v>462</v>
      </c>
      <c r="F104" s="213" t="s">
        <v>463</v>
      </c>
      <c r="G104" s="214" t="s">
        <v>466</v>
      </c>
      <c r="H104" s="213" t="s">
        <v>467</v>
      </c>
      <c r="I104" s="213" t="s">
        <v>353</v>
      </c>
      <c r="J104" s="214" t="s">
        <v>292</v>
      </c>
      <c r="K104" s="217" t="s">
        <v>439</v>
      </c>
      <c r="L104" s="214">
        <v>8</v>
      </c>
      <c r="M104" s="214">
        <f>ROUND(L104*18,0)</f>
        <v>144</v>
      </c>
      <c r="N104" s="214">
        <v>5</v>
      </c>
      <c r="O104" s="214">
        <f>ROUND(N104*19.2,0)</f>
        <v>96</v>
      </c>
      <c r="P104" s="214">
        <v>5</v>
      </c>
      <c r="Q104" s="214">
        <f>ROUND(P104*19.2,0)</f>
        <v>96</v>
      </c>
      <c r="R104" s="214">
        <v>5</v>
      </c>
      <c r="S104" s="214">
        <f>ROUND(R104*14.4,0)</f>
        <v>72</v>
      </c>
      <c r="T104" s="214">
        <v>4</v>
      </c>
      <c r="U104" s="214">
        <f>ROUND(T104*14.4,0)</f>
        <v>58</v>
      </c>
      <c r="V104" s="214">
        <v>5</v>
      </c>
      <c r="W104" s="214">
        <f>ROUND(V104*28.8,0)</f>
        <v>144</v>
      </c>
      <c r="X104" s="214">
        <v>5</v>
      </c>
      <c r="Y104" s="214">
        <f>ROUND(X104*16.8,0)</f>
        <v>84</v>
      </c>
      <c r="Z104" s="214">
        <v>5</v>
      </c>
      <c r="AA104" s="214">
        <f>ROUND(Z104*19.2,0)</f>
        <v>96</v>
      </c>
      <c r="AB104" s="214">
        <v>5</v>
      </c>
      <c r="AC104" s="214">
        <f>ROUND(AB104*19.2,0)</f>
        <v>96</v>
      </c>
      <c r="AD104" s="214">
        <v>5</v>
      </c>
      <c r="AE104" s="214">
        <f>ROUND(AD104*12,0)</f>
        <v>60</v>
      </c>
      <c r="AF104" s="214">
        <v>5</v>
      </c>
      <c r="AG104" s="214">
        <f>ROUND(AF104*14.4,0)</f>
        <v>72</v>
      </c>
      <c r="AH104" s="214">
        <v>5</v>
      </c>
      <c r="AI104" s="214">
        <f>ROUND(AH104*9.6,0)</f>
        <v>48</v>
      </c>
      <c r="AJ104" s="214">
        <v>5</v>
      </c>
      <c r="AK104" s="214">
        <f>ROUND(AJ104*16.8,0)</f>
        <v>84</v>
      </c>
      <c r="AL104" s="214">
        <v>5</v>
      </c>
      <c r="AM104" s="214">
        <f>ROUND(AL104*7.2,0)</f>
        <v>36</v>
      </c>
      <c r="AN104" s="214">
        <f>SUM(M104,O104,Q104,S104,U104)</f>
        <v>466</v>
      </c>
      <c r="AO104" s="214">
        <f>SUM(W104,Y104,AA104,AC104)</f>
        <v>420</v>
      </c>
      <c r="AP104" s="214">
        <f>SUM(AE104,AG104,AI104)</f>
        <v>180</v>
      </c>
      <c r="AQ104" s="214">
        <f>SUM(AK104,AM104)</f>
        <v>120</v>
      </c>
      <c r="AR104" s="214">
        <f>SUM(AN104:AQ104)</f>
        <v>1186</v>
      </c>
      <c r="AS104" s="214" t="str">
        <f>IF(AR104&lt;=120,"Group 1",IF(AR104&lt;=240,"Group 2",IF(AR104&lt;=360,"Group 3",IF(AR104&lt;=480,"Group 4",IF(AR104&lt;=600,"Group 5",IF(AR104&lt;=720,"Group 6",IF(AR104&lt;=840,"Group 7",IF(AR104&lt;=960,"Group 8",IF(AR104&lt;=1080,"Group 9","Group 10")))))))))</f>
        <v>Group 10</v>
      </c>
      <c r="AT104" s="214" t="str">
        <f>IF(AR104&lt;=120,"B1",IF(AR104&lt;=240,"B2",IF(AR104&lt;=360,"B3",IF(AR104&lt;=480,"B4",IF(AR104&lt;=600,"B5",IF(AR104&lt;=720,"B6",IF(AR104&lt;=840,"B7",IF(AR104&lt;=960,"B8",IF(AR104&lt;=1080,"B9",IF(AR104&lt;=1100,"B10",IF(AR104&lt;=1120,"B11",IF(AR104&lt;=1140,"B12",IF(AR104&lt;=1160,"B13",IF(AR104&lt;=1180,"B14","B15"))))))))))))))</f>
        <v>B15</v>
      </c>
      <c r="AU104" s="214" t="str">
        <f>AT104</f>
        <v>B15</v>
      </c>
      <c r="AV104" s="214" t="str">
        <f>IF(AU104=J104,"OK","REVIEW")</f>
        <v>OK</v>
      </c>
      <c r="AW104" s="213" t="s">
        <v>355</v>
      </c>
      <c r="AX104" s="213" t="s">
        <v>393</v>
      </c>
      <c r="AY104" s="213" t="s">
        <v>258</v>
      </c>
      <c r="AZ104" s="213" t="s">
        <v>289</v>
      </c>
      <c r="BA104" s="217" t="s">
        <v>394</v>
      </c>
    </row>
    <row r="105" ht="72" customHeight="1">
      <c r="A105" s="214" t="s">
        <v>256</v>
      </c>
      <c r="B105" s="213" t="s">
        <v>257</v>
      </c>
      <c r="C105" s="214" t="s">
        <v>448</v>
      </c>
      <c r="D105" s="213" t="s">
        <v>449</v>
      </c>
      <c r="E105" s="214" t="s">
        <v>462</v>
      </c>
      <c r="F105" s="213" t="s">
        <v>463</v>
      </c>
      <c r="G105" s="214" t="s">
        <v>468</v>
      </c>
      <c r="H105" s="213" t="s">
        <v>469</v>
      </c>
      <c r="I105" s="213" t="s">
        <v>353</v>
      </c>
      <c r="J105" s="214" t="s">
        <v>287</v>
      </c>
      <c r="K105" s="217" t="s">
        <v>434</v>
      </c>
      <c r="L105" s="214">
        <v>8</v>
      </c>
      <c r="M105" s="214">
        <f>ROUND(L105*18,0)</f>
        <v>144</v>
      </c>
      <c r="N105" s="214">
        <v>5</v>
      </c>
      <c r="O105" s="214">
        <f>ROUND(N105*19.2,0)</f>
        <v>96</v>
      </c>
      <c r="P105" s="214">
        <v>5</v>
      </c>
      <c r="Q105" s="214">
        <f>ROUND(P105*19.2,0)</f>
        <v>96</v>
      </c>
      <c r="R105" s="214">
        <v>5</v>
      </c>
      <c r="S105" s="214">
        <f>ROUND(R105*14.4,0)</f>
        <v>72</v>
      </c>
      <c r="T105" s="214">
        <v>0</v>
      </c>
      <c r="U105" s="214">
        <f>ROUND(T105*14.4,0)</f>
        <v>0</v>
      </c>
      <c r="V105" s="214">
        <v>5</v>
      </c>
      <c r="W105" s="214">
        <f>ROUND(V105*28.8,0)</f>
        <v>144</v>
      </c>
      <c r="X105" s="214">
        <v>5</v>
      </c>
      <c r="Y105" s="214">
        <f>ROUND(X105*16.8,0)</f>
        <v>84</v>
      </c>
      <c r="Z105" s="214">
        <v>5</v>
      </c>
      <c r="AA105" s="214">
        <f>ROUND(Z105*19.2,0)</f>
        <v>96</v>
      </c>
      <c r="AB105" s="214">
        <v>5</v>
      </c>
      <c r="AC105" s="214">
        <f>ROUND(AB105*19.2,0)</f>
        <v>96</v>
      </c>
      <c r="AD105" s="214">
        <v>5</v>
      </c>
      <c r="AE105" s="214">
        <f>ROUND(AD105*12,0)</f>
        <v>60</v>
      </c>
      <c r="AF105" s="214">
        <v>5</v>
      </c>
      <c r="AG105" s="214">
        <f>ROUND(AF105*14.4,0)</f>
        <v>72</v>
      </c>
      <c r="AH105" s="214">
        <v>2</v>
      </c>
      <c r="AI105" s="214">
        <f>ROUND(AH105*9.6,0)</f>
        <v>19</v>
      </c>
      <c r="AJ105" s="214">
        <v>5</v>
      </c>
      <c r="AK105" s="214">
        <f>ROUND(AJ105*16.8,0)</f>
        <v>84</v>
      </c>
      <c r="AL105" s="214">
        <v>5</v>
      </c>
      <c r="AM105" s="214">
        <f>ROUND(AL105*7.2,0)</f>
        <v>36</v>
      </c>
      <c r="AN105" s="214">
        <f>SUM(M105,O105,Q105,S105,U105)</f>
        <v>408</v>
      </c>
      <c r="AO105" s="214">
        <f>SUM(W105,Y105,AA105,AC105)</f>
        <v>420</v>
      </c>
      <c r="AP105" s="214">
        <f>SUM(AE105,AG105,AI105)</f>
        <v>151</v>
      </c>
      <c r="AQ105" s="214">
        <f>SUM(AK105,AM105)</f>
        <v>120</v>
      </c>
      <c r="AR105" s="214">
        <f>SUM(AN105:AQ105)</f>
        <v>1099</v>
      </c>
      <c r="AS105" s="214" t="str">
        <f>IF(AR105&lt;=120,"Group 1",IF(AR105&lt;=240,"Group 2",IF(AR105&lt;=360,"Group 3",IF(AR105&lt;=480,"Group 4",IF(AR105&lt;=600,"Group 5",IF(AR105&lt;=720,"Group 6",IF(AR105&lt;=840,"Group 7",IF(AR105&lt;=960,"Group 8",IF(AR105&lt;=1080,"Group 9","Group 10")))))))))</f>
        <v>Group 10</v>
      </c>
      <c r="AT105" s="214" t="str">
        <f>IF(AR105&lt;=120,"B1",IF(AR105&lt;=240,"B2",IF(AR105&lt;=360,"B3",IF(AR105&lt;=480,"B4",IF(AR105&lt;=600,"B5",IF(AR105&lt;=720,"B6",IF(AR105&lt;=840,"B7",IF(AR105&lt;=960,"B8",IF(AR105&lt;=1080,"B9",IF(AR105&lt;=1100,"B10",IF(AR105&lt;=1120,"B11",IF(AR105&lt;=1140,"B12",IF(AR105&lt;=1160,"B13",IF(AR105&lt;=1180,"B14","B15"))))))))))))))</f>
        <v>B10</v>
      </c>
      <c r="AU105" s="214" t="str">
        <f>AT105</f>
        <v>B10</v>
      </c>
      <c r="AV105" s="214" t="str">
        <f>IF(AU105=J105,"OK","REVIEW")</f>
        <v>OK</v>
      </c>
      <c r="AW105" s="213" t="s">
        <v>355</v>
      </c>
      <c r="AX105" s="213" t="s">
        <v>379</v>
      </c>
      <c r="AY105" s="213" t="s">
        <v>258</v>
      </c>
      <c r="AZ105" s="213" t="s">
        <v>289</v>
      </c>
      <c r="BA105" s="217" t="s">
        <v>380</v>
      </c>
    </row>
    <row r="106" ht="72" customHeight="1">
      <c r="A106" s="214" t="s">
        <v>256</v>
      </c>
      <c r="B106" s="213" t="s">
        <v>257</v>
      </c>
      <c r="C106" s="214" t="s">
        <v>448</v>
      </c>
      <c r="D106" s="213" t="s">
        <v>449</v>
      </c>
      <c r="E106" s="214" t="s">
        <v>462</v>
      </c>
      <c r="F106" s="213" t="s">
        <v>463</v>
      </c>
      <c r="G106" s="214" t="s">
        <v>468</v>
      </c>
      <c r="H106" s="213" t="s">
        <v>469</v>
      </c>
      <c r="I106" s="213" t="s">
        <v>353</v>
      </c>
      <c r="J106" s="214" t="s">
        <v>288</v>
      </c>
      <c r="K106" s="217" t="s">
        <v>435</v>
      </c>
      <c r="L106" s="214">
        <v>8</v>
      </c>
      <c r="M106" s="214">
        <f>ROUND(L106*18,0)</f>
        <v>144</v>
      </c>
      <c r="N106" s="214">
        <v>5</v>
      </c>
      <c r="O106" s="214">
        <f>ROUND(N106*19.2,0)</f>
        <v>96</v>
      </c>
      <c r="P106" s="214">
        <v>5</v>
      </c>
      <c r="Q106" s="214">
        <f>ROUND(P106*19.2,0)</f>
        <v>96</v>
      </c>
      <c r="R106" s="214">
        <v>5</v>
      </c>
      <c r="S106" s="214">
        <f>ROUND(R106*14.4,0)</f>
        <v>72</v>
      </c>
      <c r="T106" s="214">
        <v>0</v>
      </c>
      <c r="U106" s="214">
        <f>ROUND(T106*14.4,0)</f>
        <v>0</v>
      </c>
      <c r="V106" s="214">
        <v>5</v>
      </c>
      <c r="W106" s="214">
        <f>ROUND(V106*28.8,0)</f>
        <v>144</v>
      </c>
      <c r="X106" s="214">
        <v>5</v>
      </c>
      <c r="Y106" s="214">
        <f>ROUND(X106*16.8,0)</f>
        <v>84</v>
      </c>
      <c r="Z106" s="214">
        <v>5</v>
      </c>
      <c r="AA106" s="214">
        <f>ROUND(Z106*19.2,0)</f>
        <v>96</v>
      </c>
      <c r="AB106" s="214">
        <v>5</v>
      </c>
      <c r="AC106" s="214">
        <f>ROUND(AB106*19.2,0)</f>
        <v>96</v>
      </c>
      <c r="AD106" s="214">
        <v>5</v>
      </c>
      <c r="AE106" s="214">
        <f>ROUND(AD106*12,0)</f>
        <v>60</v>
      </c>
      <c r="AF106" s="214">
        <v>5</v>
      </c>
      <c r="AG106" s="214">
        <f>ROUND(AF106*14.4,0)</f>
        <v>72</v>
      </c>
      <c r="AH106" s="214">
        <v>3</v>
      </c>
      <c r="AI106" s="214">
        <f>ROUND(AH106*9.6,0)</f>
        <v>29</v>
      </c>
      <c r="AJ106" s="214">
        <v>5</v>
      </c>
      <c r="AK106" s="214">
        <f>ROUND(AJ106*16.8,0)</f>
        <v>84</v>
      </c>
      <c r="AL106" s="214">
        <v>5</v>
      </c>
      <c r="AM106" s="214">
        <f>ROUND(AL106*7.2,0)</f>
        <v>36</v>
      </c>
      <c r="AN106" s="214">
        <f>SUM(M106,O106,Q106,S106,U106)</f>
        <v>408</v>
      </c>
      <c r="AO106" s="214">
        <f>SUM(W106,Y106,AA106,AC106)</f>
        <v>420</v>
      </c>
      <c r="AP106" s="214">
        <f>SUM(AE106,AG106,AI106)</f>
        <v>161</v>
      </c>
      <c r="AQ106" s="214">
        <f>SUM(AK106,AM106)</f>
        <v>120</v>
      </c>
      <c r="AR106" s="214">
        <f>SUM(AN106:AQ106)</f>
        <v>1109</v>
      </c>
      <c r="AS106" s="214" t="str">
        <f>IF(AR106&lt;=120,"Group 1",IF(AR106&lt;=240,"Group 2",IF(AR106&lt;=360,"Group 3",IF(AR106&lt;=480,"Group 4",IF(AR106&lt;=600,"Group 5",IF(AR106&lt;=720,"Group 6",IF(AR106&lt;=840,"Group 7",IF(AR106&lt;=960,"Group 8",IF(AR106&lt;=1080,"Group 9","Group 10")))))))))</f>
        <v>Group 10</v>
      </c>
      <c r="AT106" s="214" t="str">
        <f>IF(AR106&lt;=120,"B1",IF(AR106&lt;=240,"B2",IF(AR106&lt;=360,"B3",IF(AR106&lt;=480,"B4",IF(AR106&lt;=600,"B5",IF(AR106&lt;=720,"B6",IF(AR106&lt;=840,"B7",IF(AR106&lt;=960,"B8",IF(AR106&lt;=1080,"B9",IF(AR106&lt;=1100,"B10",IF(AR106&lt;=1120,"B11",IF(AR106&lt;=1140,"B12",IF(AR106&lt;=1160,"B13",IF(AR106&lt;=1180,"B14","B15"))))))))))))))</f>
        <v>B11</v>
      </c>
      <c r="AU106" s="214" t="str">
        <f>AT106</f>
        <v>B11</v>
      </c>
      <c r="AV106" s="214" t="str">
        <f>IF(AU106=J106,"OK","REVIEW")</f>
        <v>OK</v>
      </c>
      <c r="AW106" s="213" t="s">
        <v>355</v>
      </c>
      <c r="AX106" s="213" t="s">
        <v>382</v>
      </c>
      <c r="AY106" s="213" t="s">
        <v>258</v>
      </c>
      <c r="AZ106" s="213" t="s">
        <v>289</v>
      </c>
      <c r="BA106" s="217" t="s">
        <v>383</v>
      </c>
    </row>
    <row r="107" ht="72" customHeight="1">
      <c r="A107" s="214" t="s">
        <v>256</v>
      </c>
      <c r="B107" s="213" t="s">
        <v>257</v>
      </c>
      <c r="C107" s="214" t="s">
        <v>448</v>
      </c>
      <c r="D107" s="213" t="s">
        <v>449</v>
      </c>
      <c r="E107" s="214" t="s">
        <v>462</v>
      </c>
      <c r="F107" s="213" t="s">
        <v>463</v>
      </c>
      <c r="G107" s="214" t="s">
        <v>468</v>
      </c>
      <c r="H107" s="213" t="s">
        <v>469</v>
      </c>
      <c r="I107" s="213" t="s">
        <v>353</v>
      </c>
      <c r="J107" s="214" t="s">
        <v>289</v>
      </c>
      <c r="K107" s="217" t="s">
        <v>436</v>
      </c>
      <c r="L107" s="214">
        <v>8</v>
      </c>
      <c r="M107" s="214">
        <f>ROUND(L107*18,0)</f>
        <v>144</v>
      </c>
      <c r="N107" s="214">
        <v>5</v>
      </c>
      <c r="O107" s="214">
        <f>ROUND(N107*19.2,0)</f>
        <v>96</v>
      </c>
      <c r="P107" s="214">
        <v>5</v>
      </c>
      <c r="Q107" s="214">
        <f>ROUND(P107*19.2,0)</f>
        <v>96</v>
      </c>
      <c r="R107" s="214">
        <v>5</v>
      </c>
      <c r="S107" s="214">
        <f>ROUND(R107*14.4,0)</f>
        <v>72</v>
      </c>
      <c r="T107" s="214">
        <v>1</v>
      </c>
      <c r="U107" s="214">
        <f>ROUND(T107*14.4,0)</f>
        <v>14</v>
      </c>
      <c r="V107" s="214">
        <v>5</v>
      </c>
      <c r="W107" s="214">
        <f>ROUND(V107*28.8,0)</f>
        <v>144</v>
      </c>
      <c r="X107" s="214">
        <v>5</v>
      </c>
      <c r="Y107" s="214">
        <f>ROUND(X107*16.8,0)</f>
        <v>84</v>
      </c>
      <c r="Z107" s="214">
        <v>5</v>
      </c>
      <c r="AA107" s="214">
        <f>ROUND(Z107*19.2,0)</f>
        <v>96</v>
      </c>
      <c r="AB107" s="214">
        <v>5</v>
      </c>
      <c r="AC107" s="214">
        <f>ROUND(AB107*19.2,0)</f>
        <v>96</v>
      </c>
      <c r="AD107" s="214">
        <v>5</v>
      </c>
      <c r="AE107" s="214">
        <f>ROUND(AD107*12,0)</f>
        <v>60</v>
      </c>
      <c r="AF107" s="214">
        <v>5</v>
      </c>
      <c r="AG107" s="214">
        <f>ROUND(AF107*14.4,0)</f>
        <v>72</v>
      </c>
      <c r="AH107" s="214">
        <v>3</v>
      </c>
      <c r="AI107" s="214">
        <f>ROUND(AH107*9.6,0)</f>
        <v>29</v>
      </c>
      <c r="AJ107" s="214">
        <v>5</v>
      </c>
      <c r="AK107" s="214">
        <f>ROUND(AJ107*16.8,0)</f>
        <v>84</v>
      </c>
      <c r="AL107" s="214">
        <v>5</v>
      </c>
      <c r="AM107" s="214">
        <f>ROUND(AL107*7.2,0)</f>
        <v>36</v>
      </c>
      <c r="AN107" s="214">
        <f>SUM(M107,O107,Q107,S107,U107)</f>
        <v>422</v>
      </c>
      <c r="AO107" s="214">
        <f>SUM(W107,Y107,AA107,AC107)</f>
        <v>420</v>
      </c>
      <c r="AP107" s="214">
        <f>SUM(AE107,AG107,AI107)</f>
        <v>161</v>
      </c>
      <c r="AQ107" s="214">
        <f>SUM(AK107,AM107)</f>
        <v>120</v>
      </c>
      <c r="AR107" s="214">
        <f>SUM(AN107:AQ107)</f>
        <v>1123</v>
      </c>
      <c r="AS107" s="214" t="str">
        <f>IF(AR107&lt;=120,"Group 1",IF(AR107&lt;=240,"Group 2",IF(AR107&lt;=360,"Group 3",IF(AR107&lt;=480,"Group 4",IF(AR107&lt;=600,"Group 5",IF(AR107&lt;=720,"Group 6",IF(AR107&lt;=840,"Group 7",IF(AR107&lt;=960,"Group 8",IF(AR107&lt;=1080,"Group 9","Group 10")))))))))</f>
        <v>Group 10</v>
      </c>
      <c r="AT107" s="214" t="str">
        <f>IF(AR107&lt;=120,"B1",IF(AR107&lt;=240,"B2",IF(AR107&lt;=360,"B3",IF(AR107&lt;=480,"B4",IF(AR107&lt;=600,"B5",IF(AR107&lt;=720,"B6",IF(AR107&lt;=840,"B7",IF(AR107&lt;=960,"B8",IF(AR107&lt;=1080,"B9",IF(AR107&lt;=1100,"B10",IF(AR107&lt;=1120,"B11",IF(AR107&lt;=1140,"B12",IF(AR107&lt;=1160,"B13",IF(AR107&lt;=1180,"B14","B15"))))))))))))))</f>
        <v>B12</v>
      </c>
      <c r="AU107" s="214" t="str">
        <f>AT107</f>
        <v>B12</v>
      </c>
      <c r="AV107" s="214" t="str">
        <f>IF(AU107=J107,"OK","REVIEW")</f>
        <v>OK</v>
      </c>
      <c r="AW107" s="213" t="s">
        <v>355</v>
      </c>
      <c r="AX107" s="213" t="s">
        <v>356</v>
      </c>
      <c r="AY107" s="213" t="s">
        <v>258</v>
      </c>
      <c r="AZ107" s="213" t="s">
        <v>289</v>
      </c>
      <c r="BA107" s="217" t="s">
        <v>385</v>
      </c>
    </row>
    <row r="108" ht="72" customHeight="1">
      <c r="A108" s="214" t="s">
        <v>256</v>
      </c>
      <c r="B108" s="213" t="s">
        <v>257</v>
      </c>
      <c r="C108" s="214" t="s">
        <v>448</v>
      </c>
      <c r="D108" s="213" t="s">
        <v>449</v>
      </c>
      <c r="E108" s="214" t="s">
        <v>462</v>
      </c>
      <c r="F108" s="213" t="s">
        <v>463</v>
      </c>
      <c r="G108" s="214" t="s">
        <v>468</v>
      </c>
      <c r="H108" s="213" t="s">
        <v>469</v>
      </c>
      <c r="I108" s="213" t="s">
        <v>353</v>
      </c>
      <c r="J108" s="214" t="s">
        <v>290</v>
      </c>
      <c r="K108" s="217" t="s">
        <v>437</v>
      </c>
      <c r="L108" s="214">
        <v>8</v>
      </c>
      <c r="M108" s="214">
        <f>ROUND(L108*18,0)</f>
        <v>144</v>
      </c>
      <c r="N108" s="214">
        <v>5</v>
      </c>
      <c r="O108" s="214">
        <f>ROUND(N108*19.2,0)</f>
        <v>96</v>
      </c>
      <c r="P108" s="214">
        <v>5</v>
      </c>
      <c r="Q108" s="214">
        <f>ROUND(P108*19.2,0)</f>
        <v>96</v>
      </c>
      <c r="R108" s="214">
        <v>5</v>
      </c>
      <c r="S108" s="214">
        <f>ROUND(R108*14.4,0)</f>
        <v>72</v>
      </c>
      <c r="T108" s="214">
        <v>2</v>
      </c>
      <c r="U108" s="214">
        <f>ROUND(T108*14.4,0)</f>
        <v>29</v>
      </c>
      <c r="V108" s="214">
        <v>5</v>
      </c>
      <c r="W108" s="214">
        <f>ROUND(V108*28.8,0)</f>
        <v>144</v>
      </c>
      <c r="X108" s="214">
        <v>5</v>
      </c>
      <c r="Y108" s="214">
        <f>ROUND(X108*16.8,0)</f>
        <v>84</v>
      </c>
      <c r="Z108" s="214">
        <v>5</v>
      </c>
      <c r="AA108" s="214">
        <f>ROUND(Z108*19.2,0)</f>
        <v>96</v>
      </c>
      <c r="AB108" s="214">
        <v>5</v>
      </c>
      <c r="AC108" s="214">
        <f>ROUND(AB108*19.2,0)</f>
        <v>96</v>
      </c>
      <c r="AD108" s="214">
        <v>5</v>
      </c>
      <c r="AE108" s="214">
        <f>ROUND(AD108*12,0)</f>
        <v>60</v>
      </c>
      <c r="AF108" s="214">
        <v>5</v>
      </c>
      <c r="AG108" s="214">
        <f>ROUND(AF108*14.4,0)</f>
        <v>72</v>
      </c>
      <c r="AH108" s="214">
        <v>4</v>
      </c>
      <c r="AI108" s="214">
        <f>ROUND(AH108*9.6,0)</f>
        <v>38</v>
      </c>
      <c r="AJ108" s="214">
        <v>5</v>
      </c>
      <c r="AK108" s="214">
        <f>ROUND(AJ108*16.8,0)</f>
        <v>84</v>
      </c>
      <c r="AL108" s="214">
        <v>5</v>
      </c>
      <c r="AM108" s="214">
        <f>ROUND(AL108*7.2,0)</f>
        <v>36</v>
      </c>
      <c r="AN108" s="214">
        <f>SUM(M108,O108,Q108,S108,U108)</f>
        <v>437</v>
      </c>
      <c r="AO108" s="214">
        <f>SUM(W108,Y108,AA108,AC108)</f>
        <v>420</v>
      </c>
      <c r="AP108" s="214">
        <f>SUM(AE108,AG108,AI108)</f>
        <v>170</v>
      </c>
      <c r="AQ108" s="214">
        <f>SUM(AK108,AM108)</f>
        <v>120</v>
      </c>
      <c r="AR108" s="214">
        <f>SUM(AN108:AQ108)</f>
        <v>1147</v>
      </c>
      <c r="AS108" s="214" t="str">
        <f>IF(AR108&lt;=120,"Group 1",IF(AR108&lt;=240,"Group 2",IF(AR108&lt;=360,"Group 3",IF(AR108&lt;=480,"Group 4",IF(AR108&lt;=600,"Group 5",IF(AR108&lt;=720,"Group 6",IF(AR108&lt;=840,"Group 7",IF(AR108&lt;=960,"Group 8",IF(AR108&lt;=1080,"Group 9","Group 10")))))))))</f>
        <v>Group 10</v>
      </c>
      <c r="AT108" s="214" t="str">
        <f>IF(AR108&lt;=120,"B1",IF(AR108&lt;=240,"B2",IF(AR108&lt;=360,"B3",IF(AR108&lt;=480,"B4",IF(AR108&lt;=600,"B5",IF(AR108&lt;=720,"B6",IF(AR108&lt;=840,"B7",IF(AR108&lt;=960,"B8",IF(AR108&lt;=1080,"B9",IF(AR108&lt;=1100,"B10",IF(AR108&lt;=1120,"B11",IF(AR108&lt;=1140,"B12",IF(AR108&lt;=1160,"B13",IF(AR108&lt;=1180,"B14","B15"))))))))))))))</f>
        <v>B13</v>
      </c>
      <c r="AU108" s="214" t="str">
        <f>AT108</f>
        <v>B13</v>
      </c>
      <c r="AV108" s="214" t="str">
        <f>IF(AU108=J108,"OK","REVIEW")</f>
        <v>OK</v>
      </c>
      <c r="AW108" s="213" t="s">
        <v>355</v>
      </c>
      <c r="AX108" s="213" t="s">
        <v>387</v>
      </c>
      <c r="AY108" s="213" t="s">
        <v>258</v>
      </c>
      <c r="AZ108" s="213" t="s">
        <v>289</v>
      </c>
      <c r="BA108" s="217" t="s">
        <v>388</v>
      </c>
    </row>
    <row r="109" ht="72" customHeight="1">
      <c r="A109" s="214" t="s">
        <v>256</v>
      </c>
      <c r="B109" s="213" t="s">
        <v>257</v>
      </c>
      <c r="C109" s="214" t="s">
        <v>448</v>
      </c>
      <c r="D109" s="213" t="s">
        <v>449</v>
      </c>
      <c r="E109" s="214" t="s">
        <v>462</v>
      </c>
      <c r="F109" s="213" t="s">
        <v>463</v>
      </c>
      <c r="G109" s="214" t="s">
        <v>468</v>
      </c>
      <c r="H109" s="213" t="s">
        <v>469</v>
      </c>
      <c r="I109" s="213" t="s">
        <v>353</v>
      </c>
      <c r="J109" s="214" t="s">
        <v>291</v>
      </c>
      <c r="K109" s="217" t="s">
        <v>438</v>
      </c>
      <c r="L109" s="214">
        <v>8</v>
      </c>
      <c r="M109" s="214">
        <f>ROUND(L109*18,0)</f>
        <v>144</v>
      </c>
      <c r="N109" s="214">
        <v>5</v>
      </c>
      <c r="O109" s="214">
        <f>ROUND(N109*19.2,0)</f>
        <v>96</v>
      </c>
      <c r="P109" s="214">
        <v>5</v>
      </c>
      <c r="Q109" s="214">
        <f>ROUND(P109*19.2,0)</f>
        <v>96</v>
      </c>
      <c r="R109" s="214">
        <v>5</v>
      </c>
      <c r="S109" s="214">
        <f>ROUND(R109*14.4,0)</f>
        <v>72</v>
      </c>
      <c r="T109" s="214">
        <v>3</v>
      </c>
      <c r="U109" s="214">
        <f>ROUND(T109*14.4,0)</f>
        <v>43</v>
      </c>
      <c r="V109" s="214">
        <v>5</v>
      </c>
      <c r="W109" s="214">
        <f>ROUND(V109*28.8,0)</f>
        <v>144</v>
      </c>
      <c r="X109" s="214">
        <v>5</v>
      </c>
      <c r="Y109" s="214">
        <f>ROUND(X109*16.8,0)</f>
        <v>84</v>
      </c>
      <c r="Z109" s="214">
        <v>5</v>
      </c>
      <c r="AA109" s="214">
        <f>ROUND(Z109*19.2,0)</f>
        <v>96</v>
      </c>
      <c r="AB109" s="214">
        <v>5</v>
      </c>
      <c r="AC109" s="214">
        <f>ROUND(AB109*19.2,0)</f>
        <v>96</v>
      </c>
      <c r="AD109" s="214">
        <v>5</v>
      </c>
      <c r="AE109" s="214">
        <f>ROUND(AD109*12,0)</f>
        <v>60</v>
      </c>
      <c r="AF109" s="214">
        <v>5</v>
      </c>
      <c r="AG109" s="214">
        <f>ROUND(AF109*14.4,0)</f>
        <v>72</v>
      </c>
      <c r="AH109" s="214">
        <v>5</v>
      </c>
      <c r="AI109" s="214">
        <f>ROUND(AH109*9.6,0)</f>
        <v>48</v>
      </c>
      <c r="AJ109" s="214">
        <v>5</v>
      </c>
      <c r="AK109" s="214">
        <f>ROUND(AJ109*16.8,0)</f>
        <v>84</v>
      </c>
      <c r="AL109" s="214">
        <v>5</v>
      </c>
      <c r="AM109" s="214">
        <f>ROUND(AL109*7.2,0)</f>
        <v>36</v>
      </c>
      <c r="AN109" s="214">
        <f>SUM(M109,O109,Q109,S109,U109)</f>
        <v>451</v>
      </c>
      <c r="AO109" s="214">
        <f>SUM(W109,Y109,AA109,AC109)</f>
        <v>420</v>
      </c>
      <c r="AP109" s="214">
        <f>SUM(AE109,AG109,AI109)</f>
        <v>180</v>
      </c>
      <c r="AQ109" s="214">
        <f>SUM(AK109,AM109)</f>
        <v>120</v>
      </c>
      <c r="AR109" s="214">
        <f>SUM(AN109:AQ109)</f>
        <v>1171</v>
      </c>
      <c r="AS109" s="214" t="str">
        <f>IF(AR109&lt;=120,"Group 1",IF(AR109&lt;=240,"Group 2",IF(AR109&lt;=360,"Group 3",IF(AR109&lt;=480,"Group 4",IF(AR109&lt;=600,"Group 5",IF(AR109&lt;=720,"Group 6",IF(AR109&lt;=840,"Group 7",IF(AR109&lt;=960,"Group 8",IF(AR109&lt;=1080,"Group 9","Group 10")))))))))</f>
        <v>Group 10</v>
      </c>
      <c r="AT109" s="214" t="str">
        <f>IF(AR109&lt;=120,"B1",IF(AR109&lt;=240,"B2",IF(AR109&lt;=360,"B3",IF(AR109&lt;=480,"B4",IF(AR109&lt;=600,"B5",IF(AR109&lt;=720,"B6",IF(AR109&lt;=840,"B7",IF(AR109&lt;=960,"B8",IF(AR109&lt;=1080,"B9",IF(AR109&lt;=1100,"B10",IF(AR109&lt;=1120,"B11",IF(AR109&lt;=1140,"B12",IF(AR109&lt;=1160,"B13",IF(AR109&lt;=1180,"B14","B15"))))))))))))))</f>
        <v>B14</v>
      </c>
      <c r="AU109" s="214" t="str">
        <f>AT109</f>
        <v>B14</v>
      </c>
      <c r="AV109" s="214" t="str">
        <f>IF(AU109=J109,"OK","REVIEW")</f>
        <v>OK</v>
      </c>
      <c r="AW109" s="213" t="s">
        <v>355</v>
      </c>
      <c r="AX109" s="213" t="s">
        <v>390</v>
      </c>
      <c r="AY109" s="213" t="s">
        <v>258</v>
      </c>
      <c r="AZ109" s="213" t="s">
        <v>289</v>
      </c>
      <c r="BA109" s="217" t="s">
        <v>391</v>
      </c>
    </row>
    <row r="110" ht="72" customHeight="1">
      <c r="A110" s="214" t="s">
        <v>256</v>
      </c>
      <c r="B110" s="213" t="s">
        <v>257</v>
      </c>
      <c r="C110" s="214" t="s">
        <v>448</v>
      </c>
      <c r="D110" s="213" t="s">
        <v>449</v>
      </c>
      <c r="E110" s="214" t="s">
        <v>462</v>
      </c>
      <c r="F110" s="213" t="s">
        <v>463</v>
      </c>
      <c r="G110" s="214" t="s">
        <v>468</v>
      </c>
      <c r="H110" s="213" t="s">
        <v>469</v>
      </c>
      <c r="I110" s="213" t="s">
        <v>353</v>
      </c>
      <c r="J110" s="214" t="s">
        <v>292</v>
      </c>
      <c r="K110" s="217" t="s">
        <v>439</v>
      </c>
      <c r="L110" s="214">
        <v>8</v>
      </c>
      <c r="M110" s="214">
        <f>ROUND(L110*18,0)</f>
        <v>144</v>
      </c>
      <c r="N110" s="214">
        <v>5</v>
      </c>
      <c r="O110" s="214">
        <f>ROUND(N110*19.2,0)</f>
        <v>96</v>
      </c>
      <c r="P110" s="214">
        <v>5</v>
      </c>
      <c r="Q110" s="214">
        <f>ROUND(P110*19.2,0)</f>
        <v>96</v>
      </c>
      <c r="R110" s="214">
        <v>5</v>
      </c>
      <c r="S110" s="214">
        <f>ROUND(R110*14.4,0)</f>
        <v>72</v>
      </c>
      <c r="T110" s="214">
        <v>4</v>
      </c>
      <c r="U110" s="214">
        <f>ROUND(T110*14.4,0)</f>
        <v>58</v>
      </c>
      <c r="V110" s="214">
        <v>5</v>
      </c>
      <c r="W110" s="214">
        <f>ROUND(V110*28.8,0)</f>
        <v>144</v>
      </c>
      <c r="X110" s="214">
        <v>5</v>
      </c>
      <c r="Y110" s="214">
        <f>ROUND(X110*16.8,0)</f>
        <v>84</v>
      </c>
      <c r="Z110" s="214">
        <v>5</v>
      </c>
      <c r="AA110" s="214">
        <f>ROUND(Z110*19.2,0)</f>
        <v>96</v>
      </c>
      <c r="AB110" s="214">
        <v>5</v>
      </c>
      <c r="AC110" s="214">
        <f>ROUND(AB110*19.2,0)</f>
        <v>96</v>
      </c>
      <c r="AD110" s="214">
        <v>5</v>
      </c>
      <c r="AE110" s="214">
        <f>ROUND(AD110*12,0)</f>
        <v>60</v>
      </c>
      <c r="AF110" s="214">
        <v>5</v>
      </c>
      <c r="AG110" s="214">
        <f>ROUND(AF110*14.4,0)</f>
        <v>72</v>
      </c>
      <c r="AH110" s="214">
        <v>5</v>
      </c>
      <c r="AI110" s="214">
        <f>ROUND(AH110*9.6,0)</f>
        <v>48</v>
      </c>
      <c r="AJ110" s="214">
        <v>5</v>
      </c>
      <c r="AK110" s="214">
        <f>ROUND(AJ110*16.8,0)</f>
        <v>84</v>
      </c>
      <c r="AL110" s="214">
        <v>5</v>
      </c>
      <c r="AM110" s="214">
        <f>ROUND(AL110*7.2,0)</f>
        <v>36</v>
      </c>
      <c r="AN110" s="214">
        <f>SUM(M110,O110,Q110,S110,U110)</f>
        <v>466</v>
      </c>
      <c r="AO110" s="214">
        <f>SUM(W110,Y110,AA110,AC110)</f>
        <v>420</v>
      </c>
      <c r="AP110" s="214">
        <f>SUM(AE110,AG110,AI110)</f>
        <v>180</v>
      </c>
      <c r="AQ110" s="214">
        <f>SUM(AK110,AM110)</f>
        <v>120</v>
      </c>
      <c r="AR110" s="214">
        <f>SUM(AN110:AQ110)</f>
        <v>1186</v>
      </c>
      <c r="AS110" s="214" t="str">
        <f>IF(AR110&lt;=120,"Group 1",IF(AR110&lt;=240,"Group 2",IF(AR110&lt;=360,"Group 3",IF(AR110&lt;=480,"Group 4",IF(AR110&lt;=600,"Group 5",IF(AR110&lt;=720,"Group 6",IF(AR110&lt;=840,"Group 7",IF(AR110&lt;=960,"Group 8",IF(AR110&lt;=1080,"Group 9","Group 10")))))))))</f>
        <v>Group 10</v>
      </c>
      <c r="AT110" s="214" t="str">
        <f>IF(AR110&lt;=120,"B1",IF(AR110&lt;=240,"B2",IF(AR110&lt;=360,"B3",IF(AR110&lt;=480,"B4",IF(AR110&lt;=600,"B5",IF(AR110&lt;=720,"B6",IF(AR110&lt;=840,"B7",IF(AR110&lt;=960,"B8",IF(AR110&lt;=1080,"B9",IF(AR110&lt;=1100,"B10",IF(AR110&lt;=1120,"B11",IF(AR110&lt;=1140,"B12",IF(AR110&lt;=1160,"B13",IF(AR110&lt;=1180,"B14","B15"))))))))))))))</f>
        <v>B15</v>
      </c>
      <c r="AU110" s="214" t="str">
        <f>AT110</f>
        <v>B15</v>
      </c>
      <c r="AV110" s="214" t="str">
        <f>IF(AU110=J110,"OK","REVIEW")</f>
        <v>OK</v>
      </c>
      <c r="AW110" s="213" t="s">
        <v>355</v>
      </c>
      <c r="AX110" s="213" t="s">
        <v>393</v>
      </c>
      <c r="AY110" s="213" t="s">
        <v>258</v>
      </c>
      <c r="AZ110" s="213" t="s">
        <v>289</v>
      </c>
      <c r="BA110" s="217" t="s">
        <v>394</v>
      </c>
    </row>
    <row r="111" ht="72" customHeight="1">
      <c r="A111" s="214" t="s">
        <v>256</v>
      </c>
      <c r="B111" s="213" t="s">
        <v>257</v>
      </c>
      <c r="C111" s="214" t="s">
        <v>448</v>
      </c>
      <c r="D111" s="213" t="s">
        <v>449</v>
      </c>
      <c r="E111" s="214" t="s">
        <v>462</v>
      </c>
      <c r="F111" s="213" t="s">
        <v>463</v>
      </c>
      <c r="G111" s="214" t="s">
        <v>470</v>
      </c>
      <c r="H111" s="213" t="s">
        <v>471</v>
      </c>
      <c r="I111" s="213" t="s">
        <v>353</v>
      </c>
      <c r="J111" s="214" t="s">
        <v>287</v>
      </c>
      <c r="K111" s="217" t="s">
        <v>434</v>
      </c>
      <c r="L111" s="214">
        <v>8</v>
      </c>
      <c r="M111" s="214">
        <f>ROUND(L111*18,0)</f>
        <v>144</v>
      </c>
      <c r="N111" s="214">
        <v>5</v>
      </c>
      <c r="O111" s="214">
        <f>ROUND(N111*19.2,0)</f>
        <v>96</v>
      </c>
      <c r="P111" s="214">
        <v>5</v>
      </c>
      <c r="Q111" s="214">
        <f>ROUND(P111*19.2,0)</f>
        <v>96</v>
      </c>
      <c r="R111" s="214">
        <v>5</v>
      </c>
      <c r="S111" s="214">
        <f>ROUND(R111*14.4,0)</f>
        <v>72</v>
      </c>
      <c r="T111" s="214">
        <v>0</v>
      </c>
      <c r="U111" s="214">
        <f>ROUND(T111*14.4,0)</f>
        <v>0</v>
      </c>
      <c r="V111" s="214">
        <v>5</v>
      </c>
      <c r="W111" s="214">
        <f>ROUND(V111*28.8,0)</f>
        <v>144</v>
      </c>
      <c r="X111" s="214">
        <v>5</v>
      </c>
      <c r="Y111" s="214">
        <f>ROUND(X111*16.8,0)</f>
        <v>84</v>
      </c>
      <c r="Z111" s="214">
        <v>5</v>
      </c>
      <c r="AA111" s="214">
        <f>ROUND(Z111*19.2,0)</f>
        <v>96</v>
      </c>
      <c r="AB111" s="214">
        <v>5</v>
      </c>
      <c r="AC111" s="214">
        <f>ROUND(AB111*19.2,0)</f>
        <v>96</v>
      </c>
      <c r="AD111" s="214">
        <v>5</v>
      </c>
      <c r="AE111" s="214">
        <f>ROUND(AD111*12,0)</f>
        <v>60</v>
      </c>
      <c r="AF111" s="214">
        <v>5</v>
      </c>
      <c r="AG111" s="214">
        <f>ROUND(AF111*14.4,0)</f>
        <v>72</v>
      </c>
      <c r="AH111" s="214">
        <v>2</v>
      </c>
      <c r="AI111" s="214">
        <f>ROUND(AH111*9.6,0)</f>
        <v>19</v>
      </c>
      <c r="AJ111" s="214">
        <v>5</v>
      </c>
      <c r="AK111" s="214">
        <f>ROUND(AJ111*16.8,0)</f>
        <v>84</v>
      </c>
      <c r="AL111" s="214">
        <v>5</v>
      </c>
      <c r="AM111" s="214">
        <f>ROUND(AL111*7.2,0)</f>
        <v>36</v>
      </c>
      <c r="AN111" s="214">
        <f>SUM(M111,O111,Q111,S111,U111)</f>
        <v>408</v>
      </c>
      <c r="AO111" s="214">
        <f>SUM(W111,Y111,AA111,AC111)</f>
        <v>420</v>
      </c>
      <c r="AP111" s="214">
        <f>SUM(AE111,AG111,AI111)</f>
        <v>151</v>
      </c>
      <c r="AQ111" s="214">
        <f>SUM(AK111,AM111)</f>
        <v>120</v>
      </c>
      <c r="AR111" s="214">
        <f>SUM(AN111:AQ111)</f>
        <v>1099</v>
      </c>
      <c r="AS111" s="214" t="str">
        <f>IF(AR111&lt;=120,"Group 1",IF(AR111&lt;=240,"Group 2",IF(AR111&lt;=360,"Group 3",IF(AR111&lt;=480,"Group 4",IF(AR111&lt;=600,"Group 5",IF(AR111&lt;=720,"Group 6",IF(AR111&lt;=840,"Group 7",IF(AR111&lt;=960,"Group 8",IF(AR111&lt;=1080,"Group 9","Group 10")))))))))</f>
        <v>Group 10</v>
      </c>
      <c r="AT111" s="214" t="str">
        <f>IF(AR111&lt;=120,"B1",IF(AR111&lt;=240,"B2",IF(AR111&lt;=360,"B3",IF(AR111&lt;=480,"B4",IF(AR111&lt;=600,"B5",IF(AR111&lt;=720,"B6",IF(AR111&lt;=840,"B7",IF(AR111&lt;=960,"B8",IF(AR111&lt;=1080,"B9",IF(AR111&lt;=1100,"B10",IF(AR111&lt;=1120,"B11",IF(AR111&lt;=1140,"B12",IF(AR111&lt;=1160,"B13",IF(AR111&lt;=1180,"B14","B15"))))))))))))))</f>
        <v>B10</v>
      </c>
      <c r="AU111" s="214" t="str">
        <f>AT111</f>
        <v>B10</v>
      </c>
      <c r="AV111" s="214" t="str">
        <f>IF(AU111=J111,"OK","REVIEW")</f>
        <v>OK</v>
      </c>
      <c r="AW111" s="213" t="s">
        <v>355</v>
      </c>
      <c r="AX111" s="213" t="s">
        <v>379</v>
      </c>
      <c r="AY111" s="213" t="s">
        <v>258</v>
      </c>
      <c r="AZ111" s="213" t="s">
        <v>289</v>
      </c>
      <c r="BA111" s="217" t="s">
        <v>380</v>
      </c>
    </row>
    <row r="112" ht="72" customHeight="1">
      <c r="A112" s="214" t="s">
        <v>256</v>
      </c>
      <c r="B112" s="213" t="s">
        <v>257</v>
      </c>
      <c r="C112" s="214" t="s">
        <v>448</v>
      </c>
      <c r="D112" s="213" t="s">
        <v>449</v>
      </c>
      <c r="E112" s="214" t="s">
        <v>462</v>
      </c>
      <c r="F112" s="213" t="s">
        <v>463</v>
      </c>
      <c r="G112" s="214" t="s">
        <v>470</v>
      </c>
      <c r="H112" s="213" t="s">
        <v>471</v>
      </c>
      <c r="I112" s="213" t="s">
        <v>353</v>
      </c>
      <c r="J112" s="214" t="s">
        <v>288</v>
      </c>
      <c r="K112" s="217" t="s">
        <v>435</v>
      </c>
      <c r="L112" s="214">
        <v>8</v>
      </c>
      <c r="M112" s="214">
        <f>ROUND(L112*18,0)</f>
        <v>144</v>
      </c>
      <c r="N112" s="214">
        <v>5</v>
      </c>
      <c r="O112" s="214">
        <f>ROUND(N112*19.2,0)</f>
        <v>96</v>
      </c>
      <c r="P112" s="214">
        <v>5</v>
      </c>
      <c r="Q112" s="214">
        <f>ROUND(P112*19.2,0)</f>
        <v>96</v>
      </c>
      <c r="R112" s="214">
        <v>5</v>
      </c>
      <c r="S112" s="214">
        <f>ROUND(R112*14.4,0)</f>
        <v>72</v>
      </c>
      <c r="T112" s="214">
        <v>0</v>
      </c>
      <c r="U112" s="214">
        <f>ROUND(T112*14.4,0)</f>
        <v>0</v>
      </c>
      <c r="V112" s="214">
        <v>5</v>
      </c>
      <c r="W112" s="214">
        <f>ROUND(V112*28.8,0)</f>
        <v>144</v>
      </c>
      <c r="X112" s="214">
        <v>5</v>
      </c>
      <c r="Y112" s="214">
        <f>ROUND(X112*16.8,0)</f>
        <v>84</v>
      </c>
      <c r="Z112" s="214">
        <v>5</v>
      </c>
      <c r="AA112" s="214">
        <f>ROUND(Z112*19.2,0)</f>
        <v>96</v>
      </c>
      <c r="AB112" s="214">
        <v>5</v>
      </c>
      <c r="AC112" s="214">
        <f>ROUND(AB112*19.2,0)</f>
        <v>96</v>
      </c>
      <c r="AD112" s="214">
        <v>5</v>
      </c>
      <c r="AE112" s="214">
        <f>ROUND(AD112*12,0)</f>
        <v>60</v>
      </c>
      <c r="AF112" s="214">
        <v>5</v>
      </c>
      <c r="AG112" s="214">
        <f>ROUND(AF112*14.4,0)</f>
        <v>72</v>
      </c>
      <c r="AH112" s="214">
        <v>3</v>
      </c>
      <c r="AI112" s="214">
        <f>ROUND(AH112*9.6,0)</f>
        <v>29</v>
      </c>
      <c r="AJ112" s="214">
        <v>5</v>
      </c>
      <c r="AK112" s="214">
        <f>ROUND(AJ112*16.8,0)</f>
        <v>84</v>
      </c>
      <c r="AL112" s="214">
        <v>5</v>
      </c>
      <c r="AM112" s="214">
        <f>ROUND(AL112*7.2,0)</f>
        <v>36</v>
      </c>
      <c r="AN112" s="214">
        <f>SUM(M112,O112,Q112,S112,U112)</f>
        <v>408</v>
      </c>
      <c r="AO112" s="214">
        <f>SUM(W112,Y112,AA112,AC112)</f>
        <v>420</v>
      </c>
      <c r="AP112" s="214">
        <f>SUM(AE112,AG112,AI112)</f>
        <v>161</v>
      </c>
      <c r="AQ112" s="214">
        <f>SUM(AK112,AM112)</f>
        <v>120</v>
      </c>
      <c r="AR112" s="214">
        <f>SUM(AN112:AQ112)</f>
        <v>1109</v>
      </c>
      <c r="AS112" s="214" t="str">
        <f>IF(AR112&lt;=120,"Group 1",IF(AR112&lt;=240,"Group 2",IF(AR112&lt;=360,"Group 3",IF(AR112&lt;=480,"Group 4",IF(AR112&lt;=600,"Group 5",IF(AR112&lt;=720,"Group 6",IF(AR112&lt;=840,"Group 7",IF(AR112&lt;=960,"Group 8",IF(AR112&lt;=1080,"Group 9","Group 10")))))))))</f>
        <v>Group 10</v>
      </c>
      <c r="AT112" s="214" t="str">
        <f>IF(AR112&lt;=120,"B1",IF(AR112&lt;=240,"B2",IF(AR112&lt;=360,"B3",IF(AR112&lt;=480,"B4",IF(AR112&lt;=600,"B5",IF(AR112&lt;=720,"B6",IF(AR112&lt;=840,"B7",IF(AR112&lt;=960,"B8",IF(AR112&lt;=1080,"B9",IF(AR112&lt;=1100,"B10",IF(AR112&lt;=1120,"B11",IF(AR112&lt;=1140,"B12",IF(AR112&lt;=1160,"B13",IF(AR112&lt;=1180,"B14","B15"))))))))))))))</f>
        <v>B11</v>
      </c>
      <c r="AU112" s="214" t="str">
        <f>AT112</f>
        <v>B11</v>
      </c>
      <c r="AV112" s="214" t="str">
        <f>IF(AU112=J112,"OK","REVIEW")</f>
        <v>OK</v>
      </c>
      <c r="AW112" s="213" t="s">
        <v>355</v>
      </c>
      <c r="AX112" s="213" t="s">
        <v>382</v>
      </c>
      <c r="AY112" s="213" t="s">
        <v>258</v>
      </c>
      <c r="AZ112" s="213" t="s">
        <v>289</v>
      </c>
      <c r="BA112" s="217" t="s">
        <v>383</v>
      </c>
    </row>
    <row r="113" ht="72" customHeight="1">
      <c r="A113" s="214" t="s">
        <v>256</v>
      </c>
      <c r="B113" s="213" t="s">
        <v>257</v>
      </c>
      <c r="C113" s="214" t="s">
        <v>448</v>
      </c>
      <c r="D113" s="213" t="s">
        <v>449</v>
      </c>
      <c r="E113" s="214" t="s">
        <v>462</v>
      </c>
      <c r="F113" s="213" t="s">
        <v>463</v>
      </c>
      <c r="G113" s="214" t="s">
        <v>470</v>
      </c>
      <c r="H113" s="213" t="s">
        <v>471</v>
      </c>
      <c r="I113" s="213" t="s">
        <v>353</v>
      </c>
      <c r="J113" s="214" t="s">
        <v>289</v>
      </c>
      <c r="K113" s="217" t="s">
        <v>436</v>
      </c>
      <c r="L113" s="214">
        <v>8</v>
      </c>
      <c r="M113" s="214">
        <f>ROUND(L113*18,0)</f>
        <v>144</v>
      </c>
      <c r="N113" s="214">
        <v>5</v>
      </c>
      <c r="O113" s="214">
        <f>ROUND(N113*19.2,0)</f>
        <v>96</v>
      </c>
      <c r="P113" s="214">
        <v>5</v>
      </c>
      <c r="Q113" s="214">
        <f>ROUND(P113*19.2,0)</f>
        <v>96</v>
      </c>
      <c r="R113" s="214">
        <v>5</v>
      </c>
      <c r="S113" s="214">
        <f>ROUND(R113*14.4,0)</f>
        <v>72</v>
      </c>
      <c r="T113" s="214">
        <v>1</v>
      </c>
      <c r="U113" s="214">
        <f>ROUND(T113*14.4,0)</f>
        <v>14</v>
      </c>
      <c r="V113" s="214">
        <v>5</v>
      </c>
      <c r="W113" s="214">
        <f>ROUND(V113*28.8,0)</f>
        <v>144</v>
      </c>
      <c r="X113" s="214">
        <v>5</v>
      </c>
      <c r="Y113" s="214">
        <f>ROUND(X113*16.8,0)</f>
        <v>84</v>
      </c>
      <c r="Z113" s="214">
        <v>5</v>
      </c>
      <c r="AA113" s="214">
        <f>ROUND(Z113*19.2,0)</f>
        <v>96</v>
      </c>
      <c r="AB113" s="214">
        <v>5</v>
      </c>
      <c r="AC113" s="214">
        <f>ROUND(AB113*19.2,0)</f>
        <v>96</v>
      </c>
      <c r="AD113" s="214">
        <v>5</v>
      </c>
      <c r="AE113" s="214">
        <f>ROUND(AD113*12,0)</f>
        <v>60</v>
      </c>
      <c r="AF113" s="214">
        <v>5</v>
      </c>
      <c r="AG113" s="214">
        <f>ROUND(AF113*14.4,0)</f>
        <v>72</v>
      </c>
      <c r="AH113" s="214">
        <v>3</v>
      </c>
      <c r="AI113" s="214">
        <f>ROUND(AH113*9.6,0)</f>
        <v>29</v>
      </c>
      <c r="AJ113" s="214">
        <v>5</v>
      </c>
      <c r="AK113" s="214">
        <f>ROUND(AJ113*16.8,0)</f>
        <v>84</v>
      </c>
      <c r="AL113" s="214">
        <v>5</v>
      </c>
      <c r="AM113" s="214">
        <f>ROUND(AL113*7.2,0)</f>
        <v>36</v>
      </c>
      <c r="AN113" s="214">
        <f>SUM(M113,O113,Q113,S113,U113)</f>
        <v>422</v>
      </c>
      <c r="AO113" s="214">
        <f>SUM(W113,Y113,AA113,AC113)</f>
        <v>420</v>
      </c>
      <c r="AP113" s="214">
        <f>SUM(AE113,AG113,AI113)</f>
        <v>161</v>
      </c>
      <c r="AQ113" s="214">
        <f>SUM(AK113,AM113)</f>
        <v>120</v>
      </c>
      <c r="AR113" s="214">
        <f>SUM(AN113:AQ113)</f>
        <v>1123</v>
      </c>
      <c r="AS113" s="214" t="str">
        <f>IF(AR113&lt;=120,"Group 1",IF(AR113&lt;=240,"Group 2",IF(AR113&lt;=360,"Group 3",IF(AR113&lt;=480,"Group 4",IF(AR113&lt;=600,"Group 5",IF(AR113&lt;=720,"Group 6",IF(AR113&lt;=840,"Group 7",IF(AR113&lt;=960,"Group 8",IF(AR113&lt;=1080,"Group 9","Group 10")))))))))</f>
        <v>Group 10</v>
      </c>
      <c r="AT113" s="214" t="str">
        <f>IF(AR113&lt;=120,"B1",IF(AR113&lt;=240,"B2",IF(AR113&lt;=360,"B3",IF(AR113&lt;=480,"B4",IF(AR113&lt;=600,"B5",IF(AR113&lt;=720,"B6",IF(AR113&lt;=840,"B7",IF(AR113&lt;=960,"B8",IF(AR113&lt;=1080,"B9",IF(AR113&lt;=1100,"B10",IF(AR113&lt;=1120,"B11",IF(AR113&lt;=1140,"B12",IF(AR113&lt;=1160,"B13",IF(AR113&lt;=1180,"B14","B15"))))))))))))))</f>
        <v>B12</v>
      </c>
      <c r="AU113" s="214" t="str">
        <f>AT113</f>
        <v>B12</v>
      </c>
      <c r="AV113" s="214" t="str">
        <f>IF(AU113=J113,"OK","REVIEW")</f>
        <v>OK</v>
      </c>
      <c r="AW113" s="213" t="s">
        <v>355</v>
      </c>
      <c r="AX113" s="213" t="s">
        <v>356</v>
      </c>
      <c r="AY113" s="213" t="s">
        <v>258</v>
      </c>
      <c r="AZ113" s="213" t="s">
        <v>289</v>
      </c>
      <c r="BA113" s="217" t="s">
        <v>385</v>
      </c>
    </row>
    <row r="114" ht="72" customHeight="1">
      <c r="A114" s="214" t="s">
        <v>256</v>
      </c>
      <c r="B114" s="213" t="s">
        <v>257</v>
      </c>
      <c r="C114" s="214" t="s">
        <v>448</v>
      </c>
      <c r="D114" s="213" t="s">
        <v>449</v>
      </c>
      <c r="E114" s="214" t="s">
        <v>462</v>
      </c>
      <c r="F114" s="213" t="s">
        <v>463</v>
      </c>
      <c r="G114" s="214" t="s">
        <v>470</v>
      </c>
      <c r="H114" s="213" t="s">
        <v>471</v>
      </c>
      <c r="I114" s="213" t="s">
        <v>353</v>
      </c>
      <c r="J114" s="214" t="s">
        <v>290</v>
      </c>
      <c r="K114" s="217" t="s">
        <v>437</v>
      </c>
      <c r="L114" s="214">
        <v>8</v>
      </c>
      <c r="M114" s="214">
        <f>ROUND(L114*18,0)</f>
        <v>144</v>
      </c>
      <c r="N114" s="214">
        <v>5</v>
      </c>
      <c r="O114" s="214">
        <f>ROUND(N114*19.2,0)</f>
        <v>96</v>
      </c>
      <c r="P114" s="214">
        <v>5</v>
      </c>
      <c r="Q114" s="214">
        <f>ROUND(P114*19.2,0)</f>
        <v>96</v>
      </c>
      <c r="R114" s="214">
        <v>5</v>
      </c>
      <c r="S114" s="214">
        <f>ROUND(R114*14.4,0)</f>
        <v>72</v>
      </c>
      <c r="T114" s="214">
        <v>2</v>
      </c>
      <c r="U114" s="214">
        <f>ROUND(T114*14.4,0)</f>
        <v>29</v>
      </c>
      <c r="V114" s="214">
        <v>5</v>
      </c>
      <c r="W114" s="214">
        <f>ROUND(V114*28.8,0)</f>
        <v>144</v>
      </c>
      <c r="X114" s="214">
        <v>5</v>
      </c>
      <c r="Y114" s="214">
        <f>ROUND(X114*16.8,0)</f>
        <v>84</v>
      </c>
      <c r="Z114" s="214">
        <v>5</v>
      </c>
      <c r="AA114" s="214">
        <f>ROUND(Z114*19.2,0)</f>
        <v>96</v>
      </c>
      <c r="AB114" s="214">
        <v>5</v>
      </c>
      <c r="AC114" s="214">
        <f>ROUND(AB114*19.2,0)</f>
        <v>96</v>
      </c>
      <c r="AD114" s="214">
        <v>5</v>
      </c>
      <c r="AE114" s="214">
        <f>ROUND(AD114*12,0)</f>
        <v>60</v>
      </c>
      <c r="AF114" s="214">
        <v>5</v>
      </c>
      <c r="AG114" s="214">
        <f>ROUND(AF114*14.4,0)</f>
        <v>72</v>
      </c>
      <c r="AH114" s="214">
        <v>4</v>
      </c>
      <c r="AI114" s="214">
        <f>ROUND(AH114*9.6,0)</f>
        <v>38</v>
      </c>
      <c r="AJ114" s="214">
        <v>5</v>
      </c>
      <c r="AK114" s="214">
        <f>ROUND(AJ114*16.8,0)</f>
        <v>84</v>
      </c>
      <c r="AL114" s="214">
        <v>5</v>
      </c>
      <c r="AM114" s="214">
        <f>ROUND(AL114*7.2,0)</f>
        <v>36</v>
      </c>
      <c r="AN114" s="214">
        <f>SUM(M114,O114,Q114,S114,U114)</f>
        <v>437</v>
      </c>
      <c r="AO114" s="214">
        <f>SUM(W114,Y114,AA114,AC114)</f>
        <v>420</v>
      </c>
      <c r="AP114" s="214">
        <f>SUM(AE114,AG114,AI114)</f>
        <v>170</v>
      </c>
      <c r="AQ114" s="214">
        <f>SUM(AK114,AM114)</f>
        <v>120</v>
      </c>
      <c r="AR114" s="214">
        <f>SUM(AN114:AQ114)</f>
        <v>1147</v>
      </c>
      <c r="AS114" s="214" t="str">
        <f>IF(AR114&lt;=120,"Group 1",IF(AR114&lt;=240,"Group 2",IF(AR114&lt;=360,"Group 3",IF(AR114&lt;=480,"Group 4",IF(AR114&lt;=600,"Group 5",IF(AR114&lt;=720,"Group 6",IF(AR114&lt;=840,"Group 7",IF(AR114&lt;=960,"Group 8",IF(AR114&lt;=1080,"Group 9","Group 10")))))))))</f>
        <v>Group 10</v>
      </c>
      <c r="AT114" s="214" t="str">
        <f>IF(AR114&lt;=120,"B1",IF(AR114&lt;=240,"B2",IF(AR114&lt;=360,"B3",IF(AR114&lt;=480,"B4",IF(AR114&lt;=600,"B5",IF(AR114&lt;=720,"B6",IF(AR114&lt;=840,"B7",IF(AR114&lt;=960,"B8",IF(AR114&lt;=1080,"B9",IF(AR114&lt;=1100,"B10",IF(AR114&lt;=1120,"B11",IF(AR114&lt;=1140,"B12",IF(AR114&lt;=1160,"B13",IF(AR114&lt;=1180,"B14","B15"))))))))))))))</f>
        <v>B13</v>
      </c>
      <c r="AU114" s="214" t="str">
        <f>AT114</f>
        <v>B13</v>
      </c>
      <c r="AV114" s="214" t="str">
        <f>IF(AU114=J114,"OK","REVIEW")</f>
        <v>OK</v>
      </c>
      <c r="AW114" s="213" t="s">
        <v>355</v>
      </c>
      <c r="AX114" s="213" t="s">
        <v>387</v>
      </c>
      <c r="AY114" s="213" t="s">
        <v>258</v>
      </c>
      <c r="AZ114" s="213" t="s">
        <v>289</v>
      </c>
      <c r="BA114" s="217" t="s">
        <v>388</v>
      </c>
    </row>
    <row r="115" ht="72" customHeight="1">
      <c r="A115" s="214" t="s">
        <v>256</v>
      </c>
      <c r="B115" s="213" t="s">
        <v>257</v>
      </c>
      <c r="C115" s="214" t="s">
        <v>448</v>
      </c>
      <c r="D115" s="213" t="s">
        <v>449</v>
      </c>
      <c r="E115" s="214" t="s">
        <v>462</v>
      </c>
      <c r="F115" s="213" t="s">
        <v>463</v>
      </c>
      <c r="G115" s="214" t="s">
        <v>470</v>
      </c>
      <c r="H115" s="213" t="s">
        <v>471</v>
      </c>
      <c r="I115" s="213" t="s">
        <v>353</v>
      </c>
      <c r="J115" s="214" t="s">
        <v>291</v>
      </c>
      <c r="K115" s="217" t="s">
        <v>438</v>
      </c>
      <c r="L115" s="214">
        <v>8</v>
      </c>
      <c r="M115" s="214">
        <f>ROUND(L115*18,0)</f>
        <v>144</v>
      </c>
      <c r="N115" s="214">
        <v>5</v>
      </c>
      <c r="O115" s="214">
        <f>ROUND(N115*19.2,0)</f>
        <v>96</v>
      </c>
      <c r="P115" s="214">
        <v>5</v>
      </c>
      <c r="Q115" s="214">
        <f>ROUND(P115*19.2,0)</f>
        <v>96</v>
      </c>
      <c r="R115" s="214">
        <v>5</v>
      </c>
      <c r="S115" s="214">
        <f>ROUND(R115*14.4,0)</f>
        <v>72</v>
      </c>
      <c r="T115" s="214">
        <v>3</v>
      </c>
      <c r="U115" s="214">
        <f>ROUND(T115*14.4,0)</f>
        <v>43</v>
      </c>
      <c r="V115" s="214">
        <v>5</v>
      </c>
      <c r="W115" s="214">
        <f>ROUND(V115*28.8,0)</f>
        <v>144</v>
      </c>
      <c r="X115" s="214">
        <v>5</v>
      </c>
      <c r="Y115" s="214">
        <f>ROUND(X115*16.8,0)</f>
        <v>84</v>
      </c>
      <c r="Z115" s="214">
        <v>5</v>
      </c>
      <c r="AA115" s="214">
        <f>ROUND(Z115*19.2,0)</f>
        <v>96</v>
      </c>
      <c r="AB115" s="214">
        <v>5</v>
      </c>
      <c r="AC115" s="214">
        <f>ROUND(AB115*19.2,0)</f>
        <v>96</v>
      </c>
      <c r="AD115" s="214">
        <v>5</v>
      </c>
      <c r="AE115" s="214">
        <f>ROUND(AD115*12,0)</f>
        <v>60</v>
      </c>
      <c r="AF115" s="214">
        <v>5</v>
      </c>
      <c r="AG115" s="214">
        <f>ROUND(AF115*14.4,0)</f>
        <v>72</v>
      </c>
      <c r="AH115" s="214">
        <v>5</v>
      </c>
      <c r="AI115" s="214">
        <f>ROUND(AH115*9.6,0)</f>
        <v>48</v>
      </c>
      <c r="AJ115" s="214">
        <v>5</v>
      </c>
      <c r="AK115" s="214">
        <f>ROUND(AJ115*16.8,0)</f>
        <v>84</v>
      </c>
      <c r="AL115" s="214">
        <v>5</v>
      </c>
      <c r="AM115" s="214">
        <f>ROUND(AL115*7.2,0)</f>
        <v>36</v>
      </c>
      <c r="AN115" s="214">
        <f>SUM(M115,O115,Q115,S115,U115)</f>
        <v>451</v>
      </c>
      <c r="AO115" s="214">
        <f>SUM(W115,Y115,AA115,AC115)</f>
        <v>420</v>
      </c>
      <c r="AP115" s="214">
        <f>SUM(AE115,AG115,AI115)</f>
        <v>180</v>
      </c>
      <c r="AQ115" s="214">
        <f>SUM(AK115,AM115)</f>
        <v>120</v>
      </c>
      <c r="AR115" s="214">
        <f>SUM(AN115:AQ115)</f>
        <v>1171</v>
      </c>
      <c r="AS115" s="214" t="str">
        <f>IF(AR115&lt;=120,"Group 1",IF(AR115&lt;=240,"Group 2",IF(AR115&lt;=360,"Group 3",IF(AR115&lt;=480,"Group 4",IF(AR115&lt;=600,"Group 5",IF(AR115&lt;=720,"Group 6",IF(AR115&lt;=840,"Group 7",IF(AR115&lt;=960,"Group 8",IF(AR115&lt;=1080,"Group 9","Group 10")))))))))</f>
        <v>Group 10</v>
      </c>
      <c r="AT115" s="214" t="str">
        <f>IF(AR115&lt;=120,"B1",IF(AR115&lt;=240,"B2",IF(AR115&lt;=360,"B3",IF(AR115&lt;=480,"B4",IF(AR115&lt;=600,"B5",IF(AR115&lt;=720,"B6",IF(AR115&lt;=840,"B7",IF(AR115&lt;=960,"B8",IF(AR115&lt;=1080,"B9",IF(AR115&lt;=1100,"B10",IF(AR115&lt;=1120,"B11",IF(AR115&lt;=1140,"B12",IF(AR115&lt;=1160,"B13",IF(AR115&lt;=1180,"B14","B15"))))))))))))))</f>
        <v>B14</v>
      </c>
      <c r="AU115" s="214" t="str">
        <f>AT115</f>
        <v>B14</v>
      </c>
      <c r="AV115" s="214" t="str">
        <f>IF(AU115=J115,"OK","REVIEW")</f>
        <v>OK</v>
      </c>
      <c r="AW115" s="213" t="s">
        <v>355</v>
      </c>
      <c r="AX115" s="213" t="s">
        <v>390</v>
      </c>
      <c r="AY115" s="213" t="s">
        <v>258</v>
      </c>
      <c r="AZ115" s="213" t="s">
        <v>289</v>
      </c>
      <c r="BA115" s="217" t="s">
        <v>391</v>
      </c>
    </row>
    <row r="116" ht="72" customHeight="1">
      <c r="A116" s="214" t="s">
        <v>256</v>
      </c>
      <c r="B116" s="213" t="s">
        <v>257</v>
      </c>
      <c r="C116" s="214" t="s">
        <v>448</v>
      </c>
      <c r="D116" s="213" t="s">
        <v>449</v>
      </c>
      <c r="E116" s="214" t="s">
        <v>462</v>
      </c>
      <c r="F116" s="213" t="s">
        <v>463</v>
      </c>
      <c r="G116" s="214" t="s">
        <v>470</v>
      </c>
      <c r="H116" s="213" t="s">
        <v>471</v>
      </c>
      <c r="I116" s="213" t="s">
        <v>353</v>
      </c>
      <c r="J116" s="214" t="s">
        <v>292</v>
      </c>
      <c r="K116" s="217" t="s">
        <v>439</v>
      </c>
      <c r="L116" s="214">
        <v>8</v>
      </c>
      <c r="M116" s="214">
        <f>ROUND(L116*18,0)</f>
        <v>144</v>
      </c>
      <c r="N116" s="214">
        <v>5</v>
      </c>
      <c r="O116" s="214">
        <f>ROUND(N116*19.2,0)</f>
        <v>96</v>
      </c>
      <c r="P116" s="214">
        <v>5</v>
      </c>
      <c r="Q116" s="214">
        <f>ROUND(P116*19.2,0)</f>
        <v>96</v>
      </c>
      <c r="R116" s="214">
        <v>5</v>
      </c>
      <c r="S116" s="214">
        <f>ROUND(R116*14.4,0)</f>
        <v>72</v>
      </c>
      <c r="T116" s="214">
        <v>4</v>
      </c>
      <c r="U116" s="214">
        <f>ROUND(T116*14.4,0)</f>
        <v>58</v>
      </c>
      <c r="V116" s="214">
        <v>5</v>
      </c>
      <c r="W116" s="214">
        <f>ROUND(V116*28.8,0)</f>
        <v>144</v>
      </c>
      <c r="X116" s="214">
        <v>5</v>
      </c>
      <c r="Y116" s="214">
        <f>ROUND(X116*16.8,0)</f>
        <v>84</v>
      </c>
      <c r="Z116" s="214">
        <v>5</v>
      </c>
      <c r="AA116" s="214">
        <f>ROUND(Z116*19.2,0)</f>
        <v>96</v>
      </c>
      <c r="AB116" s="214">
        <v>5</v>
      </c>
      <c r="AC116" s="214">
        <f>ROUND(AB116*19.2,0)</f>
        <v>96</v>
      </c>
      <c r="AD116" s="214">
        <v>5</v>
      </c>
      <c r="AE116" s="214">
        <f>ROUND(AD116*12,0)</f>
        <v>60</v>
      </c>
      <c r="AF116" s="214">
        <v>5</v>
      </c>
      <c r="AG116" s="214">
        <f>ROUND(AF116*14.4,0)</f>
        <v>72</v>
      </c>
      <c r="AH116" s="214">
        <v>5</v>
      </c>
      <c r="AI116" s="214">
        <f>ROUND(AH116*9.6,0)</f>
        <v>48</v>
      </c>
      <c r="AJ116" s="214">
        <v>5</v>
      </c>
      <c r="AK116" s="214">
        <f>ROUND(AJ116*16.8,0)</f>
        <v>84</v>
      </c>
      <c r="AL116" s="214">
        <v>5</v>
      </c>
      <c r="AM116" s="214">
        <f>ROUND(AL116*7.2,0)</f>
        <v>36</v>
      </c>
      <c r="AN116" s="214">
        <f>SUM(M116,O116,Q116,S116,U116)</f>
        <v>466</v>
      </c>
      <c r="AO116" s="214">
        <f>SUM(W116,Y116,AA116,AC116)</f>
        <v>420</v>
      </c>
      <c r="AP116" s="214">
        <f>SUM(AE116,AG116,AI116)</f>
        <v>180</v>
      </c>
      <c r="AQ116" s="214">
        <f>SUM(AK116,AM116)</f>
        <v>120</v>
      </c>
      <c r="AR116" s="214">
        <f>SUM(AN116:AQ116)</f>
        <v>1186</v>
      </c>
      <c r="AS116" s="214" t="str">
        <f>IF(AR116&lt;=120,"Group 1",IF(AR116&lt;=240,"Group 2",IF(AR116&lt;=360,"Group 3",IF(AR116&lt;=480,"Group 4",IF(AR116&lt;=600,"Group 5",IF(AR116&lt;=720,"Group 6",IF(AR116&lt;=840,"Group 7",IF(AR116&lt;=960,"Group 8",IF(AR116&lt;=1080,"Group 9","Group 10")))))))))</f>
        <v>Group 10</v>
      </c>
      <c r="AT116" s="214" t="str">
        <f>IF(AR116&lt;=120,"B1",IF(AR116&lt;=240,"B2",IF(AR116&lt;=360,"B3",IF(AR116&lt;=480,"B4",IF(AR116&lt;=600,"B5",IF(AR116&lt;=720,"B6",IF(AR116&lt;=840,"B7",IF(AR116&lt;=960,"B8",IF(AR116&lt;=1080,"B9",IF(AR116&lt;=1100,"B10",IF(AR116&lt;=1120,"B11",IF(AR116&lt;=1140,"B12",IF(AR116&lt;=1160,"B13",IF(AR116&lt;=1180,"B14","B15"))))))))))))))</f>
        <v>B15</v>
      </c>
      <c r="AU116" s="214" t="str">
        <f>AT116</f>
        <v>B15</v>
      </c>
      <c r="AV116" s="214" t="str">
        <f>IF(AU116=J116,"OK","REVIEW")</f>
        <v>OK</v>
      </c>
      <c r="AW116" s="213" t="s">
        <v>355</v>
      </c>
      <c r="AX116" s="213" t="s">
        <v>393</v>
      </c>
      <c r="AY116" s="213" t="s">
        <v>258</v>
      </c>
      <c r="AZ116" s="213" t="s">
        <v>289</v>
      </c>
      <c r="BA116" s="217" t="s">
        <v>394</v>
      </c>
    </row>
    <row r="117" ht="72" customHeight="1">
      <c r="A117" s="214" t="s">
        <v>256</v>
      </c>
      <c r="B117" s="213" t="s">
        <v>257</v>
      </c>
      <c r="C117" s="214" t="s">
        <v>448</v>
      </c>
      <c r="D117" s="213" t="s">
        <v>449</v>
      </c>
      <c r="E117" s="214" t="s">
        <v>472</v>
      </c>
      <c r="F117" s="213" t="s">
        <v>473</v>
      </c>
      <c r="G117" s="214" t="s">
        <v>474</v>
      </c>
      <c r="H117" s="213" t="s">
        <v>473</v>
      </c>
      <c r="I117" s="213" t="s">
        <v>353</v>
      </c>
      <c r="J117" s="214" t="s">
        <v>287</v>
      </c>
      <c r="K117" s="217" t="s">
        <v>422</v>
      </c>
      <c r="L117" s="214">
        <v>8</v>
      </c>
      <c r="M117" s="214">
        <f>ROUND(L117*18,0)</f>
        <v>144</v>
      </c>
      <c r="N117" s="214">
        <v>5</v>
      </c>
      <c r="O117" s="214">
        <f>ROUND(N117*19.2,0)</f>
        <v>96</v>
      </c>
      <c r="P117" s="214">
        <v>5</v>
      </c>
      <c r="Q117" s="214">
        <f>ROUND(P117*19.2,0)</f>
        <v>96</v>
      </c>
      <c r="R117" s="214">
        <v>5</v>
      </c>
      <c r="S117" s="214">
        <f>ROUND(R117*14.4,0)</f>
        <v>72</v>
      </c>
      <c r="T117" s="214">
        <v>1</v>
      </c>
      <c r="U117" s="214">
        <f>ROUND(T117*14.4,0)</f>
        <v>14</v>
      </c>
      <c r="V117" s="214">
        <v>5</v>
      </c>
      <c r="W117" s="214">
        <f>ROUND(V117*28.8,0)</f>
        <v>144</v>
      </c>
      <c r="X117" s="214">
        <v>4</v>
      </c>
      <c r="Y117" s="214">
        <f>ROUND(X117*16.8,0)</f>
        <v>67</v>
      </c>
      <c r="Z117" s="214">
        <v>5</v>
      </c>
      <c r="AA117" s="214">
        <f>ROUND(Z117*19.2,0)</f>
        <v>96</v>
      </c>
      <c r="AB117" s="214">
        <v>5</v>
      </c>
      <c r="AC117" s="214">
        <f>ROUND(AB117*19.2,0)</f>
        <v>96</v>
      </c>
      <c r="AD117" s="214">
        <v>5</v>
      </c>
      <c r="AE117" s="214">
        <f>ROUND(AD117*12,0)</f>
        <v>60</v>
      </c>
      <c r="AF117" s="214">
        <v>5</v>
      </c>
      <c r="AG117" s="214">
        <f>ROUND(AF117*14.4,0)</f>
        <v>72</v>
      </c>
      <c r="AH117" s="214">
        <v>3</v>
      </c>
      <c r="AI117" s="214">
        <f>ROUND(AH117*9.6,0)</f>
        <v>29</v>
      </c>
      <c r="AJ117" s="214">
        <v>4</v>
      </c>
      <c r="AK117" s="214">
        <f>ROUND(AJ117*16.8,0)</f>
        <v>67</v>
      </c>
      <c r="AL117" s="214">
        <v>5</v>
      </c>
      <c r="AM117" s="214">
        <f>ROUND(AL117*7.2,0)</f>
        <v>36</v>
      </c>
      <c r="AN117" s="214">
        <f>SUM(M117,O117,Q117,S117,U117)</f>
        <v>422</v>
      </c>
      <c r="AO117" s="214">
        <f>SUM(W117,Y117,AA117,AC117)</f>
        <v>403</v>
      </c>
      <c r="AP117" s="214">
        <f>SUM(AE117,AG117,AI117)</f>
        <v>161</v>
      </c>
      <c r="AQ117" s="214">
        <f>SUM(AK117,AM117)</f>
        <v>103</v>
      </c>
      <c r="AR117" s="214">
        <f>SUM(AN117:AQ117)</f>
        <v>1089</v>
      </c>
      <c r="AS117" s="214" t="str">
        <f>IF(AR117&lt;=120,"Group 1",IF(AR117&lt;=240,"Group 2",IF(AR117&lt;=360,"Group 3",IF(AR117&lt;=480,"Group 4",IF(AR117&lt;=600,"Group 5",IF(AR117&lt;=720,"Group 6",IF(AR117&lt;=840,"Group 7",IF(AR117&lt;=960,"Group 8",IF(AR117&lt;=1080,"Group 9","Group 10")))))))))</f>
        <v>Group 10</v>
      </c>
      <c r="AT117" s="214" t="str">
        <f>IF(AR117&lt;=120,"B1",IF(AR117&lt;=240,"B2",IF(AR117&lt;=360,"B3",IF(AR117&lt;=480,"B4",IF(AR117&lt;=600,"B5",IF(AR117&lt;=720,"B6",IF(AR117&lt;=840,"B7",IF(AR117&lt;=960,"B8",IF(AR117&lt;=1080,"B9",IF(AR117&lt;=1100,"B10",IF(AR117&lt;=1120,"B11",IF(AR117&lt;=1140,"B12",IF(AR117&lt;=1160,"B13",IF(AR117&lt;=1180,"B14","B15"))))))))))))))</f>
        <v>B10</v>
      </c>
      <c r="AU117" s="214" t="str">
        <f>AT117</f>
        <v>B10</v>
      </c>
      <c r="AV117" s="214" t="str">
        <f>IF(AU117=J117,"OK","REVIEW")</f>
        <v>OK</v>
      </c>
      <c r="AW117" s="213" t="s">
        <v>355</v>
      </c>
      <c r="AX117" s="213" t="s">
        <v>379</v>
      </c>
      <c r="AY117" s="213" t="s">
        <v>258</v>
      </c>
      <c r="AZ117" s="213" t="s">
        <v>290</v>
      </c>
      <c r="BA117" s="217" t="s">
        <v>380</v>
      </c>
    </row>
    <row r="118" ht="72" customHeight="1">
      <c r="A118" s="214" t="s">
        <v>256</v>
      </c>
      <c r="B118" s="213" t="s">
        <v>257</v>
      </c>
      <c r="C118" s="214" t="s">
        <v>448</v>
      </c>
      <c r="D118" s="213" t="s">
        <v>449</v>
      </c>
      <c r="E118" s="214" t="s">
        <v>472</v>
      </c>
      <c r="F118" s="213" t="s">
        <v>473</v>
      </c>
      <c r="G118" s="214" t="s">
        <v>474</v>
      </c>
      <c r="H118" s="213" t="s">
        <v>473</v>
      </c>
      <c r="I118" s="213" t="s">
        <v>353</v>
      </c>
      <c r="J118" s="214" t="s">
        <v>288</v>
      </c>
      <c r="K118" s="217" t="s">
        <v>423</v>
      </c>
      <c r="L118" s="214">
        <v>8</v>
      </c>
      <c r="M118" s="214">
        <f>ROUND(L118*18,0)</f>
        <v>144</v>
      </c>
      <c r="N118" s="214">
        <v>5</v>
      </c>
      <c r="O118" s="214">
        <f>ROUND(N118*19.2,0)</f>
        <v>96</v>
      </c>
      <c r="P118" s="214">
        <v>5</v>
      </c>
      <c r="Q118" s="214">
        <f>ROUND(P118*19.2,0)</f>
        <v>96</v>
      </c>
      <c r="R118" s="214">
        <v>5</v>
      </c>
      <c r="S118" s="214">
        <f>ROUND(R118*14.4,0)</f>
        <v>72</v>
      </c>
      <c r="T118" s="214">
        <v>1</v>
      </c>
      <c r="U118" s="214">
        <f>ROUND(T118*14.4,0)</f>
        <v>14</v>
      </c>
      <c r="V118" s="214">
        <v>5</v>
      </c>
      <c r="W118" s="214">
        <f>ROUND(V118*28.8,0)</f>
        <v>144</v>
      </c>
      <c r="X118" s="214">
        <v>5</v>
      </c>
      <c r="Y118" s="214">
        <f>ROUND(X118*16.8,0)</f>
        <v>84</v>
      </c>
      <c r="Z118" s="214">
        <v>5</v>
      </c>
      <c r="AA118" s="214">
        <f>ROUND(Z118*19.2,0)</f>
        <v>96</v>
      </c>
      <c r="AB118" s="214">
        <v>5</v>
      </c>
      <c r="AC118" s="214">
        <f>ROUND(AB118*19.2,0)</f>
        <v>96</v>
      </c>
      <c r="AD118" s="214">
        <v>5</v>
      </c>
      <c r="AE118" s="214">
        <f>ROUND(AD118*12,0)</f>
        <v>60</v>
      </c>
      <c r="AF118" s="214">
        <v>5</v>
      </c>
      <c r="AG118" s="214">
        <f>ROUND(AF118*14.4,0)</f>
        <v>72</v>
      </c>
      <c r="AH118" s="214">
        <v>3</v>
      </c>
      <c r="AI118" s="214">
        <f>ROUND(AH118*9.6,0)</f>
        <v>29</v>
      </c>
      <c r="AJ118" s="214">
        <v>4</v>
      </c>
      <c r="AK118" s="214">
        <f>ROUND(AJ118*16.8,0)</f>
        <v>67</v>
      </c>
      <c r="AL118" s="214">
        <v>5</v>
      </c>
      <c r="AM118" s="214">
        <f>ROUND(AL118*7.2,0)</f>
        <v>36</v>
      </c>
      <c r="AN118" s="214">
        <f>SUM(M118,O118,Q118,S118,U118)</f>
        <v>422</v>
      </c>
      <c r="AO118" s="214">
        <f>SUM(W118,Y118,AA118,AC118)</f>
        <v>420</v>
      </c>
      <c r="AP118" s="214">
        <f>SUM(AE118,AG118,AI118)</f>
        <v>161</v>
      </c>
      <c r="AQ118" s="214">
        <f>SUM(AK118,AM118)</f>
        <v>103</v>
      </c>
      <c r="AR118" s="214">
        <f>SUM(AN118:AQ118)</f>
        <v>1106</v>
      </c>
      <c r="AS118" s="214" t="str">
        <f>IF(AR118&lt;=120,"Group 1",IF(AR118&lt;=240,"Group 2",IF(AR118&lt;=360,"Group 3",IF(AR118&lt;=480,"Group 4",IF(AR118&lt;=600,"Group 5",IF(AR118&lt;=720,"Group 6",IF(AR118&lt;=840,"Group 7",IF(AR118&lt;=960,"Group 8",IF(AR118&lt;=1080,"Group 9","Group 10")))))))))</f>
        <v>Group 10</v>
      </c>
      <c r="AT118" s="214" t="str">
        <f>IF(AR118&lt;=120,"B1",IF(AR118&lt;=240,"B2",IF(AR118&lt;=360,"B3",IF(AR118&lt;=480,"B4",IF(AR118&lt;=600,"B5",IF(AR118&lt;=720,"B6",IF(AR118&lt;=840,"B7",IF(AR118&lt;=960,"B8",IF(AR118&lt;=1080,"B9",IF(AR118&lt;=1100,"B10",IF(AR118&lt;=1120,"B11",IF(AR118&lt;=1140,"B12",IF(AR118&lt;=1160,"B13",IF(AR118&lt;=1180,"B14","B15"))))))))))))))</f>
        <v>B11</v>
      </c>
      <c r="AU118" s="214" t="str">
        <f>AT118</f>
        <v>B11</v>
      </c>
      <c r="AV118" s="214" t="str">
        <f>IF(AU118=J118,"OK","REVIEW")</f>
        <v>OK</v>
      </c>
      <c r="AW118" s="213" t="s">
        <v>355</v>
      </c>
      <c r="AX118" s="213" t="s">
        <v>382</v>
      </c>
      <c r="AY118" s="213" t="s">
        <v>258</v>
      </c>
      <c r="AZ118" s="213" t="s">
        <v>290</v>
      </c>
      <c r="BA118" s="217" t="s">
        <v>383</v>
      </c>
    </row>
    <row r="119" ht="72" customHeight="1">
      <c r="A119" s="214" t="s">
        <v>256</v>
      </c>
      <c r="B119" s="213" t="s">
        <v>257</v>
      </c>
      <c r="C119" s="214" t="s">
        <v>448</v>
      </c>
      <c r="D119" s="213" t="s">
        <v>449</v>
      </c>
      <c r="E119" s="214" t="s">
        <v>472</v>
      </c>
      <c r="F119" s="213" t="s">
        <v>473</v>
      </c>
      <c r="G119" s="214" t="s">
        <v>474</v>
      </c>
      <c r="H119" s="213" t="s">
        <v>473</v>
      </c>
      <c r="I119" s="213" t="s">
        <v>353</v>
      </c>
      <c r="J119" s="214" t="s">
        <v>289</v>
      </c>
      <c r="K119" s="217" t="s">
        <v>424</v>
      </c>
      <c r="L119" s="214">
        <v>8</v>
      </c>
      <c r="M119" s="214">
        <f>ROUND(L119*18,0)</f>
        <v>144</v>
      </c>
      <c r="N119" s="214">
        <v>5</v>
      </c>
      <c r="O119" s="214">
        <f>ROUND(N119*19.2,0)</f>
        <v>96</v>
      </c>
      <c r="P119" s="214">
        <v>5</v>
      </c>
      <c r="Q119" s="214">
        <f>ROUND(P119*19.2,0)</f>
        <v>96</v>
      </c>
      <c r="R119" s="214">
        <v>5</v>
      </c>
      <c r="S119" s="214">
        <f>ROUND(R119*14.4,0)</f>
        <v>72</v>
      </c>
      <c r="T119" s="214">
        <v>1</v>
      </c>
      <c r="U119" s="214">
        <f>ROUND(T119*14.4,0)</f>
        <v>14</v>
      </c>
      <c r="V119" s="214">
        <v>5</v>
      </c>
      <c r="W119" s="214">
        <f>ROUND(V119*28.8,0)</f>
        <v>144</v>
      </c>
      <c r="X119" s="214">
        <v>5</v>
      </c>
      <c r="Y119" s="214">
        <f>ROUND(X119*16.8,0)</f>
        <v>84</v>
      </c>
      <c r="Z119" s="214">
        <v>5</v>
      </c>
      <c r="AA119" s="214">
        <f>ROUND(Z119*19.2,0)</f>
        <v>96</v>
      </c>
      <c r="AB119" s="214">
        <v>5</v>
      </c>
      <c r="AC119" s="214">
        <f>ROUND(AB119*19.2,0)</f>
        <v>96</v>
      </c>
      <c r="AD119" s="214">
        <v>5</v>
      </c>
      <c r="AE119" s="214">
        <f>ROUND(AD119*12,0)</f>
        <v>60</v>
      </c>
      <c r="AF119" s="214">
        <v>5</v>
      </c>
      <c r="AG119" s="214">
        <f>ROUND(AF119*14.4,0)</f>
        <v>72</v>
      </c>
      <c r="AH119" s="214">
        <v>4</v>
      </c>
      <c r="AI119" s="214">
        <f>ROUND(AH119*9.6,0)</f>
        <v>38</v>
      </c>
      <c r="AJ119" s="214">
        <v>5</v>
      </c>
      <c r="AK119" s="214">
        <f>ROUND(AJ119*16.8,0)</f>
        <v>84</v>
      </c>
      <c r="AL119" s="214">
        <v>5</v>
      </c>
      <c r="AM119" s="214">
        <f>ROUND(AL119*7.2,0)</f>
        <v>36</v>
      </c>
      <c r="AN119" s="214">
        <f>SUM(M119,O119,Q119,S119,U119)</f>
        <v>422</v>
      </c>
      <c r="AO119" s="214">
        <f>SUM(W119,Y119,AA119,AC119)</f>
        <v>420</v>
      </c>
      <c r="AP119" s="214">
        <f>SUM(AE119,AG119,AI119)</f>
        <v>170</v>
      </c>
      <c r="AQ119" s="214">
        <f>SUM(AK119,AM119)</f>
        <v>120</v>
      </c>
      <c r="AR119" s="214">
        <f>SUM(AN119:AQ119)</f>
        <v>1132</v>
      </c>
      <c r="AS119" s="214" t="str">
        <f>IF(AR119&lt;=120,"Group 1",IF(AR119&lt;=240,"Group 2",IF(AR119&lt;=360,"Group 3",IF(AR119&lt;=480,"Group 4",IF(AR119&lt;=600,"Group 5",IF(AR119&lt;=720,"Group 6",IF(AR119&lt;=840,"Group 7",IF(AR119&lt;=960,"Group 8",IF(AR119&lt;=1080,"Group 9","Group 10")))))))))</f>
        <v>Group 10</v>
      </c>
      <c r="AT119" s="214" t="str">
        <f>IF(AR119&lt;=120,"B1",IF(AR119&lt;=240,"B2",IF(AR119&lt;=360,"B3",IF(AR119&lt;=480,"B4",IF(AR119&lt;=600,"B5",IF(AR119&lt;=720,"B6",IF(AR119&lt;=840,"B7",IF(AR119&lt;=960,"B8",IF(AR119&lt;=1080,"B9",IF(AR119&lt;=1100,"B10",IF(AR119&lt;=1120,"B11",IF(AR119&lt;=1140,"B12",IF(AR119&lt;=1160,"B13",IF(AR119&lt;=1180,"B14","B15"))))))))))))))</f>
        <v>B12</v>
      </c>
      <c r="AU119" s="214" t="str">
        <f>AT119</f>
        <v>B12</v>
      </c>
      <c r="AV119" s="214" t="str">
        <f>IF(AU119=J119,"OK","REVIEW")</f>
        <v>OK</v>
      </c>
      <c r="AW119" s="213" t="s">
        <v>355</v>
      </c>
      <c r="AX119" s="213" t="s">
        <v>356</v>
      </c>
      <c r="AY119" s="213" t="s">
        <v>258</v>
      </c>
      <c r="AZ119" s="213" t="s">
        <v>290</v>
      </c>
      <c r="BA119" s="217" t="s">
        <v>385</v>
      </c>
    </row>
    <row r="120" ht="72" customHeight="1">
      <c r="A120" s="214" t="s">
        <v>256</v>
      </c>
      <c r="B120" s="213" t="s">
        <v>257</v>
      </c>
      <c r="C120" s="214" t="s">
        <v>448</v>
      </c>
      <c r="D120" s="213" t="s">
        <v>449</v>
      </c>
      <c r="E120" s="214" t="s">
        <v>472</v>
      </c>
      <c r="F120" s="213" t="s">
        <v>473</v>
      </c>
      <c r="G120" s="214" t="s">
        <v>474</v>
      </c>
      <c r="H120" s="213" t="s">
        <v>473</v>
      </c>
      <c r="I120" s="213" t="s">
        <v>353</v>
      </c>
      <c r="J120" s="214" t="s">
        <v>290</v>
      </c>
      <c r="K120" s="217" t="s">
        <v>425</v>
      </c>
      <c r="L120" s="214">
        <v>8</v>
      </c>
      <c r="M120" s="214">
        <f>ROUND(L120*18,0)</f>
        <v>144</v>
      </c>
      <c r="N120" s="214">
        <v>5</v>
      </c>
      <c r="O120" s="214">
        <f>ROUND(N120*19.2,0)</f>
        <v>96</v>
      </c>
      <c r="P120" s="214">
        <v>5</v>
      </c>
      <c r="Q120" s="214">
        <f>ROUND(P120*19.2,0)</f>
        <v>96</v>
      </c>
      <c r="R120" s="214">
        <v>5</v>
      </c>
      <c r="S120" s="214">
        <f>ROUND(R120*14.4,0)</f>
        <v>72</v>
      </c>
      <c r="T120" s="214">
        <v>2</v>
      </c>
      <c r="U120" s="214">
        <f>ROUND(T120*14.4,0)</f>
        <v>29</v>
      </c>
      <c r="V120" s="214">
        <v>5</v>
      </c>
      <c r="W120" s="214">
        <f>ROUND(V120*28.8,0)</f>
        <v>144</v>
      </c>
      <c r="X120" s="214">
        <v>5</v>
      </c>
      <c r="Y120" s="214">
        <f>ROUND(X120*16.8,0)</f>
        <v>84</v>
      </c>
      <c r="Z120" s="214">
        <v>5</v>
      </c>
      <c r="AA120" s="214">
        <f>ROUND(Z120*19.2,0)</f>
        <v>96</v>
      </c>
      <c r="AB120" s="214">
        <v>5</v>
      </c>
      <c r="AC120" s="214">
        <f>ROUND(AB120*19.2,0)</f>
        <v>96</v>
      </c>
      <c r="AD120" s="214">
        <v>5</v>
      </c>
      <c r="AE120" s="214">
        <f>ROUND(AD120*12,0)</f>
        <v>60</v>
      </c>
      <c r="AF120" s="214">
        <v>5</v>
      </c>
      <c r="AG120" s="214">
        <f>ROUND(AF120*14.4,0)</f>
        <v>72</v>
      </c>
      <c r="AH120" s="214">
        <v>4</v>
      </c>
      <c r="AI120" s="214">
        <f>ROUND(AH120*9.6,0)</f>
        <v>38</v>
      </c>
      <c r="AJ120" s="214">
        <v>5</v>
      </c>
      <c r="AK120" s="214">
        <f>ROUND(AJ120*16.8,0)</f>
        <v>84</v>
      </c>
      <c r="AL120" s="214">
        <v>5</v>
      </c>
      <c r="AM120" s="214">
        <f>ROUND(AL120*7.2,0)</f>
        <v>36</v>
      </c>
      <c r="AN120" s="214">
        <f>SUM(M120,O120,Q120,S120,U120)</f>
        <v>437</v>
      </c>
      <c r="AO120" s="214">
        <f>SUM(W120,Y120,AA120,AC120)</f>
        <v>420</v>
      </c>
      <c r="AP120" s="214">
        <f>SUM(AE120,AG120,AI120)</f>
        <v>170</v>
      </c>
      <c r="AQ120" s="214">
        <f>SUM(AK120,AM120)</f>
        <v>120</v>
      </c>
      <c r="AR120" s="214">
        <f>SUM(AN120:AQ120)</f>
        <v>1147</v>
      </c>
      <c r="AS120" s="214" t="str">
        <f>IF(AR120&lt;=120,"Group 1",IF(AR120&lt;=240,"Group 2",IF(AR120&lt;=360,"Group 3",IF(AR120&lt;=480,"Group 4",IF(AR120&lt;=600,"Group 5",IF(AR120&lt;=720,"Group 6",IF(AR120&lt;=840,"Group 7",IF(AR120&lt;=960,"Group 8",IF(AR120&lt;=1080,"Group 9","Group 10")))))))))</f>
        <v>Group 10</v>
      </c>
      <c r="AT120" s="214" t="str">
        <f>IF(AR120&lt;=120,"B1",IF(AR120&lt;=240,"B2",IF(AR120&lt;=360,"B3",IF(AR120&lt;=480,"B4",IF(AR120&lt;=600,"B5",IF(AR120&lt;=720,"B6",IF(AR120&lt;=840,"B7",IF(AR120&lt;=960,"B8",IF(AR120&lt;=1080,"B9",IF(AR120&lt;=1100,"B10",IF(AR120&lt;=1120,"B11",IF(AR120&lt;=1140,"B12",IF(AR120&lt;=1160,"B13",IF(AR120&lt;=1180,"B14","B15"))))))))))))))</f>
        <v>B13</v>
      </c>
      <c r="AU120" s="214" t="str">
        <f>AT120</f>
        <v>B13</v>
      </c>
      <c r="AV120" s="214" t="str">
        <f>IF(AU120=J120,"OK","REVIEW")</f>
        <v>OK</v>
      </c>
      <c r="AW120" s="213" t="s">
        <v>355</v>
      </c>
      <c r="AX120" s="213" t="s">
        <v>387</v>
      </c>
      <c r="AY120" s="213" t="s">
        <v>258</v>
      </c>
      <c r="AZ120" s="213" t="s">
        <v>290</v>
      </c>
      <c r="BA120" s="217" t="s">
        <v>388</v>
      </c>
    </row>
    <row r="121" ht="72" customHeight="1">
      <c r="A121" s="214" t="s">
        <v>256</v>
      </c>
      <c r="B121" s="213" t="s">
        <v>257</v>
      </c>
      <c r="C121" s="214" t="s">
        <v>448</v>
      </c>
      <c r="D121" s="213" t="s">
        <v>449</v>
      </c>
      <c r="E121" s="214" t="s">
        <v>472</v>
      </c>
      <c r="F121" s="213" t="s">
        <v>473</v>
      </c>
      <c r="G121" s="214" t="s">
        <v>474</v>
      </c>
      <c r="H121" s="213" t="s">
        <v>473</v>
      </c>
      <c r="I121" s="213" t="s">
        <v>353</v>
      </c>
      <c r="J121" s="214" t="s">
        <v>291</v>
      </c>
      <c r="K121" s="217" t="s">
        <v>426</v>
      </c>
      <c r="L121" s="214">
        <v>8</v>
      </c>
      <c r="M121" s="214">
        <f>ROUND(L121*18,0)</f>
        <v>144</v>
      </c>
      <c r="N121" s="214">
        <v>5</v>
      </c>
      <c r="O121" s="214">
        <f>ROUND(N121*19.2,0)</f>
        <v>96</v>
      </c>
      <c r="P121" s="214">
        <v>5</v>
      </c>
      <c r="Q121" s="214">
        <f>ROUND(P121*19.2,0)</f>
        <v>96</v>
      </c>
      <c r="R121" s="214">
        <v>5</v>
      </c>
      <c r="S121" s="214">
        <f>ROUND(R121*14.4,0)</f>
        <v>72</v>
      </c>
      <c r="T121" s="214">
        <v>3</v>
      </c>
      <c r="U121" s="214">
        <f>ROUND(T121*14.4,0)</f>
        <v>43</v>
      </c>
      <c r="V121" s="214">
        <v>5</v>
      </c>
      <c r="W121" s="214">
        <f>ROUND(V121*28.8,0)</f>
        <v>144</v>
      </c>
      <c r="X121" s="214">
        <v>5</v>
      </c>
      <c r="Y121" s="214">
        <f>ROUND(X121*16.8,0)</f>
        <v>84</v>
      </c>
      <c r="Z121" s="214">
        <v>5</v>
      </c>
      <c r="AA121" s="214">
        <f>ROUND(Z121*19.2,0)</f>
        <v>96</v>
      </c>
      <c r="AB121" s="214">
        <v>5</v>
      </c>
      <c r="AC121" s="214">
        <f>ROUND(AB121*19.2,0)</f>
        <v>96</v>
      </c>
      <c r="AD121" s="214">
        <v>5</v>
      </c>
      <c r="AE121" s="214">
        <f>ROUND(AD121*12,0)</f>
        <v>60</v>
      </c>
      <c r="AF121" s="214">
        <v>5</v>
      </c>
      <c r="AG121" s="214">
        <f>ROUND(AF121*14.4,0)</f>
        <v>72</v>
      </c>
      <c r="AH121" s="214">
        <v>5</v>
      </c>
      <c r="AI121" s="214">
        <f>ROUND(AH121*9.6,0)</f>
        <v>48</v>
      </c>
      <c r="AJ121" s="214">
        <v>5</v>
      </c>
      <c r="AK121" s="214">
        <f>ROUND(AJ121*16.8,0)</f>
        <v>84</v>
      </c>
      <c r="AL121" s="214">
        <v>5</v>
      </c>
      <c r="AM121" s="214">
        <f>ROUND(AL121*7.2,0)</f>
        <v>36</v>
      </c>
      <c r="AN121" s="214">
        <f>SUM(M121,O121,Q121,S121,U121)</f>
        <v>451</v>
      </c>
      <c r="AO121" s="214">
        <f>SUM(W121,Y121,AA121,AC121)</f>
        <v>420</v>
      </c>
      <c r="AP121" s="214">
        <f>SUM(AE121,AG121,AI121)</f>
        <v>180</v>
      </c>
      <c r="AQ121" s="214">
        <f>SUM(AK121,AM121)</f>
        <v>120</v>
      </c>
      <c r="AR121" s="214">
        <f>SUM(AN121:AQ121)</f>
        <v>1171</v>
      </c>
      <c r="AS121" s="214" t="str">
        <f>IF(AR121&lt;=120,"Group 1",IF(AR121&lt;=240,"Group 2",IF(AR121&lt;=360,"Group 3",IF(AR121&lt;=480,"Group 4",IF(AR121&lt;=600,"Group 5",IF(AR121&lt;=720,"Group 6",IF(AR121&lt;=840,"Group 7",IF(AR121&lt;=960,"Group 8",IF(AR121&lt;=1080,"Group 9","Group 10")))))))))</f>
        <v>Group 10</v>
      </c>
      <c r="AT121" s="214" t="str">
        <f>IF(AR121&lt;=120,"B1",IF(AR121&lt;=240,"B2",IF(AR121&lt;=360,"B3",IF(AR121&lt;=480,"B4",IF(AR121&lt;=600,"B5",IF(AR121&lt;=720,"B6",IF(AR121&lt;=840,"B7",IF(AR121&lt;=960,"B8",IF(AR121&lt;=1080,"B9",IF(AR121&lt;=1100,"B10",IF(AR121&lt;=1120,"B11",IF(AR121&lt;=1140,"B12",IF(AR121&lt;=1160,"B13",IF(AR121&lt;=1180,"B14","B15"))))))))))))))</f>
        <v>B14</v>
      </c>
      <c r="AU121" s="214" t="str">
        <f>AT121</f>
        <v>B14</v>
      </c>
      <c r="AV121" s="214" t="str">
        <f>IF(AU121=J121,"OK","REVIEW")</f>
        <v>OK</v>
      </c>
      <c r="AW121" s="213" t="s">
        <v>355</v>
      </c>
      <c r="AX121" s="213" t="s">
        <v>390</v>
      </c>
      <c r="AY121" s="213" t="s">
        <v>258</v>
      </c>
      <c r="AZ121" s="213" t="s">
        <v>290</v>
      </c>
      <c r="BA121" s="217" t="s">
        <v>391</v>
      </c>
    </row>
    <row r="122" ht="72" customHeight="1">
      <c r="A122" s="214" t="s">
        <v>256</v>
      </c>
      <c r="B122" s="213" t="s">
        <v>257</v>
      </c>
      <c r="C122" s="214" t="s">
        <v>448</v>
      </c>
      <c r="D122" s="213" t="s">
        <v>449</v>
      </c>
      <c r="E122" s="214" t="s">
        <v>472</v>
      </c>
      <c r="F122" s="213" t="s">
        <v>473</v>
      </c>
      <c r="G122" s="214" t="s">
        <v>474</v>
      </c>
      <c r="H122" s="213" t="s">
        <v>473</v>
      </c>
      <c r="I122" s="213" t="s">
        <v>353</v>
      </c>
      <c r="J122" s="214" t="s">
        <v>292</v>
      </c>
      <c r="K122" s="217" t="s">
        <v>427</v>
      </c>
      <c r="L122" s="214">
        <v>8</v>
      </c>
      <c r="M122" s="214">
        <f>ROUND(L122*18,0)</f>
        <v>144</v>
      </c>
      <c r="N122" s="214">
        <v>5</v>
      </c>
      <c r="O122" s="214">
        <f>ROUND(N122*19.2,0)</f>
        <v>96</v>
      </c>
      <c r="P122" s="214">
        <v>5</v>
      </c>
      <c r="Q122" s="214">
        <f>ROUND(P122*19.2,0)</f>
        <v>96</v>
      </c>
      <c r="R122" s="214">
        <v>5</v>
      </c>
      <c r="S122" s="214">
        <f>ROUND(R122*14.4,0)</f>
        <v>72</v>
      </c>
      <c r="T122" s="214">
        <v>4</v>
      </c>
      <c r="U122" s="214">
        <f>ROUND(T122*14.4,0)</f>
        <v>58</v>
      </c>
      <c r="V122" s="214">
        <v>5</v>
      </c>
      <c r="W122" s="214">
        <f>ROUND(V122*28.8,0)</f>
        <v>144</v>
      </c>
      <c r="X122" s="214">
        <v>5</v>
      </c>
      <c r="Y122" s="214">
        <f>ROUND(X122*16.8,0)</f>
        <v>84</v>
      </c>
      <c r="Z122" s="214">
        <v>5</v>
      </c>
      <c r="AA122" s="214">
        <f>ROUND(Z122*19.2,0)</f>
        <v>96</v>
      </c>
      <c r="AB122" s="214">
        <v>5</v>
      </c>
      <c r="AC122" s="214">
        <f>ROUND(AB122*19.2,0)</f>
        <v>96</v>
      </c>
      <c r="AD122" s="214">
        <v>5</v>
      </c>
      <c r="AE122" s="214">
        <f>ROUND(AD122*12,0)</f>
        <v>60</v>
      </c>
      <c r="AF122" s="214">
        <v>5</v>
      </c>
      <c r="AG122" s="214">
        <f>ROUND(AF122*14.4,0)</f>
        <v>72</v>
      </c>
      <c r="AH122" s="214">
        <v>5</v>
      </c>
      <c r="AI122" s="214">
        <f>ROUND(AH122*9.6,0)</f>
        <v>48</v>
      </c>
      <c r="AJ122" s="214">
        <v>5</v>
      </c>
      <c r="AK122" s="214">
        <f>ROUND(AJ122*16.8,0)</f>
        <v>84</v>
      </c>
      <c r="AL122" s="214">
        <v>5</v>
      </c>
      <c r="AM122" s="214">
        <f>ROUND(AL122*7.2,0)</f>
        <v>36</v>
      </c>
      <c r="AN122" s="214">
        <f>SUM(M122,O122,Q122,S122,U122)</f>
        <v>466</v>
      </c>
      <c r="AO122" s="214">
        <f>SUM(W122,Y122,AA122,AC122)</f>
        <v>420</v>
      </c>
      <c r="AP122" s="214">
        <f>SUM(AE122,AG122,AI122)</f>
        <v>180</v>
      </c>
      <c r="AQ122" s="214">
        <f>SUM(AK122,AM122)</f>
        <v>120</v>
      </c>
      <c r="AR122" s="214">
        <f>SUM(AN122:AQ122)</f>
        <v>1186</v>
      </c>
      <c r="AS122" s="214" t="str">
        <f>IF(AR122&lt;=120,"Group 1",IF(AR122&lt;=240,"Group 2",IF(AR122&lt;=360,"Group 3",IF(AR122&lt;=480,"Group 4",IF(AR122&lt;=600,"Group 5",IF(AR122&lt;=720,"Group 6",IF(AR122&lt;=840,"Group 7",IF(AR122&lt;=960,"Group 8",IF(AR122&lt;=1080,"Group 9","Group 10")))))))))</f>
        <v>Group 10</v>
      </c>
      <c r="AT122" s="214" t="str">
        <f>IF(AR122&lt;=120,"B1",IF(AR122&lt;=240,"B2",IF(AR122&lt;=360,"B3",IF(AR122&lt;=480,"B4",IF(AR122&lt;=600,"B5",IF(AR122&lt;=720,"B6",IF(AR122&lt;=840,"B7",IF(AR122&lt;=960,"B8",IF(AR122&lt;=1080,"B9",IF(AR122&lt;=1100,"B10",IF(AR122&lt;=1120,"B11",IF(AR122&lt;=1140,"B12",IF(AR122&lt;=1160,"B13",IF(AR122&lt;=1180,"B14","B15"))))))))))))))</f>
        <v>B15</v>
      </c>
      <c r="AU122" s="214" t="str">
        <f>AT122</f>
        <v>B15</v>
      </c>
      <c r="AV122" s="214" t="str">
        <f>IF(AU122=J122,"OK","REVIEW")</f>
        <v>OK</v>
      </c>
      <c r="AW122" s="213" t="s">
        <v>355</v>
      </c>
      <c r="AX122" s="213" t="s">
        <v>393</v>
      </c>
      <c r="AY122" s="213" t="s">
        <v>258</v>
      </c>
      <c r="AZ122" s="213" t="s">
        <v>290</v>
      </c>
      <c r="BA122" s="217" t="s">
        <v>394</v>
      </c>
    </row>
    <row r="123" ht="72" customHeight="1">
      <c r="A123" s="214" t="s">
        <v>256</v>
      </c>
      <c r="B123" s="213" t="s">
        <v>257</v>
      </c>
      <c r="C123" s="214" t="s">
        <v>448</v>
      </c>
      <c r="D123" s="213" t="s">
        <v>449</v>
      </c>
      <c r="E123" s="214" t="s">
        <v>475</v>
      </c>
      <c r="F123" s="213" t="s">
        <v>476</v>
      </c>
      <c r="G123" s="214" t="s">
        <v>477</v>
      </c>
      <c r="H123" s="213" t="s">
        <v>478</v>
      </c>
      <c r="I123" s="213" t="s">
        <v>353</v>
      </c>
      <c r="J123" s="214" t="s">
        <v>287</v>
      </c>
      <c r="K123" s="217" t="s">
        <v>479</v>
      </c>
      <c r="L123" s="214">
        <v>8</v>
      </c>
      <c r="M123" s="214">
        <f>ROUND(L123*18,0)</f>
        <v>144</v>
      </c>
      <c r="N123" s="214">
        <v>5</v>
      </c>
      <c r="O123" s="214">
        <f>ROUND(N123*19.2,0)</f>
        <v>96</v>
      </c>
      <c r="P123" s="214">
        <v>5</v>
      </c>
      <c r="Q123" s="214">
        <f>ROUND(P123*19.2,0)</f>
        <v>96</v>
      </c>
      <c r="R123" s="214">
        <v>5</v>
      </c>
      <c r="S123" s="214">
        <f>ROUND(R123*14.4,0)</f>
        <v>72</v>
      </c>
      <c r="T123" s="214">
        <v>1</v>
      </c>
      <c r="U123" s="214">
        <f>ROUND(T123*14.4,0)</f>
        <v>14</v>
      </c>
      <c r="V123" s="214">
        <v>5</v>
      </c>
      <c r="W123" s="214">
        <f>ROUND(V123*28.8,0)</f>
        <v>144</v>
      </c>
      <c r="X123" s="214">
        <v>5</v>
      </c>
      <c r="Y123" s="214">
        <f>ROUND(X123*16.8,0)</f>
        <v>84</v>
      </c>
      <c r="Z123" s="214">
        <v>5</v>
      </c>
      <c r="AA123" s="214">
        <f>ROUND(Z123*19.2,0)</f>
        <v>96</v>
      </c>
      <c r="AB123" s="214">
        <v>5</v>
      </c>
      <c r="AC123" s="214">
        <f>ROUND(AB123*19.2,0)</f>
        <v>96</v>
      </c>
      <c r="AD123" s="214">
        <v>5</v>
      </c>
      <c r="AE123" s="214">
        <f>ROUND(AD123*12,0)</f>
        <v>60</v>
      </c>
      <c r="AF123" s="214">
        <v>5</v>
      </c>
      <c r="AG123" s="214">
        <f>ROUND(AF123*14.4,0)</f>
        <v>72</v>
      </c>
      <c r="AH123" s="214">
        <v>1</v>
      </c>
      <c r="AI123" s="214">
        <f>ROUND(AH123*9.6,0)</f>
        <v>10</v>
      </c>
      <c r="AJ123" s="214">
        <v>4</v>
      </c>
      <c r="AK123" s="214">
        <f>ROUND(AJ123*16.8,0)</f>
        <v>67</v>
      </c>
      <c r="AL123" s="214">
        <v>5</v>
      </c>
      <c r="AM123" s="214">
        <f>ROUND(AL123*7.2,0)</f>
        <v>36</v>
      </c>
      <c r="AN123" s="214">
        <f>SUM(M123,O123,Q123,S123,U123)</f>
        <v>422</v>
      </c>
      <c r="AO123" s="214">
        <f>SUM(W123,Y123,AA123,AC123)</f>
        <v>420</v>
      </c>
      <c r="AP123" s="214">
        <f>SUM(AE123,AG123,AI123)</f>
        <v>142</v>
      </c>
      <c r="AQ123" s="214">
        <f>SUM(AK123,AM123)</f>
        <v>103</v>
      </c>
      <c r="AR123" s="214">
        <f>SUM(AN123:AQ123)</f>
        <v>1087</v>
      </c>
      <c r="AS123" s="214" t="str">
        <f>IF(AR123&lt;=120,"Group 1",IF(AR123&lt;=240,"Group 2",IF(AR123&lt;=360,"Group 3",IF(AR123&lt;=480,"Group 4",IF(AR123&lt;=600,"Group 5",IF(AR123&lt;=720,"Group 6",IF(AR123&lt;=840,"Group 7",IF(AR123&lt;=960,"Group 8",IF(AR123&lt;=1080,"Group 9","Group 10")))))))))</f>
        <v>Group 10</v>
      </c>
      <c r="AT123" s="214" t="str">
        <f>IF(AR123&lt;=120,"B1",IF(AR123&lt;=240,"B2",IF(AR123&lt;=360,"B3",IF(AR123&lt;=480,"B4",IF(AR123&lt;=600,"B5",IF(AR123&lt;=720,"B6",IF(AR123&lt;=840,"B7",IF(AR123&lt;=960,"B8",IF(AR123&lt;=1080,"B9",IF(AR123&lt;=1100,"B10",IF(AR123&lt;=1120,"B11",IF(AR123&lt;=1140,"B12",IF(AR123&lt;=1160,"B13",IF(AR123&lt;=1180,"B14","B15"))))))))))))))</f>
        <v>B10</v>
      </c>
      <c r="AU123" s="214" t="str">
        <f>AT123</f>
        <v>B10</v>
      </c>
      <c r="AV123" s="214" t="str">
        <f>IF(AU123=J123,"OK","REVIEW")</f>
        <v>OK</v>
      </c>
      <c r="AW123" s="213" t="s">
        <v>355</v>
      </c>
      <c r="AX123" s="213" t="s">
        <v>379</v>
      </c>
      <c r="AY123" s="213" t="s">
        <v>258</v>
      </c>
      <c r="AZ123" s="213" t="s">
        <v>287</v>
      </c>
      <c r="BA123" s="217" t="s">
        <v>380</v>
      </c>
    </row>
    <row r="124" ht="72" customHeight="1">
      <c r="A124" s="214" t="s">
        <v>256</v>
      </c>
      <c r="B124" s="213" t="s">
        <v>257</v>
      </c>
      <c r="C124" s="214" t="s">
        <v>448</v>
      </c>
      <c r="D124" s="213" t="s">
        <v>449</v>
      </c>
      <c r="E124" s="214" t="s">
        <v>475</v>
      </c>
      <c r="F124" s="213" t="s">
        <v>476</v>
      </c>
      <c r="G124" s="214" t="s">
        <v>477</v>
      </c>
      <c r="H124" s="213" t="s">
        <v>478</v>
      </c>
      <c r="I124" s="213" t="s">
        <v>353</v>
      </c>
      <c r="J124" s="214" t="s">
        <v>288</v>
      </c>
      <c r="K124" s="217" t="s">
        <v>480</v>
      </c>
      <c r="L124" s="214">
        <v>8</v>
      </c>
      <c r="M124" s="214">
        <f>ROUND(L124*18,0)</f>
        <v>144</v>
      </c>
      <c r="N124" s="214">
        <v>5</v>
      </c>
      <c r="O124" s="214">
        <f>ROUND(N124*19.2,0)</f>
        <v>96</v>
      </c>
      <c r="P124" s="214">
        <v>5</v>
      </c>
      <c r="Q124" s="214">
        <f>ROUND(P124*19.2,0)</f>
        <v>96</v>
      </c>
      <c r="R124" s="214">
        <v>5</v>
      </c>
      <c r="S124" s="214">
        <f>ROUND(R124*14.4,0)</f>
        <v>72</v>
      </c>
      <c r="T124" s="214">
        <v>1</v>
      </c>
      <c r="U124" s="214">
        <f>ROUND(T124*14.4,0)</f>
        <v>14</v>
      </c>
      <c r="V124" s="214">
        <v>5</v>
      </c>
      <c r="W124" s="214">
        <f>ROUND(V124*28.8,0)</f>
        <v>144</v>
      </c>
      <c r="X124" s="214">
        <v>5</v>
      </c>
      <c r="Y124" s="214">
        <f>ROUND(X124*16.8,0)</f>
        <v>84</v>
      </c>
      <c r="Z124" s="214">
        <v>5</v>
      </c>
      <c r="AA124" s="214">
        <f>ROUND(Z124*19.2,0)</f>
        <v>96</v>
      </c>
      <c r="AB124" s="214">
        <v>5</v>
      </c>
      <c r="AC124" s="214">
        <f>ROUND(AB124*19.2,0)</f>
        <v>96</v>
      </c>
      <c r="AD124" s="214">
        <v>5</v>
      </c>
      <c r="AE124" s="214">
        <f>ROUND(AD124*12,0)</f>
        <v>60</v>
      </c>
      <c r="AF124" s="214">
        <v>5</v>
      </c>
      <c r="AG124" s="214">
        <f>ROUND(AF124*14.4,0)</f>
        <v>72</v>
      </c>
      <c r="AH124" s="214">
        <v>1</v>
      </c>
      <c r="AI124" s="214">
        <f>ROUND(AH124*9.6,0)</f>
        <v>10</v>
      </c>
      <c r="AJ124" s="214">
        <v>5</v>
      </c>
      <c r="AK124" s="214">
        <f>ROUND(AJ124*16.8,0)</f>
        <v>84</v>
      </c>
      <c r="AL124" s="214">
        <v>5</v>
      </c>
      <c r="AM124" s="214">
        <f>ROUND(AL124*7.2,0)</f>
        <v>36</v>
      </c>
      <c r="AN124" s="214">
        <f>SUM(M124,O124,Q124,S124,U124)</f>
        <v>422</v>
      </c>
      <c r="AO124" s="214">
        <f>SUM(W124,Y124,AA124,AC124)</f>
        <v>420</v>
      </c>
      <c r="AP124" s="214">
        <f>SUM(AE124,AG124,AI124)</f>
        <v>142</v>
      </c>
      <c r="AQ124" s="214">
        <f>SUM(AK124,AM124)</f>
        <v>120</v>
      </c>
      <c r="AR124" s="214">
        <f>SUM(AN124:AQ124)</f>
        <v>1104</v>
      </c>
      <c r="AS124" s="214" t="str">
        <f>IF(AR124&lt;=120,"Group 1",IF(AR124&lt;=240,"Group 2",IF(AR124&lt;=360,"Group 3",IF(AR124&lt;=480,"Group 4",IF(AR124&lt;=600,"Group 5",IF(AR124&lt;=720,"Group 6",IF(AR124&lt;=840,"Group 7",IF(AR124&lt;=960,"Group 8",IF(AR124&lt;=1080,"Group 9","Group 10")))))))))</f>
        <v>Group 10</v>
      </c>
      <c r="AT124" s="214" t="str">
        <f>IF(AR124&lt;=120,"B1",IF(AR124&lt;=240,"B2",IF(AR124&lt;=360,"B3",IF(AR124&lt;=480,"B4",IF(AR124&lt;=600,"B5",IF(AR124&lt;=720,"B6",IF(AR124&lt;=840,"B7",IF(AR124&lt;=960,"B8",IF(AR124&lt;=1080,"B9",IF(AR124&lt;=1100,"B10",IF(AR124&lt;=1120,"B11",IF(AR124&lt;=1140,"B12",IF(AR124&lt;=1160,"B13",IF(AR124&lt;=1180,"B14","B15"))))))))))))))</f>
        <v>B11</v>
      </c>
      <c r="AU124" s="214" t="str">
        <f>AT124</f>
        <v>B11</v>
      </c>
      <c r="AV124" s="214" t="str">
        <f>IF(AU124=J124,"OK","REVIEW")</f>
        <v>OK</v>
      </c>
      <c r="AW124" s="213" t="s">
        <v>355</v>
      </c>
      <c r="AX124" s="213" t="s">
        <v>382</v>
      </c>
      <c r="AY124" s="213" t="s">
        <v>258</v>
      </c>
      <c r="AZ124" s="213" t="s">
        <v>287</v>
      </c>
      <c r="BA124" s="217" t="s">
        <v>383</v>
      </c>
    </row>
    <row r="125" ht="72" customHeight="1">
      <c r="A125" s="214" t="s">
        <v>256</v>
      </c>
      <c r="B125" s="213" t="s">
        <v>257</v>
      </c>
      <c r="C125" s="214" t="s">
        <v>448</v>
      </c>
      <c r="D125" s="213" t="s">
        <v>449</v>
      </c>
      <c r="E125" s="214" t="s">
        <v>475</v>
      </c>
      <c r="F125" s="213" t="s">
        <v>476</v>
      </c>
      <c r="G125" s="214" t="s">
        <v>477</v>
      </c>
      <c r="H125" s="213" t="s">
        <v>478</v>
      </c>
      <c r="I125" s="213" t="s">
        <v>353</v>
      </c>
      <c r="J125" s="214" t="s">
        <v>289</v>
      </c>
      <c r="K125" s="217" t="s">
        <v>481</v>
      </c>
      <c r="L125" s="214">
        <v>8</v>
      </c>
      <c r="M125" s="214">
        <f>ROUND(L125*18,0)</f>
        <v>144</v>
      </c>
      <c r="N125" s="214">
        <v>5</v>
      </c>
      <c r="O125" s="214">
        <f>ROUND(N125*19.2,0)</f>
        <v>96</v>
      </c>
      <c r="P125" s="214">
        <v>5</v>
      </c>
      <c r="Q125" s="214">
        <f>ROUND(P125*19.2,0)</f>
        <v>96</v>
      </c>
      <c r="R125" s="214">
        <v>5</v>
      </c>
      <c r="S125" s="214">
        <f>ROUND(R125*14.4,0)</f>
        <v>72</v>
      </c>
      <c r="T125" s="214">
        <v>2</v>
      </c>
      <c r="U125" s="214">
        <f>ROUND(T125*14.4,0)</f>
        <v>29</v>
      </c>
      <c r="V125" s="214">
        <v>5</v>
      </c>
      <c r="W125" s="214">
        <f>ROUND(V125*28.8,0)</f>
        <v>144</v>
      </c>
      <c r="X125" s="214">
        <v>5</v>
      </c>
      <c r="Y125" s="214">
        <f>ROUND(X125*16.8,0)</f>
        <v>84</v>
      </c>
      <c r="Z125" s="214">
        <v>5</v>
      </c>
      <c r="AA125" s="214">
        <f>ROUND(Z125*19.2,0)</f>
        <v>96</v>
      </c>
      <c r="AB125" s="214">
        <v>5</v>
      </c>
      <c r="AC125" s="214">
        <f>ROUND(AB125*19.2,0)</f>
        <v>96</v>
      </c>
      <c r="AD125" s="214">
        <v>5</v>
      </c>
      <c r="AE125" s="214">
        <f>ROUND(AD125*12,0)</f>
        <v>60</v>
      </c>
      <c r="AF125" s="214">
        <v>5</v>
      </c>
      <c r="AG125" s="214">
        <f>ROUND(AF125*14.4,0)</f>
        <v>72</v>
      </c>
      <c r="AH125" s="214">
        <v>2</v>
      </c>
      <c r="AI125" s="214">
        <f>ROUND(AH125*9.6,0)</f>
        <v>19</v>
      </c>
      <c r="AJ125" s="214">
        <v>5</v>
      </c>
      <c r="AK125" s="214">
        <f>ROUND(AJ125*16.8,0)</f>
        <v>84</v>
      </c>
      <c r="AL125" s="214">
        <v>5</v>
      </c>
      <c r="AM125" s="214">
        <f>ROUND(AL125*7.2,0)</f>
        <v>36</v>
      </c>
      <c r="AN125" s="214">
        <f>SUM(M125,O125,Q125,S125,U125)</f>
        <v>437</v>
      </c>
      <c r="AO125" s="214">
        <f>SUM(W125,Y125,AA125,AC125)</f>
        <v>420</v>
      </c>
      <c r="AP125" s="214">
        <f>SUM(AE125,AG125,AI125)</f>
        <v>151</v>
      </c>
      <c r="AQ125" s="214">
        <f>SUM(AK125,AM125)</f>
        <v>120</v>
      </c>
      <c r="AR125" s="214">
        <f>SUM(AN125:AQ125)</f>
        <v>1128</v>
      </c>
      <c r="AS125" s="214" t="str">
        <f>IF(AR125&lt;=120,"Group 1",IF(AR125&lt;=240,"Group 2",IF(AR125&lt;=360,"Group 3",IF(AR125&lt;=480,"Group 4",IF(AR125&lt;=600,"Group 5",IF(AR125&lt;=720,"Group 6",IF(AR125&lt;=840,"Group 7",IF(AR125&lt;=960,"Group 8",IF(AR125&lt;=1080,"Group 9","Group 10")))))))))</f>
        <v>Group 10</v>
      </c>
      <c r="AT125" s="214" t="str">
        <f>IF(AR125&lt;=120,"B1",IF(AR125&lt;=240,"B2",IF(AR125&lt;=360,"B3",IF(AR125&lt;=480,"B4",IF(AR125&lt;=600,"B5",IF(AR125&lt;=720,"B6",IF(AR125&lt;=840,"B7",IF(AR125&lt;=960,"B8",IF(AR125&lt;=1080,"B9",IF(AR125&lt;=1100,"B10",IF(AR125&lt;=1120,"B11",IF(AR125&lt;=1140,"B12",IF(AR125&lt;=1160,"B13",IF(AR125&lt;=1180,"B14","B15"))))))))))))))</f>
        <v>B12</v>
      </c>
      <c r="AU125" s="214" t="str">
        <f>AT125</f>
        <v>B12</v>
      </c>
      <c r="AV125" s="214" t="str">
        <f>IF(AU125=J125,"OK","REVIEW")</f>
        <v>OK</v>
      </c>
      <c r="AW125" s="213" t="s">
        <v>355</v>
      </c>
      <c r="AX125" s="213" t="s">
        <v>356</v>
      </c>
      <c r="AY125" s="213" t="s">
        <v>258</v>
      </c>
      <c r="AZ125" s="213" t="s">
        <v>287</v>
      </c>
      <c r="BA125" s="217" t="s">
        <v>385</v>
      </c>
    </row>
    <row r="126" ht="72" customHeight="1">
      <c r="A126" s="214" t="s">
        <v>256</v>
      </c>
      <c r="B126" s="213" t="s">
        <v>257</v>
      </c>
      <c r="C126" s="214" t="s">
        <v>448</v>
      </c>
      <c r="D126" s="213" t="s">
        <v>449</v>
      </c>
      <c r="E126" s="214" t="s">
        <v>475</v>
      </c>
      <c r="F126" s="213" t="s">
        <v>476</v>
      </c>
      <c r="G126" s="214" t="s">
        <v>477</v>
      </c>
      <c r="H126" s="213" t="s">
        <v>478</v>
      </c>
      <c r="I126" s="213" t="s">
        <v>353</v>
      </c>
      <c r="J126" s="214" t="s">
        <v>290</v>
      </c>
      <c r="K126" s="217" t="s">
        <v>482</v>
      </c>
      <c r="L126" s="214">
        <v>8</v>
      </c>
      <c r="M126" s="214">
        <f>ROUND(L126*18,0)</f>
        <v>144</v>
      </c>
      <c r="N126" s="214">
        <v>5</v>
      </c>
      <c r="O126" s="214">
        <f>ROUND(N126*19.2,0)</f>
        <v>96</v>
      </c>
      <c r="P126" s="214">
        <v>5</v>
      </c>
      <c r="Q126" s="214">
        <f>ROUND(P126*19.2,0)</f>
        <v>96</v>
      </c>
      <c r="R126" s="214">
        <v>5</v>
      </c>
      <c r="S126" s="214">
        <f>ROUND(R126*14.4,0)</f>
        <v>72</v>
      </c>
      <c r="T126" s="214">
        <v>3</v>
      </c>
      <c r="U126" s="214">
        <f>ROUND(T126*14.4,0)</f>
        <v>43</v>
      </c>
      <c r="V126" s="214">
        <v>5</v>
      </c>
      <c r="W126" s="214">
        <f>ROUND(V126*28.8,0)</f>
        <v>144</v>
      </c>
      <c r="X126" s="214">
        <v>5</v>
      </c>
      <c r="Y126" s="214">
        <f>ROUND(X126*16.8,0)</f>
        <v>84</v>
      </c>
      <c r="Z126" s="214">
        <v>5</v>
      </c>
      <c r="AA126" s="214">
        <f>ROUND(Z126*19.2,0)</f>
        <v>96</v>
      </c>
      <c r="AB126" s="214">
        <v>5</v>
      </c>
      <c r="AC126" s="214">
        <f>ROUND(AB126*19.2,0)</f>
        <v>96</v>
      </c>
      <c r="AD126" s="214">
        <v>5</v>
      </c>
      <c r="AE126" s="214">
        <f>ROUND(AD126*12,0)</f>
        <v>60</v>
      </c>
      <c r="AF126" s="214">
        <v>5</v>
      </c>
      <c r="AG126" s="214">
        <f>ROUND(AF126*14.4,0)</f>
        <v>72</v>
      </c>
      <c r="AH126" s="214">
        <v>3</v>
      </c>
      <c r="AI126" s="214">
        <f>ROUND(AH126*9.6,0)</f>
        <v>29</v>
      </c>
      <c r="AJ126" s="214">
        <v>5</v>
      </c>
      <c r="AK126" s="214">
        <f>ROUND(AJ126*16.8,0)</f>
        <v>84</v>
      </c>
      <c r="AL126" s="214">
        <v>5</v>
      </c>
      <c r="AM126" s="214">
        <f>ROUND(AL126*7.2,0)</f>
        <v>36</v>
      </c>
      <c r="AN126" s="214">
        <f>SUM(M126,O126,Q126,S126,U126)</f>
        <v>451</v>
      </c>
      <c r="AO126" s="214">
        <f>SUM(W126,Y126,AA126,AC126)</f>
        <v>420</v>
      </c>
      <c r="AP126" s="214">
        <f>SUM(AE126,AG126,AI126)</f>
        <v>161</v>
      </c>
      <c r="AQ126" s="214">
        <f>SUM(AK126,AM126)</f>
        <v>120</v>
      </c>
      <c r="AR126" s="214">
        <f>SUM(AN126:AQ126)</f>
        <v>1152</v>
      </c>
      <c r="AS126" s="214" t="str">
        <f>IF(AR126&lt;=120,"Group 1",IF(AR126&lt;=240,"Group 2",IF(AR126&lt;=360,"Group 3",IF(AR126&lt;=480,"Group 4",IF(AR126&lt;=600,"Group 5",IF(AR126&lt;=720,"Group 6",IF(AR126&lt;=840,"Group 7",IF(AR126&lt;=960,"Group 8",IF(AR126&lt;=1080,"Group 9","Group 10")))))))))</f>
        <v>Group 10</v>
      </c>
      <c r="AT126" s="214" t="str">
        <f>IF(AR126&lt;=120,"B1",IF(AR126&lt;=240,"B2",IF(AR126&lt;=360,"B3",IF(AR126&lt;=480,"B4",IF(AR126&lt;=600,"B5",IF(AR126&lt;=720,"B6",IF(AR126&lt;=840,"B7",IF(AR126&lt;=960,"B8",IF(AR126&lt;=1080,"B9",IF(AR126&lt;=1100,"B10",IF(AR126&lt;=1120,"B11",IF(AR126&lt;=1140,"B12",IF(AR126&lt;=1160,"B13",IF(AR126&lt;=1180,"B14","B15"))))))))))))))</f>
        <v>B13</v>
      </c>
      <c r="AU126" s="214" t="str">
        <f>AT126</f>
        <v>B13</v>
      </c>
      <c r="AV126" s="214" t="str">
        <f>IF(AU126=J126,"OK","REVIEW")</f>
        <v>OK</v>
      </c>
      <c r="AW126" s="213" t="s">
        <v>355</v>
      </c>
      <c r="AX126" s="213" t="s">
        <v>387</v>
      </c>
      <c r="AY126" s="213" t="s">
        <v>258</v>
      </c>
      <c r="AZ126" s="213" t="s">
        <v>287</v>
      </c>
      <c r="BA126" s="217" t="s">
        <v>388</v>
      </c>
    </row>
    <row r="127" ht="72" customHeight="1">
      <c r="A127" s="214" t="s">
        <v>256</v>
      </c>
      <c r="B127" s="213" t="s">
        <v>257</v>
      </c>
      <c r="C127" s="214" t="s">
        <v>448</v>
      </c>
      <c r="D127" s="213" t="s">
        <v>449</v>
      </c>
      <c r="E127" s="214" t="s">
        <v>475</v>
      </c>
      <c r="F127" s="213" t="s">
        <v>476</v>
      </c>
      <c r="G127" s="214" t="s">
        <v>477</v>
      </c>
      <c r="H127" s="213" t="s">
        <v>478</v>
      </c>
      <c r="I127" s="213" t="s">
        <v>353</v>
      </c>
      <c r="J127" s="214" t="s">
        <v>291</v>
      </c>
      <c r="K127" s="217" t="s">
        <v>483</v>
      </c>
      <c r="L127" s="214">
        <v>8</v>
      </c>
      <c r="M127" s="214">
        <f>ROUND(L127*18,0)</f>
        <v>144</v>
      </c>
      <c r="N127" s="214">
        <v>5</v>
      </c>
      <c r="O127" s="214">
        <f>ROUND(N127*19.2,0)</f>
        <v>96</v>
      </c>
      <c r="P127" s="214">
        <v>5</v>
      </c>
      <c r="Q127" s="214">
        <f>ROUND(P127*19.2,0)</f>
        <v>96</v>
      </c>
      <c r="R127" s="214">
        <v>5</v>
      </c>
      <c r="S127" s="214">
        <f>ROUND(R127*14.4,0)</f>
        <v>72</v>
      </c>
      <c r="T127" s="214">
        <v>3</v>
      </c>
      <c r="U127" s="214">
        <f>ROUND(T127*14.4,0)</f>
        <v>43</v>
      </c>
      <c r="V127" s="214">
        <v>5</v>
      </c>
      <c r="W127" s="214">
        <f>ROUND(V127*28.8,0)</f>
        <v>144</v>
      </c>
      <c r="X127" s="214">
        <v>5</v>
      </c>
      <c r="Y127" s="214">
        <f>ROUND(X127*16.8,0)</f>
        <v>84</v>
      </c>
      <c r="Z127" s="214">
        <v>5</v>
      </c>
      <c r="AA127" s="214">
        <f>ROUND(Z127*19.2,0)</f>
        <v>96</v>
      </c>
      <c r="AB127" s="214">
        <v>5</v>
      </c>
      <c r="AC127" s="214">
        <f>ROUND(AB127*19.2,0)</f>
        <v>96</v>
      </c>
      <c r="AD127" s="214">
        <v>5</v>
      </c>
      <c r="AE127" s="214">
        <f>ROUND(AD127*12,0)</f>
        <v>60</v>
      </c>
      <c r="AF127" s="214">
        <v>5</v>
      </c>
      <c r="AG127" s="214">
        <f>ROUND(AF127*14.4,0)</f>
        <v>72</v>
      </c>
      <c r="AH127" s="214">
        <v>4</v>
      </c>
      <c r="AI127" s="214">
        <f>ROUND(AH127*9.6,0)</f>
        <v>38</v>
      </c>
      <c r="AJ127" s="214">
        <v>5</v>
      </c>
      <c r="AK127" s="214">
        <f>ROUND(AJ127*16.8,0)</f>
        <v>84</v>
      </c>
      <c r="AL127" s="214">
        <v>5</v>
      </c>
      <c r="AM127" s="214">
        <f>ROUND(AL127*7.2,0)</f>
        <v>36</v>
      </c>
      <c r="AN127" s="214">
        <f>SUM(M127,O127,Q127,S127,U127)</f>
        <v>451</v>
      </c>
      <c r="AO127" s="214">
        <f>SUM(W127,Y127,AA127,AC127)</f>
        <v>420</v>
      </c>
      <c r="AP127" s="214">
        <f>SUM(AE127,AG127,AI127)</f>
        <v>170</v>
      </c>
      <c r="AQ127" s="214">
        <f>SUM(AK127,AM127)</f>
        <v>120</v>
      </c>
      <c r="AR127" s="214">
        <f>SUM(AN127:AQ127)</f>
        <v>1161</v>
      </c>
      <c r="AS127" s="214" t="str">
        <f>IF(AR127&lt;=120,"Group 1",IF(AR127&lt;=240,"Group 2",IF(AR127&lt;=360,"Group 3",IF(AR127&lt;=480,"Group 4",IF(AR127&lt;=600,"Group 5",IF(AR127&lt;=720,"Group 6",IF(AR127&lt;=840,"Group 7",IF(AR127&lt;=960,"Group 8",IF(AR127&lt;=1080,"Group 9","Group 10")))))))))</f>
        <v>Group 10</v>
      </c>
      <c r="AT127" s="214" t="str">
        <f>IF(AR127&lt;=120,"B1",IF(AR127&lt;=240,"B2",IF(AR127&lt;=360,"B3",IF(AR127&lt;=480,"B4",IF(AR127&lt;=600,"B5",IF(AR127&lt;=720,"B6",IF(AR127&lt;=840,"B7",IF(AR127&lt;=960,"B8",IF(AR127&lt;=1080,"B9",IF(AR127&lt;=1100,"B10",IF(AR127&lt;=1120,"B11",IF(AR127&lt;=1140,"B12",IF(AR127&lt;=1160,"B13",IF(AR127&lt;=1180,"B14","B15"))))))))))))))</f>
        <v>B14</v>
      </c>
      <c r="AU127" s="214" t="str">
        <f>AT127</f>
        <v>B14</v>
      </c>
      <c r="AV127" s="214" t="str">
        <f>IF(AU127=J127,"OK","REVIEW")</f>
        <v>OK</v>
      </c>
      <c r="AW127" s="213" t="s">
        <v>355</v>
      </c>
      <c r="AX127" s="213" t="s">
        <v>390</v>
      </c>
      <c r="AY127" s="213" t="s">
        <v>258</v>
      </c>
      <c r="AZ127" s="213" t="s">
        <v>287</v>
      </c>
      <c r="BA127" s="217" t="s">
        <v>391</v>
      </c>
    </row>
    <row r="128" ht="72" customHeight="1">
      <c r="A128" s="214" t="s">
        <v>256</v>
      </c>
      <c r="B128" s="213" t="s">
        <v>257</v>
      </c>
      <c r="C128" s="214" t="s">
        <v>448</v>
      </c>
      <c r="D128" s="213" t="s">
        <v>449</v>
      </c>
      <c r="E128" s="214" t="s">
        <v>475</v>
      </c>
      <c r="F128" s="213" t="s">
        <v>476</v>
      </c>
      <c r="G128" s="214" t="s">
        <v>477</v>
      </c>
      <c r="H128" s="213" t="s">
        <v>478</v>
      </c>
      <c r="I128" s="213" t="s">
        <v>353</v>
      </c>
      <c r="J128" s="214" t="s">
        <v>292</v>
      </c>
      <c r="K128" s="217" t="s">
        <v>484</v>
      </c>
      <c r="L128" s="214">
        <v>8</v>
      </c>
      <c r="M128" s="214">
        <f>ROUND(L128*18,0)</f>
        <v>144</v>
      </c>
      <c r="N128" s="214">
        <v>5</v>
      </c>
      <c r="O128" s="214">
        <f>ROUND(N128*19.2,0)</f>
        <v>96</v>
      </c>
      <c r="P128" s="214">
        <v>5</v>
      </c>
      <c r="Q128" s="214">
        <f>ROUND(P128*19.2,0)</f>
        <v>96</v>
      </c>
      <c r="R128" s="214">
        <v>5</v>
      </c>
      <c r="S128" s="214">
        <f>ROUND(R128*14.4,0)</f>
        <v>72</v>
      </c>
      <c r="T128" s="214">
        <v>4</v>
      </c>
      <c r="U128" s="214">
        <f>ROUND(T128*14.4,0)</f>
        <v>58</v>
      </c>
      <c r="V128" s="214">
        <v>5</v>
      </c>
      <c r="W128" s="214">
        <f>ROUND(V128*28.8,0)</f>
        <v>144</v>
      </c>
      <c r="X128" s="214">
        <v>5</v>
      </c>
      <c r="Y128" s="214">
        <f>ROUND(X128*16.8,0)</f>
        <v>84</v>
      </c>
      <c r="Z128" s="214">
        <v>5</v>
      </c>
      <c r="AA128" s="214">
        <f>ROUND(Z128*19.2,0)</f>
        <v>96</v>
      </c>
      <c r="AB128" s="214">
        <v>5</v>
      </c>
      <c r="AC128" s="214">
        <f>ROUND(AB128*19.2,0)</f>
        <v>96</v>
      </c>
      <c r="AD128" s="214">
        <v>5</v>
      </c>
      <c r="AE128" s="214">
        <f>ROUND(AD128*12,0)</f>
        <v>60</v>
      </c>
      <c r="AF128" s="214">
        <v>5</v>
      </c>
      <c r="AG128" s="214">
        <f>ROUND(AF128*14.4,0)</f>
        <v>72</v>
      </c>
      <c r="AH128" s="214">
        <v>5</v>
      </c>
      <c r="AI128" s="214">
        <f>ROUND(AH128*9.6,0)</f>
        <v>48</v>
      </c>
      <c r="AJ128" s="214">
        <v>5</v>
      </c>
      <c r="AK128" s="214">
        <f>ROUND(AJ128*16.8,0)</f>
        <v>84</v>
      </c>
      <c r="AL128" s="214">
        <v>5</v>
      </c>
      <c r="AM128" s="214">
        <f>ROUND(AL128*7.2,0)</f>
        <v>36</v>
      </c>
      <c r="AN128" s="214">
        <f>SUM(M128,O128,Q128,S128,U128)</f>
        <v>466</v>
      </c>
      <c r="AO128" s="214">
        <f>SUM(W128,Y128,AA128,AC128)</f>
        <v>420</v>
      </c>
      <c r="AP128" s="214">
        <f>SUM(AE128,AG128,AI128)</f>
        <v>180</v>
      </c>
      <c r="AQ128" s="214">
        <f>SUM(AK128,AM128)</f>
        <v>120</v>
      </c>
      <c r="AR128" s="214">
        <f>SUM(AN128:AQ128)</f>
        <v>1186</v>
      </c>
      <c r="AS128" s="214" t="str">
        <f>IF(AR128&lt;=120,"Group 1",IF(AR128&lt;=240,"Group 2",IF(AR128&lt;=360,"Group 3",IF(AR128&lt;=480,"Group 4",IF(AR128&lt;=600,"Group 5",IF(AR128&lt;=720,"Group 6",IF(AR128&lt;=840,"Group 7",IF(AR128&lt;=960,"Group 8",IF(AR128&lt;=1080,"Group 9","Group 10")))))))))</f>
        <v>Group 10</v>
      </c>
      <c r="AT128" s="214" t="str">
        <f>IF(AR128&lt;=120,"B1",IF(AR128&lt;=240,"B2",IF(AR128&lt;=360,"B3",IF(AR128&lt;=480,"B4",IF(AR128&lt;=600,"B5",IF(AR128&lt;=720,"B6",IF(AR128&lt;=840,"B7",IF(AR128&lt;=960,"B8",IF(AR128&lt;=1080,"B9",IF(AR128&lt;=1100,"B10",IF(AR128&lt;=1120,"B11",IF(AR128&lt;=1140,"B12",IF(AR128&lt;=1160,"B13",IF(AR128&lt;=1180,"B14","B15"))))))))))))))</f>
        <v>B15</v>
      </c>
      <c r="AU128" s="214" t="str">
        <f>AT128</f>
        <v>B15</v>
      </c>
      <c r="AV128" s="214" t="str">
        <f>IF(AU128=J128,"OK","REVIEW")</f>
        <v>OK</v>
      </c>
      <c r="AW128" s="213" t="s">
        <v>355</v>
      </c>
      <c r="AX128" s="213" t="s">
        <v>393</v>
      </c>
      <c r="AY128" s="213" t="s">
        <v>258</v>
      </c>
      <c r="AZ128" s="213" t="s">
        <v>287</v>
      </c>
      <c r="BA128" s="217" t="s">
        <v>394</v>
      </c>
    </row>
    <row r="129" ht="72" customHeight="1">
      <c r="A129" s="214" t="s">
        <v>256</v>
      </c>
      <c r="B129" s="213" t="s">
        <v>257</v>
      </c>
      <c r="C129" s="214" t="s">
        <v>448</v>
      </c>
      <c r="D129" s="213" t="s">
        <v>449</v>
      </c>
      <c r="E129" s="214" t="s">
        <v>475</v>
      </c>
      <c r="F129" s="213" t="s">
        <v>476</v>
      </c>
      <c r="G129" s="214" t="s">
        <v>485</v>
      </c>
      <c r="H129" s="213" t="s">
        <v>486</v>
      </c>
      <c r="I129" s="213" t="s">
        <v>353</v>
      </c>
      <c r="J129" s="214" t="s">
        <v>287</v>
      </c>
      <c r="K129" s="217" t="s">
        <v>434</v>
      </c>
      <c r="L129" s="214">
        <v>8</v>
      </c>
      <c r="M129" s="214">
        <f>ROUND(L129*18,0)</f>
        <v>144</v>
      </c>
      <c r="N129" s="214">
        <v>5</v>
      </c>
      <c r="O129" s="214">
        <f>ROUND(N129*19.2,0)</f>
        <v>96</v>
      </c>
      <c r="P129" s="214">
        <v>5</v>
      </c>
      <c r="Q129" s="214">
        <f>ROUND(P129*19.2,0)</f>
        <v>96</v>
      </c>
      <c r="R129" s="214">
        <v>5</v>
      </c>
      <c r="S129" s="214">
        <f>ROUND(R129*14.4,0)</f>
        <v>72</v>
      </c>
      <c r="T129" s="214">
        <v>0</v>
      </c>
      <c r="U129" s="214">
        <f>ROUND(T129*14.4,0)</f>
        <v>0</v>
      </c>
      <c r="V129" s="214">
        <v>5</v>
      </c>
      <c r="W129" s="214">
        <f>ROUND(V129*28.8,0)</f>
        <v>144</v>
      </c>
      <c r="X129" s="214">
        <v>5</v>
      </c>
      <c r="Y129" s="214">
        <f>ROUND(X129*16.8,0)</f>
        <v>84</v>
      </c>
      <c r="Z129" s="214">
        <v>5</v>
      </c>
      <c r="AA129" s="214">
        <f>ROUND(Z129*19.2,0)</f>
        <v>96</v>
      </c>
      <c r="AB129" s="214">
        <v>5</v>
      </c>
      <c r="AC129" s="214">
        <f>ROUND(AB129*19.2,0)</f>
        <v>96</v>
      </c>
      <c r="AD129" s="214">
        <v>5</v>
      </c>
      <c r="AE129" s="214">
        <f>ROUND(AD129*12,0)</f>
        <v>60</v>
      </c>
      <c r="AF129" s="214">
        <v>5</v>
      </c>
      <c r="AG129" s="214">
        <f>ROUND(AF129*14.4,0)</f>
        <v>72</v>
      </c>
      <c r="AH129" s="214">
        <v>2</v>
      </c>
      <c r="AI129" s="214">
        <f>ROUND(AH129*9.6,0)</f>
        <v>19</v>
      </c>
      <c r="AJ129" s="214">
        <v>5</v>
      </c>
      <c r="AK129" s="214">
        <f>ROUND(AJ129*16.8,0)</f>
        <v>84</v>
      </c>
      <c r="AL129" s="214">
        <v>5</v>
      </c>
      <c r="AM129" s="214">
        <f>ROUND(AL129*7.2,0)</f>
        <v>36</v>
      </c>
      <c r="AN129" s="214">
        <f>SUM(M129,O129,Q129,S129,U129)</f>
        <v>408</v>
      </c>
      <c r="AO129" s="214">
        <f>SUM(W129,Y129,AA129,AC129)</f>
        <v>420</v>
      </c>
      <c r="AP129" s="214">
        <f>SUM(AE129,AG129,AI129)</f>
        <v>151</v>
      </c>
      <c r="AQ129" s="214">
        <f>SUM(AK129,AM129)</f>
        <v>120</v>
      </c>
      <c r="AR129" s="214">
        <f>SUM(AN129:AQ129)</f>
        <v>1099</v>
      </c>
      <c r="AS129" s="214" t="str">
        <f>IF(AR129&lt;=120,"Group 1",IF(AR129&lt;=240,"Group 2",IF(AR129&lt;=360,"Group 3",IF(AR129&lt;=480,"Group 4",IF(AR129&lt;=600,"Group 5",IF(AR129&lt;=720,"Group 6",IF(AR129&lt;=840,"Group 7",IF(AR129&lt;=960,"Group 8",IF(AR129&lt;=1080,"Group 9","Group 10")))))))))</f>
        <v>Group 10</v>
      </c>
      <c r="AT129" s="214" t="str">
        <f>IF(AR129&lt;=120,"B1",IF(AR129&lt;=240,"B2",IF(AR129&lt;=360,"B3",IF(AR129&lt;=480,"B4",IF(AR129&lt;=600,"B5",IF(AR129&lt;=720,"B6",IF(AR129&lt;=840,"B7",IF(AR129&lt;=960,"B8",IF(AR129&lt;=1080,"B9",IF(AR129&lt;=1100,"B10",IF(AR129&lt;=1120,"B11",IF(AR129&lt;=1140,"B12",IF(AR129&lt;=1160,"B13",IF(AR129&lt;=1180,"B14","B15"))))))))))))))</f>
        <v>B10</v>
      </c>
      <c r="AU129" s="214" t="str">
        <f>AT129</f>
        <v>B10</v>
      </c>
      <c r="AV129" s="214" t="str">
        <f>IF(AU129=J129,"OK","REVIEW")</f>
        <v>OK</v>
      </c>
      <c r="AW129" s="213" t="s">
        <v>355</v>
      </c>
      <c r="AX129" s="213" t="s">
        <v>379</v>
      </c>
      <c r="AY129" s="213" t="s">
        <v>258</v>
      </c>
      <c r="AZ129" s="213" t="s">
        <v>289</v>
      </c>
      <c r="BA129" s="217" t="s">
        <v>380</v>
      </c>
    </row>
    <row r="130" ht="72" customHeight="1">
      <c r="A130" s="214" t="s">
        <v>256</v>
      </c>
      <c r="B130" s="213" t="s">
        <v>257</v>
      </c>
      <c r="C130" s="214" t="s">
        <v>448</v>
      </c>
      <c r="D130" s="213" t="s">
        <v>449</v>
      </c>
      <c r="E130" s="214" t="s">
        <v>475</v>
      </c>
      <c r="F130" s="213" t="s">
        <v>476</v>
      </c>
      <c r="G130" s="214" t="s">
        <v>485</v>
      </c>
      <c r="H130" s="213" t="s">
        <v>486</v>
      </c>
      <c r="I130" s="213" t="s">
        <v>353</v>
      </c>
      <c r="J130" s="214" t="s">
        <v>288</v>
      </c>
      <c r="K130" s="217" t="s">
        <v>435</v>
      </c>
      <c r="L130" s="214">
        <v>8</v>
      </c>
      <c r="M130" s="214">
        <f>ROUND(L130*18,0)</f>
        <v>144</v>
      </c>
      <c r="N130" s="214">
        <v>5</v>
      </c>
      <c r="O130" s="214">
        <f>ROUND(N130*19.2,0)</f>
        <v>96</v>
      </c>
      <c r="P130" s="214">
        <v>5</v>
      </c>
      <c r="Q130" s="214">
        <f>ROUND(P130*19.2,0)</f>
        <v>96</v>
      </c>
      <c r="R130" s="214">
        <v>5</v>
      </c>
      <c r="S130" s="214">
        <f>ROUND(R130*14.4,0)</f>
        <v>72</v>
      </c>
      <c r="T130" s="214">
        <v>0</v>
      </c>
      <c r="U130" s="214">
        <f>ROUND(T130*14.4,0)</f>
        <v>0</v>
      </c>
      <c r="V130" s="214">
        <v>5</v>
      </c>
      <c r="W130" s="214">
        <f>ROUND(V130*28.8,0)</f>
        <v>144</v>
      </c>
      <c r="X130" s="214">
        <v>5</v>
      </c>
      <c r="Y130" s="214">
        <f>ROUND(X130*16.8,0)</f>
        <v>84</v>
      </c>
      <c r="Z130" s="214">
        <v>5</v>
      </c>
      <c r="AA130" s="214">
        <f>ROUND(Z130*19.2,0)</f>
        <v>96</v>
      </c>
      <c r="AB130" s="214">
        <v>5</v>
      </c>
      <c r="AC130" s="214">
        <f>ROUND(AB130*19.2,0)</f>
        <v>96</v>
      </c>
      <c r="AD130" s="214">
        <v>5</v>
      </c>
      <c r="AE130" s="214">
        <f>ROUND(AD130*12,0)</f>
        <v>60</v>
      </c>
      <c r="AF130" s="214">
        <v>5</v>
      </c>
      <c r="AG130" s="214">
        <f>ROUND(AF130*14.4,0)</f>
        <v>72</v>
      </c>
      <c r="AH130" s="214">
        <v>3</v>
      </c>
      <c r="AI130" s="214">
        <f>ROUND(AH130*9.6,0)</f>
        <v>29</v>
      </c>
      <c r="AJ130" s="214">
        <v>5</v>
      </c>
      <c r="AK130" s="214">
        <f>ROUND(AJ130*16.8,0)</f>
        <v>84</v>
      </c>
      <c r="AL130" s="214">
        <v>5</v>
      </c>
      <c r="AM130" s="214">
        <f>ROUND(AL130*7.2,0)</f>
        <v>36</v>
      </c>
      <c r="AN130" s="214">
        <f>SUM(M130,O130,Q130,S130,U130)</f>
        <v>408</v>
      </c>
      <c r="AO130" s="214">
        <f>SUM(W130,Y130,AA130,AC130)</f>
        <v>420</v>
      </c>
      <c r="AP130" s="214">
        <f>SUM(AE130,AG130,AI130)</f>
        <v>161</v>
      </c>
      <c r="AQ130" s="214">
        <f>SUM(AK130,AM130)</f>
        <v>120</v>
      </c>
      <c r="AR130" s="214">
        <f>SUM(AN130:AQ130)</f>
        <v>1109</v>
      </c>
      <c r="AS130" s="214" t="str">
        <f>IF(AR130&lt;=120,"Group 1",IF(AR130&lt;=240,"Group 2",IF(AR130&lt;=360,"Group 3",IF(AR130&lt;=480,"Group 4",IF(AR130&lt;=600,"Group 5",IF(AR130&lt;=720,"Group 6",IF(AR130&lt;=840,"Group 7",IF(AR130&lt;=960,"Group 8",IF(AR130&lt;=1080,"Group 9","Group 10")))))))))</f>
        <v>Group 10</v>
      </c>
      <c r="AT130" s="214" t="str">
        <f>IF(AR130&lt;=120,"B1",IF(AR130&lt;=240,"B2",IF(AR130&lt;=360,"B3",IF(AR130&lt;=480,"B4",IF(AR130&lt;=600,"B5",IF(AR130&lt;=720,"B6",IF(AR130&lt;=840,"B7",IF(AR130&lt;=960,"B8",IF(AR130&lt;=1080,"B9",IF(AR130&lt;=1100,"B10",IF(AR130&lt;=1120,"B11",IF(AR130&lt;=1140,"B12",IF(AR130&lt;=1160,"B13",IF(AR130&lt;=1180,"B14","B15"))))))))))))))</f>
        <v>B11</v>
      </c>
      <c r="AU130" s="214" t="str">
        <f>AT130</f>
        <v>B11</v>
      </c>
      <c r="AV130" s="214" t="str">
        <f>IF(AU130=J130,"OK","REVIEW")</f>
        <v>OK</v>
      </c>
      <c r="AW130" s="213" t="s">
        <v>355</v>
      </c>
      <c r="AX130" s="213" t="s">
        <v>382</v>
      </c>
      <c r="AY130" s="213" t="s">
        <v>258</v>
      </c>
      <c r="AZ130" s="213" t="s">
        <v>289</v>
      </c>
      <c r="BA130" s="217" t="s">
        <v>383</v>
      </c>
    </row>
    <row r="131" ht="72" customHeight="1">
      <c r="A131" s="214" t="s">
        <v>256</v>
      </c>
      <c r="B131" s="213" t="s">
        <v>257</v>
      </c>
      <c r="C131" s="214" t="s">
        <v>448</v>
      </c>
      <c r="D131" s="213" t="s">
        <v>449</v>
      </c>
      <c r="E131" s="214" t="s">
        <v>475</v>
      </c>
      <c r="F131" s="213" t="s">
        <v>476</v>
      </c>
      <c r="G131" s="214" t="s">
        <v>485</v>
      </c>
      <c r="H131" s="213" t="s">
        <v>486</v>
      </c>
      <c r="I131" s="213" t="s">
        <v>353</v>
      </c>
      <c r="J131" s="214" t="s">
        <v>289</v>
      </c>
      <c r="K131" s="217" t="s">
        <v>436</v>
      </c>
      <c r="L131" s="214">
        <v>8</v>
      </c>
      <c r="M131" s="214">
        <f>ROUND(L131*18,0)</f>
        <v>144</v>
      </c>
      <c r="N131" s="214">
        <v>5</v>
      </c>
      <c r="O131" s="214">
        <f>ROUND(N131*19.2,0)</f>
        <v>96</v>
      </c>
      <c r="P131" s="214">
        <v>5</v>
      </c>
      <c r="Q131" s="214">
        <f>ROUND(P131*19.2,0)</f>
        <v>96</v>
      </c>
      <c r="R131" s="214">
        <v>5</v>
      </c>
      <c r="S131" s="214">
        <f>ROUND(R131*14.4,0)</f>
        <v>72</v>
      </c>
      <c r="T131" s="214">
        <v>1</v>
      </c>
      <c r="U131" s="214">
        <f>ROUND(T131*14.4,0)</f>
        <v>14</v>
      </c>
      <c r="V131" s="214">
        <v>5</v>
      </c>
      <c r="W131" s="214">
        <f>ROUND(V131*28.8,0)</f>
        <v>144</v>
      </c>
      <c r="X131" s="214">
        <v>5</v>
      </c>
      <c r="Y131" s="214">
        <f>ROUND(X131*16.8,0)</f>
        <v>84</v>
      </c>
      <c r="Z131" s="214">
        <v>5</v>
      </c>
      <c r="AA131" s="214">
        <f>ROUND(Z131*19.2,0)</f>
        <v>96</v>
      </c>
      <c r="AB131" s="214">
        <v>5</v>
      </c>
      <c r="AC131" s="214">
        <f>ROUND(AB131*19.2,0)</f>
        <v>96</v>
      </c>
      <c r="AD131" s="214">
        <v>5</v>
      </c>
      <c r="AE131" s="214">
        <f>ROUND(AD131*12,0)</f>
        <v>60</v>
      </c>
      <c r="AF131" s="214">
        <v>5</v>
      </c>
      <c r="AG131" s="214">
        <f>ROUND(AF131*14.4,0)</f>
        <v>72</v>
      </c>
      <c r="AH131" s="214">
        <v>3</v>
      </c>
      <c r="AI131" s="214">
        <f>ROUND(AH131*9.6,0)</f>
        <v>29</v>
      </c>
      <c r="AJ131" s="214">
        <v>5</v>
      </c>
      <c r="AK131" s="214">
        <f>ROUND(AJ131*16.8,0)</f>
        <v>84</v>
      </c>
      <c r="AL131" s="214">
        <v>5</v>
      </c>
      <c r="AM131" s="214">
        <f>ROUND(AL131*7.2,0)</f>
        <v>36</v>
      </c>
      <c r="AN131" s="214">
        <f>SUM(M131,O131,Q131,S131,U131)</f>
        <v>422</v>
      </c>
      <c r="AO131" s="214">
        <f>SUM(W131,Y131,AA131,AC131)</f>
        <v>420</v>
      </c>
      <c r="AP131" s="214">
        <f>SUM(AE131,AG131,AI131)</f>
        <v>161</v>
      </c>
      <c r="AQ131" s="214">
        <f>SUM(AK131,AM131)</f>
        <v>120</v>
      </c>
      <c r="AR131" s="214">
        <f>SUM(AN131:AQ131)</f>
        <v>1123</v>
      </c>
      <c r="AS131" s="214" t="str">
        <f>IF(AR131&lt;=120,"Group 1",IF(AR131&lt;=240,"Group 2",IF(AR131&lt;=360,"Group 3",IF(AR131&lt;=480,"Group 4",IF(AR131&lt;=600,"Group 5",IF(AR131&lt;=720,"Group 6",IF(AR131&lt;=840,"Group 7",IF(AR131&lt;=960,"Group 8",IF(AR131&lt;=1080,"Group 9","Group 10")))))))))</f>
        <v>Group 10</v>
      </c>
      <c r="AT131" s="214" t="str">
        <f>IF(AR131&lt;=120,"B1",IF(AR131&lt;=240,"B2",IF(AR131&lt;=360,"B3",IF(AR131&lt;=480,"B4",IF(AR131&lt;=600,"B5",IF(AR131&lt;=720,"B6",IF(AR131&lt;=840,"B7",IF(AR131&lt;=960,"B8",IF(AR131&lt;=1080,"B9",IF(AR131&lt;=1100,"B10",IF(AR131&lt;=1120,"B11",IF(AR131&lt;=1140,"B12",IF(AR131&lt;=1160,"B13",IF(AR131&lt;=1180,"B14","B15"))))))))))))))</f>
        <v>B12</v>
      </c>
      <c r="AU131" s="214" t="str">
        <f>AT131</f>
        <v>B12</v>
      </c>
      <c r="AV131" s="214" t="str">
        <f>IF(AU131=J131,"OK","REVIEW")</f>
        <v>OK</v>
      </c>
      <c r="AW131" s="213" t="s">
        <v>355</v>
      </c>
      <c r="AX131" s="213" t="s">
        <v>356</v>
      </c>
      <c r="AY131" s="213" t="s">
        <v>258</v>
      </c>
      <c r="AZ131" s="213" t="s">
        <v>289</v>
      </c>
      <c r="BA131" s="217" t="s">
        <v>385</v>
      </c>
    </row>
    <row r="132" ht="72" customHeight="1">
      <c r="A132" s="214" t="s">
        <v>256</v>
      </c>
      <c r="B132" s="213" t="s">
        <v>257</v>
      </c>
      <c r="C132" s="214" t="s">
        <v>448</v>
      </c>
      <c r="D132" s="213" t="s">
        <v>449</v>
      </c>
      <c r="E132" s="214" t="s">
        <v>475</v>
      </c>
      <c r="F132" s="213" t="s">
        <v>476</v>
      </c>
      <c r="G132" s="214" t="s">
        <v>485</v>
      </c>
      <c r="H132" s="213" t="s">
        <v>486</v>
      </c>
      <c r="I132" s="213" t="s">
        <v>353</v>
      </c>
      <c r="J132" s="214" t="s">
        <v>290</v>
      </c>
      <c r="K132" s="217" t="s">
        <v>437</v>
      </c>
      <c r="L132" s="214">
        <v>8</v>
      </c>
      <c r="M132" s="214">
        <f>ROUND(L132*18,0)</f>
        <v>144</v>
      </c>
      <c r="N132" s="214">
        <v>5</v>
      </c>
      <c r="O132" s="214">
        <f>ROUND(N132*19.2,0)</f>
        <v>96</v>
      </c>
      <c r="P132" s="214">
        <v>5</v>
      </c>
      <c r="Q132" s="214">
        <f>ROUND(P132*19.2,0)</f>
        <v>96</v>
      </c>
      <c r="R132" s="214">
        <v>5</v>
      </c>
      <c r="S132" s="214">
        <f>ROUND(R132*14.4,0)</f>
        <v>72</v>
      </c>
      <c r="T132" s="214">
        <v>2</v>
      </c>
      <c r="U132" s="214">
        <f>ROUND(T132*14.4,0)</f>
        <v>29</v>
      </c>
      <c r="V132" s="214">
        <v>5</v>
      </c>
      <c r="W132" s="214">
        <f>ROUND(V132*28.8,0)</f>
        <v>144</v>
      </c>
      <c r="X132" s="214">
        <v>5</v>
      </c>
      <c r="Y132" s="214">
        <f>ROUND(X132*16.8,0)</f>
        <v>84</v>
      </c>
      <c r="Z132" s="214">
        <v>5</v>
      </c>
      <c r="AA132" s="214">
        <f>ROUND(Z132*19.2,0)</f>
        <v>96</v>
      </c>
      <c r="AB132" s="214">
        <v>5</v>
      </c>
      <c r="AC132" s="214">
        <f>ROUND(AB132*19.2,0)</f>
        <v>96</v>
      </c>
      <c r="AD132" s="214">
        <v>5</v>
      </c>
      <c r="AE132" s="214">
        <f>ROUND(AD132*12,0)</f>
        <v>60</v>
      </c>
      <c r="AF132" s="214">
        <v>5</v>
      </c>
      <c r="AG132" s="214">
        <f>ROUND(AF132*14.4,0)</f>
        <v>72</v>
      </c>
      <c r="AH132" s="214">
        <v>4</v>
      </c>
      <c r="AI132" s="214">
        <f>ROUND(AH132*9.6,0)</f>
        <v>38</v>
      </c>
      <c r="AJ132" s="214">
        <v>5</v>
      </c>
      <c r="AK132" s="214">
        <f>ROUND(AJ132*16.8,0)</f>
        <v>84</v>
      </c>
      <c r="AL132" s="214">
        <v>5</v>
      </c>
      <c r="AM132" s="214">
        <f>ROUND(AL132*7.2,0)</f>
        <v>36</v>
      </c>
      <c r="AN132" s="214">
        <f>SUM(M132,O132,Q132,S132,U132)</f>
        <v>437</v>
      </c>
      <c r="AO132" s="214">
        <f>SUM(W132,Y132,AA132,AC132)</f>
        <v>420</v>
      </c>
      <c r="AP132" s="214">
        <f>SUM(AE132,AG132,AI132)</f>
        <v>170</v>
      </c>
      <c r="AQ132" s="214">
        <f>SUM(AK132,AM132)</f>
        <v>120</v>
      </c>
      <c r="AR132" s="214">
        <f>SUM(AN132:AQ132)</f>
        <v>1147</v>
      </c>
      <c r="AS132" s="214" t="str">
        <f>IF(AR132&lt;=120,"Group 1",IF(AR132&lt;=240,"Group 2",IF(AR132&lt;=360,"Group 3",IF(AR132&lt;=480,"Group 4",IF(AR132&lt;=600,"Group 5",IF(AR132&lt;=720,"Group 6",IF(AR132&lt;=840,"Group 7",IF(AR132&lt;=960,"Group 8",IF(AR132&lt;=1080,"Group 9","Group 10")))))))))</f>
        <v>Group 10</v>
      </c>
      <c r="AT132" s="214" t="str">
        <f>IF(AR132&lt;=120,"B1",IF(AR132&lt;=240,"B2",IF(AR132&lt;=360,"B3",IF(AR132&lt;=480,"B4",IF(AR132&lt;=600,"B5",IF(AR132&lt;=720,"B6",IF(AR132&lt;=840,"B7",IF(AR132&lt;=960,"B8",IF(AR132&lt;=1080,"B9",IF(AR132&lt;=1100,"B10",IF(AR132&lt;=1120,"B11",IF(AR132&lt;=1140,"B12",IF(AR132&lt;=1160,"B13",IF(AR132&lt;=1180,"B14","B15"))))))))))))))</f>
        <v>B13</v>
      </c>
      <c r="AU132" s="214" t="str">
        <f>AT132</f>
        <v>B13</v>
      </c>
      <c r="AV132" s="214" t="str">
        <f>IF(AU132=J132,"OK","REVIEW")</f>
        <v>OK</v>
      </c>
      <c r="AW132" s="213" t="s">
        <v>355</v>
      </c>
      <c r="AX132" s="213" t="s">
        <v>387</v>
      </c>
      <c r="AY132" s="213" t="s">
        <v>258</v>
      </c>
      <c r="AZ132" s="213" t="s">
        <v>289</v>
      </c>
      <c r="BA132" s="217" t="s">
        <v>388</v>
      </c>
    </row>
    <row r="133" ht="72" customHeight="1">
      <c r="A133" s="214" t="s">
        <v>256</v>
      </c>
      <c r="B133" s="213" t="s">
        <v>257</v>
      </c>
      <c r="C133" s="214" t="s">
        <v>448</v>
      </c>
      <c r="D133" s="213" t="s">
        <v>449</v>
      </c>
      <c r="E133" s="214" t="s">
        <v>475</v>
      </c>
      <c r="F133" s="213" t="s">
        <v>476</v>
      </c>
      <c r="G133" s="214" t="s">
        <v>485</v>
      </c>
      <c r="H133" s="213" t="s">
        <v>486</v>
      </c>
      <c r="I133" s="213" t="s">
        <v>353</v>
      </c>
      <c r="J133" s="214" t="s">
        <v>291</v>
      </c>
      <c r="K133" s="217" t="s">
        <v>438</v>
      </c>
      <c r="L133" s="214">
        <v>8</v>
      </c>
      <c r="M133" s="214">
        <f>ROUND(L133*18,0)</f>
        <v>144</v>
      </c>
      <c r="N133" s="214">
        <v>5</v>
      </c>
      <c r="O133" s="214">
        <f>ROUND(N133*19.2,0)</f>
        <v>96</v>
      </c>
      <c r="P133" s="214">
        <v>5</v>
      </c>
      <c r="Q133" s="214">
        <f>ROUND(P133*19.2,0)</f>
        <v>96</v>
      </c>
      <c r="R133" s="214">
        <v>5</v>
      </c>
      <c r="S133" s="214">
        <f>ROUND(R133*14.4,0)</f>
        <v>72</v>
      </c>
      <c r="T133" s="214">
        <v>3</v>
      </c>
      <c r="U133" s="214">
        <f>ROUND(T133*14.4,0)</f>
        <v>43</v>
      </c>
      <c r="V133" s="214">
        <v>5</v>
      </c>
      <c r="W133" s="214">
        <f>ROUND(V133*28.8,0)</f>
        <v>144</v>
      </c>
      <c r="X133" s="214">
        <v>5</v>
      </c>
      <c r="Y133" s="214">
        <f>ROUND(X133*16.8,0)</f>
        <v>84</v>
      </c>
      <c r="Z133" s="214">
        <v>5</v>
      </c>
      <c r="AA133" s="214">
        <f>ROUND(Z133*19.2,0)</f>
        <v>96</v>
      </c>
      <c r="AB133" s="214">
        <v>5</v>
      </c>
      <c r="AC133" s="214">
        <f>ROUND(AB133*19.2,0)</f>
        <v>96</v>
      </c>
      <c r="AD133" s="214">
        <v>5</v>
      </c>
      <c r="AE133" s="214">
        <f>ROUND(AD133*12,0)</f>
        <v>60</v>
      </c>
      <c r="AF133" s="214">
        <v>5</v>
      </c>
      <c r="AG133" s="214">
        <f>ROUND(AF133*14.4,0)</f>
        <v>72</v>
      </c>
      <c r="AH133" s="214">
        <v>5</v>
      </c>
      <c r="AI133" s="214">
        <f>ROUND(AH133*9.6,0)</f>
        <v>48</v>
      </c>
      <c r="AJ133" s="214">
        <v>5</v>
      </c>
      <c r="AK133" s="214">
        <f>ROUND(AJ133*16.8,0)</f>
        <v>84</v>
      </c>
      <c r="AL133" s="214">
        <v>5</v>
      </c>
      <c r="AM133" s="214">
        <f>ROUND(AL133*7.2,0)</f>
        <v>36</v>
      </c>
      <c r="AN133" s="214">
        <f>SUM(M133,O133,Q133,S133,U133)</f>
        <v>451</v>
      </c>
      <c r="AO133" s="214">
        <f>SUM(W133,Y133,AA133,AC133)</f>
        <v>420</v>
      </c>
      <c r="AP133" s="214">
        <f>SUM(AE133,AG133,AI133)</f>
        <v>180</v>
      </c>
      <c r="AQ133" s="214">
        <f>SUM(AK133,AM133)</f>
        <v>120</v>
      </c>
      <c r="AR133" s="214">
        <f>SUM(AN133:AQ133)</f>
        <v>1171</v>
      </c>
      <c r="AS133" s="214" t="str">
        <f>IF(AR133&lt;=120,"Group 1",IF(AR133&lt;=240,"Group 2",IF(AR133&lt;=360,"Group 3",IF(AR133&lt;=480,"Group 4",IF(AR133&lt;=600,"Group 5",IF(AR133&lt;=720,"Group 6",IF(AR133&lt;=840,"Group 7",IF(AR133&lt;=960,"Group 8",IF(AR133&lt;=1080,"Group 9","Group 10")))))))))</f>
        <v>Group 10</v>
      </c>
      <c r="AT133" s="214" t="str">
        <f>IF(AR133&lt;=120,"B1",IF(AR133&lt;=240,"B2",IF(AR133&lt;=360,"B3",IF(AR133&lt;=480,"B4",IF(AR133&lt;=600,"B5",IF(AR133&lt;=720,"B6",IF(AR133&lt;=840,"B7",IF(AR133&lt;=960,"B8",IF(AR133&lt;=1080,"B9",IF(AR133&lt;=1100,"B10",IF(AR133&lt;=1120,"B11",IF(AR133&lt;=1140,"B12",IF(AR133&lt;=1160,"B13",IF(AR133&lt;=1180,"B14","B15"))))))))))))))</f>
        <v>B14</v>
      </c>
      <c r="AU133" s="214" t="str">
        <f>AT133</f>
        <v>B14</v>
      </c>
      <c r="AV133" s="214" t="str">
        <f>IF(AU133=J133,"OK","REVIEW")</f>
        <v>OK</v>
      </c>
      <c r="AW133" s="213" t="s">
        <v>355</v>
      </c>
      <c r="AX133" s="213" t="s">
        <v>390</v>
      </c>
      <c r="AY133" s="213" t="s">
        <v>258</v>
      </c>
      <c r="AZ133" s="213" t="s">
        <v>289</v>
      </c>
      <c r="BA133" s="217" t="s">
        <v>391</v>
      </c>
    </row>
    <row r="134" ht="72" customHeight="1">
      <c r="A134" s="214" t="s">
        <v>256</v>
      </c>
      <c r="B134" s="213" t="s">
        <v>257</v>
      </c>
      <c r="C134" s="214" t="s">
        <v>448</v>
      </c>
      <c r="D134" s="213" t="s">
        <v>449</v>
      </c>
      <c r="E134" s="214" t="s">
        <v>475</v>
      </c>
      <c r="F134" s="213" t="s">
        <v>476</v>
      </c>
      <c r="G134" s="214" t="s">
        <v>485</v>
      </c>
      <c r="H134" s="213" t="s">
        <v>486</v>
      </c>
      <c r="I134" s="213" t="s">
        <v>353</v>
      </c>
      <c r="J134" s="214" t="s">
        <v>292</v>
      </c>
      <c r="K134" s="217" t="s">
        <v>439</v>
      </c>
      <c r="L134" s="214">
        <v>8</v>
      </c>
      <c r="M134" s="214">
        <f>ROUND(L134*18,0)</f>
        <v>144</v>
      </c>
      <c r="N134" s="214">
        <v>5</v>
      </c>
      <c r="O134" s="214">
        <f>ROUND(N134*19.2,0)</f>
        <v>96</v>
      </c>
      <c r="P134" s="214">
        <v>5</v>
      </c>
      <c r="Q134" s="214">
        <f>ROUND(P134*19.2,0)</f>
        <v>96</v>
      </c>
      <c r="R134" s="214">
        <v>5</v>
      </c>
      <c r="S134" s="214">
        <f>ROUND(R134*14.4,0)</f>
        <v>72</v>
      </c>
      <c r="T134" s="214">
        <v>4</v>
      </c>
      <c r="U134" s="214">
        <f>ROUND(T134*14.4,0)</f>
        <v>58</v>
      </c>
      <c r="V134" s="214">
        <v>5</v>
      </c>
      <c r="W134" s="214">
        <f>ROUND(V134*28.8,0)</f>
        <v>144</v>
      </c>
      <c r="X134" s="214">
        <v>5</v>
      </c>
      <c r="Y134" s="214">
        <f>ROUND(X134*16.8,0)</f>
        <v>84</v>
      </c>
      <c r="Z134" s="214">
        <v>5</v>
      </c>
      <c r="AA134" s="214">
        <f>ROUND(Z134*19.2,0)</f>
        <v>96</v>
      </c>
      <c r="AB134" s="214">
        <v>5</v>
      </c>
      <c r="AC134" s="214">
        <f>ROUND(AB134*19.2,0)</f>
        <v>96</v>
      </c>
      <c r="AD134" s="214">
        <v>5</v>
      </c>
      <c r="AE134" s="214">
        <f>ROUND(AD134*12,0)</f>
        <v>60</v>
      </c>
      <c r="AF134" s="214">
        <v>5</v>
      </c>
      <c r="AG134" s="214">
        <f>ROUND(AF134*14.4,0)</f>
        <v>72</v>
      </c>
      <c r="AH134" s="214">
        <v>5</v>
      </c>
      <c r="AI134" s="214">
        <f>ROUND(AH134*9.6,0)</f>
        <v>48</v>
      </c>
      <c r="AJ134" s="214">
        <v>5</v>
      </c>
      <c r="AK134" s="214">
        <f>ROUND(AJ134*16.8,0)</f>
        <v>84</v>
      </c>
      <c r="AL134" s="214">
        <v>5</v>
      </c>
      <c r="AM134" s="214">
        <f>ROUND(AL134*7.2,0)</f>
        <v>36</v>
      </c>
      <c r="AN134" s="214">
        <f>SUM(M134,O134,Q134,S134,U134)</f>
        <v>466</v>
      </c>
      <c r="AO134" s="214">
        <f>SUM(W134,Y134,AA134,AC134)</f>
        <v>420</v>
      </c>
      <c r="AP134" s="214">
        <f>SUM(AE134,AG134,AI134)</f>
        <v>180</v>
      </c>
      <c r="AQ134" s="214">
        <f>SUM(AK134,AM134)</f>
        <v>120</v>
      </c>
      <c r="AR134" s="214">
        <f>SUM(AN134:AQ134)</f>
        <v>1186</v>
      </c>
      <c r="AS134" s="214" t="str">
        <f>IF(AR134&lt;=120,"Group 1",IF(AR134&lt;=240,"Group 2",IF(AR134&lt;=360,"Group 3",IF(AR134&lt;=480,"Group 4",IF(AR134&lt;=600,"Group 5",IF(AR134&lt;=720,"Group 6",IF(AR134&lt;=840,"Group 7",IF(AR134&lt;=960,"Group 8",IF(AR134&lt;=1080,"Group 9","Group 10")))))))))</f>
        <v>Group 10</v>
      </c>
      <c r="AT134" s="214" t="str">
        <f>IF(AR134&lt;=120,"B1",IF(AR134&lt;=240,"B2",IF(AR134&lt;=360,"B3",IF(AR134&lt;=480,"B4",IF(AR134&lt;=600,"B5",IF(AR134&lt;=720,"B6",IF(AR134&lt;=840,"B7",IF(AR134&lt;=960,"B8",IF(AR134&lt;=1080,"B9",IF(AR134&lt;=1100,"B10",IF(AR134&lt;=1120,"B11",IF(AR134&lt;=1140,"B12",IF(AR134&lt;=1160,"B13",IF(AR134&lt;=1180,"B14","B15"))))))))))))))</f>
        <v>B15</v>
      </c>
      <c r="AU134" s="214" t="str">
        <f>AT134</f>
        <v>B15</v>
      </c>
      <c r="AV134" s="214" t="str">
        <f>IF(AU134=J134,"OK","REVIEW")</f>
        <v>OK</v>
      </c>
      <c r="AW134" s="213" t="s">
        <v>355</v>
      </c>
      <c r="AX134" s="213" t="s">
        <v>393</v>
      </c>
      <c r="AY134" s="213" t="s">
        <v>258</v>
      </c>
      <c r="AZ134" s="213" t="s">
        <v>289</v>
      </c>
      <c r="BA134" s="217" t="s">
        <v>394</v>
      </c>
    </row>
    <row r="135" ht="72" customHeight="1">
      <c r="A135" s="214" t="s">
        <v>256</v>
      </c>
      <c r="B135" s="213" t="s">
        <v>257</v>
      </c>
      <c r="C135" s="214" t="s">
        <v>448</v>
      </c>
      <c r="D135" s="213" t="s">
        <v>449</v>
      </c>
      <c r="E135" s="214" t="s">
        <v>475</v>
      </c>
      <c r="F135" s="213" t="s">
        <v>476</v>
      </c>
      <c r="G135" s="214" t="s">
        <v>487</v>
      </c>
      <c r="H135" s="213" t="s">
        <v>488</v>
      </c>
      <c r="I135" s="213" t="s">
        <v>353</v>
      </c>
      <c r="J135" s="214" t="s">
        <v>287</v>
      </c>
      <c r="K135" s="217" t="s">
        <v>454</v>
      </c>
      <c r="L135" s="214">
        <v>8</v>
      </c>
      <c r="M135" s="214">
        <f>ROUND(L135*18,0)</f>
        <v>144</v>
      </c>
      <c r="N135" s="214">
        <v>5</v>
      </c>
      <c r="O135" s="214">
        <f>ROUND(N135*19.2,0)</f>
        <v>96</v>
      </c>
      <c r="P135" s="214">
        <v>5</v>
      </c>
      <c r="Q135" s="214">
        <f>ROUND(P135*19.2,0)</f>
        <v>96</v>
      </c>
      <c r="R135" s="214">
        <v>5</v>
      </c>
      <c r="S135" s="214">
        <f>ROUND(R135*14.4,0)</f>
        <v>72</v>
      </c>
      <c r="T135" s="214">
        <v>0</v>
      </c>
      <c r="U135" s="214">
        <f>ROUND(T135*14.4,0)</f>
        <v>0</v>
      </c>
      <c r="V135" s="214">
        <v>5</v>
      </c>
      <c r="W135" s="214">
        <f>ROUND(V135*28.8,0)</f>
        <v>144</v>
      </c>
      <c r="X135" s="214">
        <v>5</v>
      </c>
      <c r="Y135" s="214">
        <f>ROUND(X135*16.8,0)</f>
        <v>84</v>
      </c>
      <c r="Z135" s="214">
        <v>5</v>
      </c>
      <c r="AA135" s="214">
        <f>ROUND(Z135*19.2,0)</f>
        <v>96</v>
      </c>
      <c r="AB135" s="214">
        <v>5</v>
      </c>
      <c r="AC135" s="214">
        <f>ROUND(AB135*19.2,0)</f>
        <v>96</v>
      </c>
      <c r="AD135" s="214">
        <v>5</v>
      </c>
      <c r="AE135" s="214">
        <f>ROUND(AD135*12,0)</f>
        <v>60</v>
      </c>
      <c r="AF135" s="214">
        <v>5</v>
      </c>
      <c r="AG135" s="214">
        <f>ROUND(AF135*14.4,0)</f>
        <v>72</v>
      </c>
      <c r="AH135" s="214">
        <v>1</v>
      </c>
      <c r="AI135" s="214">
        <f>ROUND(AH135*9.6,0)</f>
        <v>10</v>
      </c>
      <c r="AJ135" s="214">
        <v>5</v>
      </c>
      <c r="AK135" s="214">
        <f>ROUND(AJ135*16.8,0)</f>
        <v>84</v>
      </c>
      <c r="AL135" s="214">
        <v>5</v>
      </c>
      <c r="AM135" s="214">
        <f>ROUND(AL135*7.2,0)</f>
        <v>36</v>
      </c>
      <c r="AN135" s="214">
        <f>SUM(M135,O135,Q135,S135,U135)</f>
        <v>408</v>
      </c>
      <c r="AO135" s="214">
        <f>SUM(W135,Y135,AA135,AC135)</f>
        <v>420</v>
      </c>
      <c r="AP135" s="214">
        <f>SUM(AE135,AG135,AI135)</f>
        <v>142</v>
      </c>
      <c r="AQ135" s="214">
        <f>SUM(AK135,AM135)</f>
        <v>120</v>
      </c>
      <c r="AR135" s="214">
        <f>SUM(AN135:AQ135)</f>
        <v>1090</v>
      </c>
      <c r="AS135" s="214" t="str">
        <f>IF(AR135&lt;=120,"Group 1",IF(AR135&lt;=240,"Group 2",IF(AR135&lt;=360,"Group 3",IF(AR135&lt;=480,"Group 4",IF(AR135&lt;=600,"Group 5",IF(AR135&lt;=720,"Group 6",IF(AR135&lt;=840,"Group 7",IF(AR135&lt;=960,"Group 8",IF(AR135&lt;=1080,"Group 9","Group 10")))))))))</f>
        <v>Group 10</v>
      </c>
      <c r="AT135" s="214" t="str">
        <f>IF(AR135&lt;=120,"B1",IF(AR135&lt;=240,"B2",IF(AR135&lt;=360,"B3",IF(AR135&lt;=480,"B4",IF(AR135&lt;=600,"B5",IF(AR135&lt;=720,"B6",IF(AR135&lt;=840,"B7",IF(AR135&lt;=960,"B8",IF(AR135&lt;=1080,"B9",IF(AR135&lt;=1100,"B10",IF(AR135&lt;=1120,"B11",IF(AR135&lt;=1140,"B12",IF(AR135&lt;=1160,"B13",IF(AR135&lt;=1180,"B14","B15"))))))))))))))</f>
        <v>B10</v>
      </c>
      <c r="AU135" s="214" t="str">
        <f>AT135</f>
        <v>B10</v>
      </c>
      <c r="AV135" s="214" t="str">
        <f>IF(AU135=J135,"OK","REVIEW")</f>
        <v>OK</v>
      </c>
      <c r="AW135" s="213" t="s">
        <v>355</v>
      </c>
      <c r="AX135" s="213" t="s">
        <v>379</v>
      </c>
      <c r="AY135" s="213" t="s">
        <v>258</v>
      </c>
      <c r="AZ135" s="213" t="s">
        <v>288</v>
      </c>
      <c r="BA135" s="217" t="s">
        <v>380</v>
      </c>
    </row>
    <row r="136" ht="72" customHeight="1">
      <c r="A136" s="214" t="s">
        <v>256</v>
      </c>
      <c r="B136" s="213" t="s">
        <v>257</v>
      </c>
      <c r="C136" s="214" t="s">
        <v>448</v>
      </c>
      <c r="D136" s="213" t="s">
        <v>449</v>
      </c>
      <c r="E136" s="214" t="s">
        <v>475</v>
      </c>
      <c r="F136" s="213" t="s">
        <v>476</v>
      </c>
      <c r="G136" s="214" t="s">
        <v>487</v>
      </c>
      <c r="H136" s="213" t="s">
        <v>488</v>
      </c>
      <c r="I136" s="213" t="s">
        <v>353</v>
      </c>
      <c r="J136" s="214" t="s">
        <v>288</v>
      </c>
      <c r="K136" s="217" t="s">
        <v>455</v>
      </c>
      <c r="L136" s="214">
        <v>8</v>
      </c>
      <c r="M136" s="214">
        <f>ROUND(L136*18,0)</f>
        <v>144</v>
      </c>
      <c r="N136" s="214">
        <v>5</v>
      </c>
      <c r="O136" s="214">
        <f>ROUND(N136*19.2,0)</f>
        <v>96</v>
      </c>
      <c r="P136" s="214">
        <v>5</v>
      </c>
      <c r="Q136" s="214">
        <f>ROUND(P136*19.2,0)</f>
        <v>96</v>
      </c>
      <c r="R136" s="214">
        <v>5</v>
      </c>
      <c r="S136" s="214">
        <f>ROUND(R136*14.4,0)</f>
        <v>72</v>
      </c>
      <c r="T136" s="214">
        <v>1</v>
      </c>
      <c r="U136" s="214">
        <f>ROUND(T136*14.4,0)</f>
        <v>14</v>
      </c>
      <c r="V136" s="214">
        <v>5</v>
      </c>
      <c r="W136" s="214">
        <f>ROUND(V136*28.8,0)</f>
        <v>144</v>
      </c>
      <c r="X136" s="214">
        <v>5</v>
      </c>
      <c r="Y136" s="214">
        <f>ROUND(X136*16.8,0)</f>
        <v>84</v>
      </c>
      <c r="Z136" s="214">
        <v>5</v>
      </c>
      <c r="AA136" s="214">
        <f>ROUND(Z136*19.2,0)</f>
        <v>96</v>
      </c>
      <c r="AB136" s="214">
        <v>5</v>
      </c>
      <c r="AC136" s="214">
        <f>ROUND(AB136*19.2,0)</f>
        <v>96</v>
      </c>
      <c r="AD136" s="214">
        <v>5</v>
      </c>
      <c r="AE136" s="214">
        <f>ROUND(AD136*12,0)</f>
        <v>60</v>
      </c>
      <c r="AF136" s="214">
        <v>5</v>
      </c>
      <c r="AG136" s="214">
        <f>ROUND(AF136*14.4,0)</f>
        <v>72</v>
      </c>
      <c r="AH136" s="214">
        <v>1</v>
      </c>
      <c r="AI136" s="214">
        <f>ROUND(AH136*9.6,0)</f>
        <v>10</v>
      </c>
      <c r="AJ136" s="214">
        <v>5</v>
      </c>
      <c r="AK136" s="214">
        <f>ROUND(AJ136*16.8,0)</f>
        <v>84</v>
      </c>
      <c r="AL136" s="214">
        <v>5</v>
      </c>
      <c r="AM136" s="214">
        <f>ROUND(AL136*7.2,0)</f>
        <v>36</v>
      </c>
      <c r="AN136" s="214">
        <f>SUM(M136,O136,Q136,S136,U136)</f>
        <v>422</v>
      </c>
      <c r="AO136" s="214">
        <f>SUM(W136,Y136,AA136,AC136)</f>
        <v>420</v>
      </c>
      <c r="AP136" s="214">
        <f>SUM(AE136,AG136,AI136)</f>
        <v>142</v>
      </c>
      <c r="AQ136" s="214">
        <f>SUM(AK136,AM136)</f>
        <v>120</v>
      </c>
      <c r="AR136" s="214">
        <f>SUM(AN136:AQ136)</f>
        <v>1104</v>
      </c>
      <c r="AS136" s="214" t="str">
        <f>IF(AR136&lt;=120,"Group 1",IF(AR136&lt;=240,"Group 2",IF(AR136&lt;=360,"Group 3",IF(AR136&lt;=480,"Group 4",IF(AR136&lt;=600,"Group 5",IF(AR136&lt;=720,"Group 6",IF(AR136&lt;=840,"Group 7",IF(AR136&lt;=960,"Group 8",IF(AR136&lt;=1080,"Group 9","Group 10")))))))))</f>
        <v>Group 10</v>
      </c>
      <c r="AT136" s="214" t="str">
        <f>IF(AR136&lt;=120,"B1",IF(AR136&lt;=240,"B2",IF(AR136&lt;=360,"B3",IF(AR136&lt;=480,"B4",IF(AR136&lt;=600,"B5",IF(AR136&lt;=720,"B6",IF(AR136&lt;=840,"B7",IF(AR136&lt;=960,"B8",IF(AR136&lt;=1080,"B9",IF(AR136&lt;=1100,"B10",IF(AR136&lt;=1120,"B11",IF(AR136&lt;=1140,"B12",IF(AR136&lt;=1160,"B13",IF(AR136&lt;=1180,"B14","B15"))))))))))))))</f>
        <v>B11</v>
      </c>
      <c r="AU136" s="214" t="str">
        <f>AT136</f>
        <v>B11</v>
      </c>
      <c r="AV136" s="214" t="str">
        <f>IF(AU136=J136,"OK","REVIEW")</f>
        <v>OK</v>
      </c>
      <c r="AW136" s="213" t="s">
        <v>355</v>
      </c>
      <c r="AX136" s="213" t="s">
        <v>382</v>
      </c>
      <c r="AY136" s="213" t="s">
        <v>258</v>
      </c>
      <c r="AZ136" s="213" t="s">
        <v>288</v>
      </c>
      <c r="BA136" s="217" t="s">
        <v>383</v>
      </c>
    </row>
    <row r="137" ht="72" customHeight="1">
      <c r="A137" s="214" t="s">
        <v>256</v>
      </c>
      <c r="B137" s="213" t="s">
        <v>257</v>
      </c>
      <c r="C137" s="214" t="s">
        <v>448</v>
      </c>
      <c r="D137" s="213" t="s">
        <v>449</v>
      </c>
      <c r="E137" s="214" t="s">
        <v>475</v>
      </c>
      <c r="F137" s="213" t="s">
        <v>476</v>
      </c>
      <c r="G137" s="214" t="s">
        <v>487</v>
      </c>
      <c r="H137" s="213" t="s">
        <v>488</v>
      </c>
      <c r="I137" s="213" t="s">
        <v>353</v>
      </c>
      <c r="J137" s="214" t="s">
        <v>289</v>
      </c>
      <c r="K137" s="217" t="s">
        <v>456</v>
      </c>
      <c r="L137" s="214">
        <v>8</v>
      </c>
      <c r="M137" s="214">
        <f>ROUND(L137*18,0)</f>
        <v>144</v>
      </c>
      <c r="N137" s="214">
        <v>5</v>
      </c>
      <c r="O137" s="214">
        <f>ROUND(N137*19.2,0)</f>
        <v>96</v>
      </c>
      <c r="P137" s="214">
        <v>5</v>
      </c>
      <c r="Q137" s="214">
        <f>ROUND(P137*19.2,0)</f>
        <v>96</v>
      </c>
      <c r="R137" s="214">
        <v>5</v>
      </c>
      <c r="S137" s="214">
        <f>ROUND(R137*14.4,0)</f>
        <v>72</v>
      </c>
      <c r="T137" s="214">
        <v>2</v>
      </c>
      <c r="U137" s="214">
        <f>ROUND(T137*14.4,0)</f>
        <v>29</v>
      </c>
      <c r="V137" s="214">
        <v>5</v>
      </c>
      <c r="W137" s="214">
        <f>ROUND(V137*28.8,0)</f>
        <v>144</v>
      </c>
      <c r="X137" s="214">
        <v>5</v>
      </c>
      <c r="Y137" s="214">
        <f>ROUND(X137*16.8,0)</f>
        <v>84</v>
      </c>
      <c r="Z137" s="214">
        <v>5</v>
      </c>
      <c r="AA137" s="214">
        <f>ROUND(Z137*19.2,0)</f>
        <v>96</v>
      </c>
      <c r="AB137" s="214">
        <v>5</v>
      </c>
      <c r="AC137" s="214">
        <f>ROUND(AB137*19.2,0)</f>
        <v>96</v>
      </c>
      <c r="AD137" s="214">
        <v>5</v>
      </c>
      <c r="AE137" s="214">
        <f>ROUND(AD137*12,0)</f>
        <v>60</v>
      </c>
      <c r="AF137" s="214">
        <v>5</v>
      </c>
      <c r="AG137" s="214">
        <f>ROUND(AF137*14.4,0)</f>
        <v>72</v>
      </c>
      <c r="AH137" s="214">
        <v>2</v>
      </c>
      <c r="AI137" s="214">
        <f>ROUND(AH137*9.6,0)</f>
        <v>19</v>
      </c>
      <c r="AJ137" s="214">
        <v>5</v>
      </c>
      <c r="AK137" s="214">
        <f>ROUND(AJ137*16.8,0)</f>
        <v>84</v>
      </c>
      <c r="AL137" s="214">
        <v>5</v>
      </c>
      <c r="AM137" s="214">
        <f>ROUND(AL137*7.2,0)</f>
        <v>36</v>
      </c>
      <c r="AN137" s="214">
        <f>SUM(M137,O137,Q137,S137,U137)</f>
        <v>437</v>
      </c>
      <c r="AO137" s="214">
        <f>SUM(W137,Y137,AA137,AC137)</f>
        <v>420</v>
      </c>
      <c r="AP137" s="214">
        <f>SUM(AE137,AG137,AI137)</f>
        <v>151</v>
      </c>
      <c r="AQ137" s="214">
        <f>SUM(AK137,AM137)</f>
        <v>120</v>
      </c>
      <c r="AR137" s="214">
        <f>SUM(AN137:AQ137)</f>
        <v>1128</v>
      </c>
      <c r="AS137" s="214" t="str">
        <f>IF(AR137&lt;=120,"Group 1",IF(AR137&lt;=240,"Group 2",IF(AR137&lt;=360,"Group 3",IF(AR137&lt;=480,"Group 4",IF(AR137&lt;=600,"Group 5",IF(AR137&lt;=720,"Group 6",IF(AR137&lt;=840,"Group 7",IF(AR137&lt;=960,"Group 8",IF(AR137&lt;=1080,"Group 9","Group 10")))))))))</f>
        <v>Group 10</v>
      </c>
      <c r="AT137" s="214" t="str">
        <f>IF(AR137&lt;=120,"B1",IF(AR137&lt;=240,"B2",IF(AR137&lt;=360,"B3",IF(AR137&lt;=480,"B4",IF(AR137&lt;=600,"B5",IF(AR137&lt;=720,"B6",IF(AR137&lt;=840,"B7",IF(AR137&lt;=960,"B8",IF(AR137&lt;=1080,"B9",IF(AR137&lt;=1100,"B10",IF(AR137&lt;=1120,"B11",IF(AR137&lt;=1140,"B12",IF(AR137&lt;=1160,"B13",IF(AR137&lt;=1180,"B14","B15"))))))))))))))</f>
        <v>B12</v>
      </c>
      <c r="AU137" s="214" t="str">
        <f>AT137</f>
        <v>B12</v>
      </c>
      <c r="AV137" s="214" t="str">
        <f>IF(AU137=J137,"OK","REVIEW")</f>
        <v>OK</v>
      </c>
      <c r="AW137" s="213" t="s">
        <v>355</v>
      </c>
      <c r="AX137" s="213" t="s">
        <v>356</v>
      </c>
      <c r="AY137" s="213" t="s">
        <v>258</v>
      </c>
      <c r="AZ137" s="213" t="s">
        <v>288</v>
      </c>
      <c r="BA137" s="217" t="s">
        <v>385</v>
      </c>
    </row>
    <row r="138" ht="72" customHeight="1">
      <c r="A138" s="214" t="s">
        <v>256</v>
      </c>
      <c r="B138" s="213" t="s">
        <v>257</v>
      </c>
      <c r="C138" s="214" t="s">
        <v>448</v>
      </c>
      <c r="D138" s="213" t="s">
        <v>449</v>
      </c>
      <c r="E138" s="214" t="s">
        <v>475</v>
      </c>
      <c r="F138" s="213" t="s">
        <v>476</v>
      </c>
      <c r="G138" s="214" t="s">
        <v>487</v>
      </c>
      <c r="H138" s="213" t="s">
        <v>488</v>
      </c>
      <c r="I138" s="213" t="s">
        <v>353</v>
      </c>
      <c r="J138" s="214" t="s">
        <v>290</v>
      </c>
      <c r="K138" s="217" t="s">
        <v>457</v>
      </c>
      <c r="L138" s="214">
        <v>8</v>
      </c>
      <c r="M138" s="214">
        <f>ROUND(L138*18,0)</f>
        <v>144</v>
      </c>
      <c r="N138" s="214">
        <v>5</v>
      </c>
      <c r="O138" s="214">
        <f>ROUND(N138*19.2,0)</f>
        <v>96</v>
      </c>
      <c r="P138" s="214">
        <v>5</v>
      </c>
      <c r="Q138" s="214">
        <f>ROUND(P138*19.2,0)</f>
        <v>96</v>
      </c>
      <c r="R138" s="214">
        <v>5</v>
      </c>
      <c r="S138" s="214">
        <f>ROUND(R138*14.4,0)</f>
        <v>72</v>
      </c>
      <c r="T138" s="214">
        <v>3</v>
      </c>
      <c r="U138" s="214">
        <f>ROUND(T138*14.4,0)</f>
        <v>43</v>
      </c>
      <c r="V138" s="214">
        <v>5</v>
      </c>
      <c r="W138" s="214">
        <f>ROUND(V138*28.8,0)</f>
        <v>144</v>
      </c>
      <c r="X138" s="214">
        <v>5</v>
      </c>
      <c r="Y138" s="214">
        <f>ROUND(X138*16.8,0)</f>
        <v>84</v>
      </c>
      <c r="Z138" s="214">
        <v>5</v>
      </c>
      <c r="AA138" s="214">
        <f>ROUND(Z138*19.2,0)</f>
        <v>96</v>
      </c>
      <c r="AB138" s="214">
        <v>5</v>
      </c>
      <c r="AC138" s="214">
        <f>ROUND(AB138*19.2,0)</f>
        <v>96</v>
      </c>
      <c r="AD138" s="214">
        <v>5</v>
      </c>
      <c r="AE138" s="214">
        <f>ROUND(AD138*12,0)</f>
        <v>60</v>
      </c>
      <c r="AF138" s="214">
        <v>5</v>
      </c>
      <c r="AG138" s="214">
        <f>ROUND(AF138*14.4,0)</f>
        <v>72</v>
      </c>
      <c r="AH138" s="214">
        <v>3</v>
      </c>
      <c r="AI138" s="214">
        <f>ROUND(AH138*9.6,0)</f>
        <v>29</v>
      </c>
      <c r="AJ138" s="214">
        <v>5</v>
      </c>
      <c r="AK138" s="214">
        <f>ROUND(AJ138*16.8,0)</f>
        <v>84</v>
      </c>
      <c r="AL138" s="214">
        <v>5</v>
      </c>
      <c r="AM138" s="214">
        <f>ROUND(AL138*7.2,0)</f>
        <v>36</v>
      </c>
      <c r="AN138" s="214">
        <f>SUM(M138,O138,Q138,S138,U138)</f>
        <v>451</v>
      </c>
      <c r="AO138" s="214">
        <f>SUM(W138,Y138,AA138,AC138)</f>
        <v>420</v>
      </c>
      <c r="AP138" s="214">
        <f>SUM(AE138,AG138,AI138)</f>
        <v>161</v>
      </c>
      <c r="AQ138" s="214">
        <f>SUM(AK138,AM138)</f>
        <v>120</v>
      </c>
      <c r="AR138" s="214">
        <f>SUM(AN138:AQ138)</f>
        <v>1152</v>
      </c>
      <c r="AS138" s="214" t="str">
        <f>IF(AR138&lt;=120,"Group 1",IF(AR138&lt;=240,"Group 2",IF(AR138&lt;=360,"Group 3",IF(AR138&lt;=480,"Group 4",IF(AR138&lt;=600,"Group 5",IF(AR138&lt;=720,"Group 6",IF(AR138&lt;=840,"Group 7",IF(AR138&lt;=960,"Group 8",IF(AR138&lt;=1080,"Group 9","Group 10")))))))))</f>
        <v>Group 10</v>
      </c>
      <c r="AT138" s="214" t="str">
        <f>IF(AR138&lt;=120,"B1",IF(AR138&lt;=240,"B2",IF(AR138&lt;=360,"B3",IF(AR138&lt;=480,"B4",IF(AR138&lt;=600,"B5",IF(AR138&lt;=720,"B6",IF(AR138&lt;=840,"B7",IF(AR138&lt;=960,"B8",IF(AR138&lt;=1080,"B9",IF(AR138&lt;=1100,"B10",IF(AR138&lt;=1120,"B11",IF(AR138&lt;=1140,"B12",IF(AR138&lt;=1160,"B13",IF(AR138&lt;=1180,"B14","B15"))))))))))))))</f>
        <v>B13</v>
      </c>
      <c r="AU138" s="214" t="str">
        <f>AT138</f>
        <v>B13</v>
      </c>
      <c r="AV138" s="214" t="str">
        <f>IF(AU138=J138,"OK","REVIEW")</f>
        <v>OK</v>
      </c>
      <c r="AW138" s="213" t="s">
        <v>355</v>
      </c>
      <c r="AX138" s="213" t="s">
        <v>387</v>
      </c>
      <c r="AY138" s="213" t="s">
        <v>258</v>
      </c>
      <c r="AZ138" s="213" t="s">
        <v>288</v>
      </c>
      <c r="BA138" s="217" t="s">
        <v>388</v>
      </c>
    </row>
    <row r="139" ht="72" customHeight="1">
      <c r="A139" s="214" t="s">
        <v>256</v>
      </c>
      <c r="B139" s="213" t="s">
        <v>257</v>
      </c>
      <c r="C139" s="214" t="s">
        <v>448</v>
      </c>
      <c r="D139" s="213" t="s">
        <v>449</v>
      </c>
      <c r="E139" s="214" t="s">
        <v>475</v>
      </c>
      <c r="F139" s="213" t="s">
        <v>476</v>
      </c>
      <c r="G139" s="214" t="s">
        <v>487</v>
      </c>
      <c r="H139" s="213" t="s">
        <v>488</v>
      </c>
      <c r="I139" s="213" t="s">
        <v>353</v>
      </c>
      <c r="J139" s="214" t="s">
        <v>291</v>
      </c>
      <c r="K139" s="217" t="s">
        <v>458</v>
      </c>
      <c r="L139" s="214">
        <v>8</v>
      </c>
      <c r="M139" s="214">
        <f>ROUND(L139*18,0)</f>
        <v>144</v>
      </c>
      <c r="N139" s="214">
        <v>5</v>
      </c>
      <c r="O139" s="214">
        <f>ROUND(N139*19.2,0)</f>
        <v>96</v>
      </c>
      <c r="P139" s="214">
        <v>5</v>
      </c>
      <c r="Q139" s="214">
        <f>ROUND(P139*19.2,0)</f>
        <v>96</v>
      </c>
      <c r="R139" s="214">
        <v>5</v>
      </c>
      <c r="S139" s="214">
        <f>ROUND(R139*14.4,0)</f>
        <v>72</v>
      </c>
      <c r="T139" s="214">
        <v>3</v>
      </c>
      <c r="U139" s="214">
        <f>ROUND(T139*14.4,0)</f>
        <v>43</v>
      </c>
      <c r="V139" s="214">
        <v>5</v>
      </c>
      <c r="W139" s="214">
        <f>ROUND(V139*28.8,0)</f>
        <v>144</v>
      </c>
      <c r="X139" s="214">
        <v>5</v>
      </c>
      <c r="Y139" s="214">
        <f>ROUND(X139*16.8,0)</f>
        <v>84</v>
      </c>
      <c r="Z139" s="214">
        <v>5</v>
      </c>
      <c r="AA139" s="214">
        <f>ROUND(Z139*19.2,0)</f>
        <v>96</v>
      </c>
      <c r="AB139" s="214">
        <v>5</v>
      </c>
      <c r="AC139" s="214">
        <f>ROUND(AB139*19.2,0)</f>
        <v>96</v>
      </c>
      <c r="AD139" s="214">
        <v>5</v>
      </c>
      <c r="AE139" s="214">
        <f>ROUND(AD139*12,0)</f>
        <v>60</v>
      </c>
      <c r="AF139" s="214">
        <v>5</v>
      </c>
      <c r="AG139" s="214">
        <f>ROUND(AF139*14.4,0)</f>
        <v>72</v>
      </c>
      <c r="AH139" s="214">
        <v>4</v>
      </c>
      <c r="AI139" s="214">
        <f>ROUND(AH139*9.6,0)</f>
        <v>38</v>
      </c>
      <c r="AJ139" s="214">
        <v>5</v>
      </c>
      <c r="AK139" s="214">
        <f>ROUND(AJ139*16.8,0)</f>
        <v>84</v>
      </c>
      <c r="AL139" s="214">
        <v>5</v>
      </c>
      <c r="AM139" s="214">
        <f>ROUND(AL139*7.2,0)</f>
        <v>36</v>
      </c>
      <c r="AN139" s="214">
        <f>SUM(M139,O139,Q139,S139,U139)</f>
        <v>451</v>
      </c>
      <c r="AO139" s="214">
        <f>SUM(W139,Y139,AA139,AC139)</f>
        <v>420</v>
      </c>
      <c r="AP139" s="214">
        <f>SUM(AE139,AG139,AI139)</f>
        <v>170</v>
      </c>
      <c r="AQ139" s="214">
        <f>SUM(AK139,AM139)</f>
        <v>120</v>
      </c>
      <c r="AR139" s="214">
        <f>SUM(AN139:AQ139)</f>
        <v>1161</v>
      </c>
      <c r="AS139" s="214" t="str">
        <f>IF(AR139&lt;=120,"Group 1",IF(AR139&lt;=240,"Group 2",IF(AR139&lt;=360,"Group 3",IF(AR139&lt;=480,"Group 4",IF(AR139&lt;=600,"Group 5",IF(AR139&lt;=720,"Group 6",IF(AR139&lt;=840,"Group 7",IF(AR139&lt;=960,"Group 8",IF(AR139&lt;=1080,"Group 9","Group 10")))))))))</f>
        <v>Group 10</v>
      </c>
      <c r="AT139" s="214" t="str">
        <f>IF(AR139&lt;=120,"B1",IF(AR139&lt;=240,"B2",IF(AR139&lt;=360,"B3",IF(AR139&lt;=480,"B4",IF(AR139&lt;=600,"B5",IF(AR139&lt;=720,"B6",IF(AR139&lt;=840,"B7",IF(AR139&lt;=960,"B8",IF(AR139&lt;=1080,"B9",IF(AR139&lt;=1100,"B10",IF(AR139&lt;=1120,"B11",IF(AR139&lt;=1140,"B12",IF(AR139&lt;=1160,"B13",IF(AR139&lt;=1180,"B14","B15"))))))))))))))</f>
        <v>B14</v>
      </c>
      <c r="AU139" s="214" t="str">
        <f>AT139</f>
        <v>B14</v>
      </c>
      <c r="AV139" s="214" t="str">
        <f>IF(AU139=J139,"OK","REVIEW")</f>
        <v>OK</v>
      </c>
      <c r="AW139" s="213" t="s">
        <v>355</v>
      </c>
      <c r="AX139" s="213" t="s">
        <v>390</v>
      </c>
      <c r="AY139" s="213" t="s">
        <v>258</v>
      </c>
      <c r="AZ139" s="213" t="s">
        <v>288</v>
      </c>
      <c r="BA139" s="217" t="s">
        <v>391</v>
      </c>
    </row>
    <row r="140" ht="72" customHeight="1">
      <c r="A140" s="214" t="s">
        <v>256</v>
      </c>
      <c r="B140" s="213" t="s">
        <v>257</v>
      </c>
      <c r="C140" s="214" t="s">
        <v>448</v>
      </c>
      <c r="D140" s="213" t="s">
        <v>449</v>
      </c>
      <c r="E140" s="214" t="s">
        <v>475</v>
      </c>
      <c r="F140" s="213" t="s">
        <v>476</v>
      </c>
      <c r="G140" s="214" t="s">
        <v>487</v>
      </c>
      <c r="H140" s="213" t="s">
        <v>488</v>
      </c>
      <c r="I140" s="213" t="s">
        <v>353</v>
      </c>
      <c r="J140" s="214" t="s">
        <v>292</v>
      </c>
      <c r="K140" s="217" t="s">
        <v>459</v>
      </c>
      <c r="L140" s="214">
        <v>8</v>
      </c>
      <c r="M140" s="214">
        <f>ROUND(L140*18,0)</f>
        <v>144</v>
      </c>
      <c r="N140" s="214">
        <v>5</v>
      </c>
      <c r="O140" s="214">
        <f>ROUND(N140*19.2,0)</f>
        <v>96</v>
      </c>
      <c r="P140" s="214">
        <v>5</v>
      </c>
      <c r="Q140" s="214">
        <f>ROUND(P140*19.2,0)</f>
        <v>96</v>
      </c>
      <c r="R140" s="214">
        <v>5</v>
      </c>
      <c r="S140" s="214">
        <f>ROUND(R140*14.4,0)</f>
        <v>72</v>
      </c>
      <c r="T140" s="214">
        <v>4</v>
      </c>
      <c r="U140" s="214">
        <f>ROUND(T140*14.4,0)</f>
        <v>58</v>
      </c>
      <c r="V140" s="214">
        <v>5</v>
      </c>
      <c r="W140" s="214">
        <f>ROUND(V140*28.8,0)</f>
        <v>144</v>
      </c>
      <c r="X140" s="214">
        <v>5</v>
      </c>
      <c r="Y140" s="214">
        <f>ROUND(X140*16.8,0)</f>
        <v>84</v>
      </c>
      <c r="Z140" s="214">
        <v>5</v>
      </c>
      <c r="AA140" s="214">
        <f>ROUND(Z140*19.2,0)</f>
        <v>96</v>
      </c>
      <c r="AB140" s="214">
        <v>5</v>
      </c>
      <c r="AC140" s="214">
        <f>ROUND(AB140*19.2,0)</f>
        <v>96</v>
      </c>
      <c r="AD140" s="214">
        <v>5</v>
      </c>
      <c r="AE140" s="214">
        <f>ROUND(AD140*12,0)</f>
        <v>60</v>
      </c>
      <c r="AF140" s="214">
        <v>5</v>
      </c>
      <c r="AG140" s="214">
        <f>ROUND(AF140*14.4,0)</f>
        <v>72</v>
      </c>
      <c r="AH140" s="214">
        <v>5</v>
      </c>
      <c r="AI140" s="214">
        <f>ROUND(AH140*9.6,0)</f>
        <v>48</v>
      </c>
      <c r="AJ140" s="214">
        <v>5</v>
      </c>
      <c r="AK140" s="214">
        <f>ROUND(AJ140*16.8,0)</f>
        <v>84</v>
      </c>
      <c r="AL140" s="214">
        <v>5</v>
      </c>
      <c r="AM140" s="214">
        <f>ROUND(AL140*7.2,0)</f>
        <v>36</v>
      </c>
      <c r="AN140" s="214">
        <f>SUM(M140,O140,Q140,S140,U140)</f>
        <v>466</v>
      </c>
      <c r="AO140" s="214">
        <f>SUM(W140,Y140,AA140,AC140)</f>
        <v>420</v>
      </c>
      <c r="AP140" s="214">
        <f>SUM(AE140,AG140,AI140)</f>
        <v>180</v>
      </c>
      <c r="AQ140" s="214">
        <f>SUM(AK140,AM140)</f>
        <v>120</v>
      </c>
      <c r="AR140" s="214">
        <f>SUM(AN140:AQ140)</f>
        <v>1186</v>
      </c>
      <c r="AS140" s="214" t="str">
        <f>IF(AR140&lt;=120,"Group 1",IF(AR140&lt;=240,"Group 2",IF(AR140&lt;=360,"Group 3",IF(AR140&lt;=480,"Group 4",IF(AR140&lt;=600,"Group 5",IF(AR140&lt;=720,"Group 6",IF(AR140&lt;=840,"Group 7",IF(AR140&lt;=960,"Group 8",IF(AR140&lt;=1080,"Group 9","Group 10")))))))))</f>
        <v>Group 10</v>
      </c>
      <c r="AT140" s="214" t="str">
        <f>IF(AR140&lt;=120,"B1",IF(AR140&lt;=240,"B2",IF(AR140&lt;=360,"B3",IF(AR140&lt;=480,"B4",IF(AR140&lt;=600,"B5",IF(AR140&lt;=720,"B6",IF(AR140&lt;=840,"B7",IF(AR140&lt;=960,"B8",IF(AR140&lt;=1080,"B9",IF(AR140&lt;=1100,"B10",IF(AR140&lt;=1120,"B11",IF(AR140&lt;=1140,"B12",IF(AR140&lt;=1160,"B13",IF(AR140&lt;=1180,"B14","B15"))))))))))))))</f>
        <v>B15</v>
      </c>
      <c r="AU140" s="214" t="str">
        <f>AT140</f>
        <v>B15</v>
      </c>
      <c r="AV140" s="214" t="str">
        <f>IF(AU140=J140,"OK","REVIEW")</f>
        <v>OK</v>
      </c>
      <c r="AW140" s="213" t="s">
        <v>355</v>
      </c>
      <c r="AX140" s="213" t="s">
        <v>393</v>
      </c>
      <c r="AY140" s="213" t="s">
        <v>258</v>
      </c>
      <c r="AZ140" s="213" t="s">
        <v>288</v>
      </c>
      <c r="BA140" s="217" t="s">
        <v>394</v>
      </c>
    </row>
    <row r="141" ht="72" customHeight="1">
      <c r="A141" s="214" t="s">
        <v>256</v>
      </c>
      <c r="B141" s="213" t="s">
        <v>257</v>
      </c>
      <c r="C141" s="214" t="s">
        <v>448</v>
      </c>
      <c r="D141" s="213" t="s">
        <v>449</v>
      </c>
      <c r="E141" s="214" t="s">
        <v>475</v>
      </c>
      <c r="F141" s="213" t="s">
        <v>476</v>
      </c>
      <c r="G141" s="214" t="s">
        <v>489</v>
      </c>
      <c r="H141" s="213" t="s">
        <v>490</v>
      </c>
      <c r="I141" s="213" t="s">
        <v>353</v>
      </c>
      <c r="J141" s="214" t="s">
        <v>287</v>
      </c>
      <c r="K141" s="217" t="s">
        <v>454</v>
      </c>
      <c r="L141" s="214">
        <v>8</v>
      </c>
      <c r="M141" s="214">
        <f>ROUND(L141*18,0)</f>
        <v>144</v>
      </c>
      <c r="N141" s="214">
        <v>5</v>
      </c>
      <c r="O141" s="214">
        <f>ROUND(N141*19.2,0)</f>
        <v>96</v>
      </c>
      <c r="P141" s="214">
        <v>5</v>
      </c>
      <c r="Q141" s="214">
        <f>ROUND(P141*19.2,0)</f>
        <v>96</v>
      </c>
      <c r="R141" s="214">
        <v>5</v>
      </c>
      <c r="S141" s="214">
        <f>ROUND(R141*14.4,0)</f>
        <v>72</v>
      </c>
      <c r="T141" s="214">
        <v>0</v>
      </c>
      <c r="U141" s="214">
        <f>ROUND(T141*14.4,0)</f>
        <v>0</v>
      </c>
      <c r="V141" s="214">
        <v>5</v>
      </c>
      <c r="W141" s="214">
        <f>ROUND(V141*28.8,0)</f>
        <v>144</v>
      </c>
      <c r="X141" s="214">
        <v>5</v>
      </c>
      <c r="Y141" s="214">
        <f>ROUND(X141*16.8,0)</f>
        <v>84</v>
      </c>
      <c r="Z141" s="214">
        <v>5</v>
      </c>
      <c r="AA141" s="214">
        <f>ROUND(Z141*19.2,0)</f>
        <v>96</v>
      </c>
      <c r="AB141" s="214">
        <v>5</v>
      </c>
      <c r="AC141" s="214">
        <f>ROUND(AB141*19.2,0)</f>
        <v>96</v>
      </c>
      <c r="AD141" s="214">
        <v>5</v>
      </c>
      <c r="AE141" s="214">
        <f>ROUND(AD141*12,0)</f>
        <v>60</v>
      </c>
      <c r="AF141" s="214">
        <v>5</v>
      </c>
      <c r="AG141" s="214">
        <f>ROUND(AF141*14.4,0)</f>
        <v>72</v>
      </c>
      <c r="AH141" s="214">
        <v>1</v>
      </c>
      <c r="AI141" s="214">
        <f>ROUND(AH141*9.6,0)</f>
        <v>10</v>
      </c>
      <c r="AJ141" s="214">
        <v>5</v>
      </c>
      <c r="AK141" s="214">
        <f>ROUND(AJ141*16.8,0)</f>
        <v>84</v>
      </c>
      <c r="AL141" s="214">
        <v>5</v>
      </c>
      <c r="AM141" s="214">
        <f>ROUND(AL141*7.2,0)</f>
        <v>36</v>
      </c>
      <c r="AN141" s="214">
        <f>SUM(M141,O141,Q141,S141,U141)</f>
        <v>408</v>
      </c>
      <c r="AO141" s="214">
        <f>SUM(W141,Y141,AA141,AC141)</f>
        <v>420</v>
      </c>
      <c r="AP141" s="214">
        <f>SUM(AE141,AG141,AI141)</f>
        <v>142</v>
      </c>
      <c r="AQ141" s="214">
        <f>SUM(AK141,AM141)</f>
        <v>120</v>
      </c>
      <c r="AR141" s="214">
        <f>SUM(AN141:AQ141)</f>
        <v>1090</v>
      </c>
      <c r="AS141" s="214" t="str">
        <f>IF(AR141&lt;=120,"Group 1",IF(AR141&lt;=240,"Group 2",IF(AR141&lt;=360,"Group 3",IF(AR141&lt;=480,"Group 4",IF(AR141&lt;=600,"Group 5",IF(AR141&lt;=720,"Group 6",IF(AR141&lt;=840,"Group 7",IF(AR141&lt;=960,"Group 8",IF(AR141&lt;=1080,"Group 9","Group 10")))))))))</f>
        <v>Group 10</v>
      </c>
      <c r="AT141" s="214" t="str">
        <f>IF(AR141&lt;=120,"B1",IF(AR141&lt;=240,"B2",IF(AR141&lt;=360,"B3",IF(AR141&lt;=480,"B4",IF(AR141&lt;=600,"B5",IF(AR141&lt;=720,"B6",IF(AR141&lt;=840,"B7",IF(AR141&lt;=960,"B8",IF(AR141&lt;=1080,"B9",IF(AR141&lt;=1100,"B10",IF(AR141&lt;=1120,"B11",IF(AR141&lt;=1140,"B12",IF(AR141&lt;=1160,"B13",IF(AR141&lt;=1180,"B14","B15"))))))))))))))</f>
        <v>B10</v>
      </c>
      <c r="AU141" s="214" t="str">
        <f>AT141</f>
        <v>B10</v>
      </c>
      <c r="AV141" s="214" t="str">
        <f>IF(AU141=J141,"OK","REVIEW")</f>
        <v>OK</v>
      </c>
      <c r="AW141" s="213" t="s">
        <v>355</v>
      </c>
      <c r="AX141" s="213" t="s">
        <v>379</v>
      </c>
      <c r="AY141" s="213" t="s">
        <v>258</v>
      </c>
      <c r="AZ141" s="213" t="s">
        <v>288</v>
      </c>
      <c r="BA141" s="217" t="s">
        <v>380</v>
      </c>
    </row>
    <row r="142" ht="72" customHeight="1">
      <c r="A142" s="214" t="s">
        <v>256</v>
      </c>
      <c r="B142" s="213" t="s">
        <v>257</v>
      </c>
      <c r="C142" s="214" t="s">
        <v>448</v>
      </c>
      <c r="D142" s="213" t="s">
        <v>449</v>
      </c>
      <c r="E142" s="214" t="s">
        <v>475</v>
      </c>
      <c r="F142" s="213" t="s">
        <v>476</v>
      </c>
      <c r="G142" s="214" t="s">
        <v>489</v>
      </c>
      <c r="H142" s="213" t="s">
        <v>490</v>
      </c>
      <c r="I142" s="213" t="s">
        <v>353</v>
      </c>
      <c r="J142" s="214" t="s">
        <v>288</v>
      </c>
      <c r="K142" s="217" t="s">
        <v>455</v>
      </c>
      <c r="L142" s="214">
        <v>8</v>
      </c>
      <c r="M142" s="214">
        <f>ROUND(L142*18,0)</f>
        <v>144</v>
      </c>
      <c r="N142" s="214">
        <v>5</v>
      </c>
      <c r="O142" s="214">
        <f>ROUND(N142*19.2,0)</f>
        <v>96</v>
      </c>
      <c r="P142" s="214">
        <v>5</v>
      </c>
      <c r="Q142" s="214">
        <f>ROUND(P142*19.2,0)</f>
        <v>96</v>
      </c>
      <c r="R142" s="214">
        <v>5</v>
      </c>
      <c r="S142" s="214">
        <f>ROUND(R142*14.4,0)</f>
        <v>72</v>
      </c>
      <c r="T142" s="214">
        <v>1</v>
      </c>
      <c r="U142" s="214">
        <f>ROUND(T142*14.4,0)</f>
        <v>14</v>
      </c>
      <c r="V142" s="214">
        <v>5</v>
      </c>
      <c r="W142" s="214">
        <f>ROUND(V142*28.8,0)</f>
        <v>144</v>
      </c>
      <c r="X142" s="214">
        <v>5</v>
      </c>
      <c r="Y142" s="214">
        <f>ROUND(X142*16.8,0)</f>
        <v>84</v>
      </c>
      <c r="Z142" s="214">
        <v>5</v>
      </c>
      <c r="AA142" s="214">
        <f>ROUND(Z142*19.2,0)</f>
        <v>96</v>
      </c>
      <c r="AB142" s="214">
        <v>5</v>
      </c>
      <c r="AC142" s="214">
        <f>ROUND(AB142*19.2,0)</f>
        <v>96</v>
      </c>
      <c r="AD142" s="214">
        <v>5</v>
      </c>
      <c r="AE142" s="214">
        <f>ROUND(AD142*12,0)</f>
        <v>60</v>
      </c>
      <c r="AF142" s="214">
        <v>5</v>
      </c>
      <c r="AG142" s="214">
        <f>ROUND(AF142*14.4,0)</f>
        <v>72</v>
      </c>
      <c r="AH142" s="214">
        <v>1</v>
      </c>
      <c r="AI142" s="214">
        <f>ROUND(AH142*9.6,0)</f>
        <v>10</v>
      </c>
      <c r="AJ142" s="214">
        <v>5</v>
      </c>
      <c r="AK142" s="214">
        <f>ROUND(AJ142*16.8,0)</f>
        <v>84</v>
      </c>
      <c r="AL142" s="214">
        <v>5</v>
      </c>
      <c r="AM142" s="214">
        <f>ROUND(AL142*7.2,0)</f>
        <v>36</v>
      </c>
      <c r="AN142" s="214">
        <f>SUM(M142,O142,Q142,S142,U142)</f>
        <v>422</v>
      </c>
      <c r="AO142" s="214">
        <f>SUM(W142,Y142,AA142,AC142)</f>
        <v>420</v>
      </c>
      <c r="AP142" s="214">
        <f>SUM(AE142,AG142,AI142)</f>
        <v>142</v>
      </c>
      <c r="AQ142" s="214">
        <f>SUM(AK142,AM142)</f>
        <v>120</v>
      </c>
      <c r="AR142" s="214">
        <f>SUM(AN142:AQ142)</f>
        <v>1104</v>
      </c>
      <c r="AS142" s="214" t="str">
        <f>IF(AR142&lt;=120,"Group 1",IF(AR142&lt;=240,"Group 2",IF(AR142&lt;=360,"Group 3",IF(AR142&lt;=480,"Group 4",IF(AR142&lt;=600,"Group 5",IF(AR142&lt;=720,"Group 6",IF(AR142&lt;=840,"Group 7",IF(AR142&lt;=960,"Group 8",IF(AR142&lt;=1080,"Group 9","Group 10")))))))))</f>
        <v>Group 10</v>
      </c>
      <c r="AT142" s="214" t="str">
        <f>IF(AR142&lt;=120,"B1",IF(AR142&lt;=240,"B2",IF(AR142&lt;=360,"B3",IF(AR142&lt;=480,"B4",IF(AR142&lt;=600,"B5",IF(AR142&lt;=720,"B6",IF(AR142&lt;=840,"B7",IF(AR142&lt;=960,"B8",IF(AR142&lt;=1080,"B9",IF(AR142&lt;=1100,"B10",IF(AR142&lt;=1120,"B11",IF(AR142&lt;=1140,"B12",IF(AR142&lt;=1160,"B13",IF(AR142&lt;=1180,"B14","B15"))))))))))))))</f>
        <v>B11</v>
      </c>
      <c r="AU142" s="214" t="str">
        <f>AT142</f>
        <v>B11</v>
      </c>
      <c r="AV142" s="214" t="str">
        <f>IF(AU142=J142,"OK","REVIEW")</f>
        <v>OK</v>
      </c>
      <c r="AW142" s="213" t="s">
        <v>355</v>
      </c>
      <c r="AX142" s="213" t="s">
        <v>382</v>
      </c>
      <c r="AY142" s="213" t="s">
        <v>258</v>
      </c>
      <c r="AZ142" s="213" t="s">
        <v>288</v>
      </c>
      <c r="BA142" s="217" t="s">
        <v>383</v>
      </c>
    </row>
    <row r="143" ht="72" customHeight="1">
      <c r="A143" s="214" t="s">
        <v>256</v>
      </c>
      <c r="B143" s="213" t="s">
        <v>257</v>
      </c>
      <c r="C143" s="214" t="s">
        <v>448</v>
      </c>
      <c r="D143" s="213" t="s">
        <v>449</v>
      </c>
      <c r="E143" s="214" t="s">
        <v>475</v>
      </c>
      <c r="F143" s="213" t="s">
        <v>476</v>
      </c>
      <c r="G143" s="214" t="s">
        <v>489</v>
      </c>
      <c r="H143" s="213" t="s">
        <v>490</v>
      </c>
      <c r="I143" s="213" t="s">
        <v>353</v>
      </c>
      <c r="J143" s="214" t="s">
        <v>289</v>
      </c>
      <c r="K143" s="217" t="s">
        <v>456</v>
      </c>
      <c r="L143" s="214">
        <v>8</v>
      </c>
      <c r="M143" s="214">
        <f>ROUND(L143*18,0)</f>
        <v>144</v>
      </c>
      <c r="N143" s="214">
        <v>5</v>
      </c>
      <c r="O143" s="214">
        <f>ROUND(N143*19.2,0)</f>
        <v>96</v>
      </c>
      <c r="P143" s="214">
        <v>5</v>
      </c>
      <c r="Q143" s="214">
        <f>ROUND(P143*19.2,0)</f>
        <v>96</v>
      </c>
      <c r="R143" s="214">
        <v>5</v>
      </c>
      <c r="S143" s="214">
        <f>ROUND(R143*14.4,0)</f>
        <v>72</v>
      </c>
      <c r="T143" s="214">
        <v>2</v>
      </c>
      <c r="U143" s="214">
        <f>ROUND(T143*14.4,0)</f>
        <v>29</v>
      </c>
      <c r="V143" s="214">
        <v>5</v>
      </c>
      <c r="W143" s="214">
        <f>ROUND(V143*28.8,0)</f>
        <v>144</v>
      </c>
      <c r="X143" s="214">
        <v>5</v>
      </c>
      <c r="Y143" s="214">
        <f>ROUND(X143*16.8,0)</f>
        <v>84</v>
      </c>
      <c r="Z143" s="214">
        <v>5</v>
      </c>
      <c r="AA143" s="214">
        <f>ROUND(Z143*19.2,0)</f>
        <v>96</v>
      </c>
      <c r="AB143" s="214">
        <v>5</v>
      </c>
      <c r="AC143" s="214">
        <f>ROUND(AB143*19.2,0)</f>
        <v>96</v>
      </c>
      <c r="AD143" s="214">
        <v>5</v>
      </c>
      <c r="AE143" s="214">
        <f>ROUND(AD143*12,0)</f>
        <v>60</v>
      </c>
      <c r="AF143" s="214">
        <v>5</v>
      </c>
      <c r="AG143" s="214">
        <f>ROUND(AF143*14.4,0)</f>
        <v>72</v>
      </c>
      <c r="AH143" s="214">
        <v>2</v>
      </c>
      <c r="AI143" s="214">
        <f>ROUND(AH143*9.6,0)</f>
        <v>19</v>
      </c>
      <c r="AJ143" s="214">
        <v>5</v>
      </c>
      <c r="AK143" s="214">
        <f>ROUND(AJ143*16.8,0)</f>
        <v>84</v>
      </c>
      <c r="AL143" s="214">
        <v>5</v>
      </c>
      <c r="AM143" s="214">
        <f>ROUND(AL143*7.2,0)</f>
        <v>36</v>
      </c>
      <c r="AN143" s="214">
        <f>SUM(M143,O143,Q143,S143,U143)</f>
        <v>437</v>
      </c>
      <c r="AO143" s="214">
        <f>SUM(W143,Y143,AA143,AC143)</f>
        <v>420</v>
      </c>
      <c r="AP143" s="214">
        <f>SUM(AE143,AG143,AI143)</f>
        <v>151</v>
      </c>
      <c r="AQ143" s="214">
        <f>SUM(AK143,AM143)</f>
        <v>120</v>
      </c>
      <c r="AR143" s="214">
        <f>SUM(AN143:AQ143)</f>
        <v>1128</v>
      </c>
      <c r="AS143" s="214" t="str">
        <f>IF(AR143&lt;=120,"Group 1",IF(AR143&lt;=240,"Group 2",IF(AR143&lt;=360,"Group 3",IF(AR143&lt;=480,"Group 4",IF(AR143&lt;=600,"Group 5",IF(AR143&lt;=720,"Group 6",IF(AR143&lt;=840,"Group 7",IF(AR143&lt;=960,"Group 8",IF(AR143&lt;=1080,"Group 9","Group 10")))))))))</f>
        <v>Group 10</v>
      </c>
      <c r="AT143" s="214" t="str">
        <f>IF(AR143&lt;=120,"B1",IF(AR143&lt;=240,"B2",IF(AR143&lt;=360,"B3",IF(AR143&lt;=480,"B4",IF(AR143&lt;=600,"B5",IF(AR143&lt;=720,"B6",IF(AR143&lt;=840,"B7",IF(AR143&lt;=960,"B8",IF(AR143&lt;=1080,"B9",IF(AR143&lt;=1100,"B10",IF(AR143&lt;=1120,"B11",IF(AR143&lt;=1140,"B12",IF(AR143&lt;=1160,"B13",IF(AR143&lt;=1180,"B14","B15"))))))))))))))</f>
        <v>B12</v>
      </c>
      <c r="AU143" s="214" t="str">
        <f>AT143</f>
        <v>B12</v>
      </c>
      <c r="AV143" s="214" t="str">
        <f>IF(AU143=J143,"OK","REVIEW")</f>
        <v>OK</v>
      </c>
      <c r="AW143" s="213" t="s">
        <v>355</v>
      </c>
      <c r="AX143" s="213" t="s">
        <v>356</v>
      </c>
      <c r="AY143" s="213" t="s">
        <v>258</v>
      </c>
      <c r="AZ143" s="213" t="s">
        <v>288</v>
      </c>
      <c r="BA143" s="217" t="s">
        <v>385</v>
      </c>
    </row>
    <row r="144" ht="72" customHeight="1">
      <c r="A144" s="214" t="s">
        <v>256</v>
      </c>
      <c r="B144" s="213" t="s">
        <v>257</v>
      </c>
      <c r="C144" s="214" t="s">
        <v>448</v>
      </c>
      <c r="D144" s="213" t="s">
        <v>449</v>
      </c>
      <c r="E144" s="214" t="s">
        <v>475</v>
      </c>
      <c r="F144" s="213" t="s">
        <v>476</v>
      </c>
      <c r="G144" s="214" t="s">
        <v>489</v>
      </c>
      <c r="H144" s="213" t="s">
        <v>490</v>
      </c>
      <c r="I144" s="213" t="s">
        <v>353</v>
      </c>
      <c r="J144" s="214" t="s">
        <v>290</v>
      </c>
      <c r="K144" s="217" t="s">
        <v>457</v>
      </c>
      <c r="L144" s="214">
        <v>8</v>
      </c>
      <c r="M144" s="214">
        <f>ROUND(L144*18,0)</f>
        <v>144</v>
      </c>
      <c r="N144" s="214">
        <v>5</v>
      </c>
      <c r="O144" s="214">
        <f>ROUND(N144*19.2,0)</f>
        <v>96</v>
      </c>
      <c r="P144" s="214">
        <v>5</v>
      </c>
      <c r="Q144" s="214">
        <f>ROUND(P144*19.2,0)</f>
        <v>96</v>
      </c>
      <c r="R144" s="214">
        <v>5</v>
      </c>
      <c r="S144" s="214">
        <f>ROUND(R144*14.4,0)</f>
        <v>72</v>
      </c>
      <c r="T144" s="214">
        <v>3</v>
      </c>
      <c r="U144" s="214">
        <f>ROUND(T144*14.4,0)</f>
        <v>43</v>
      </c>
      <c r="V144" s="214">
        <v>5</v>
      </c>
      <c r="W144" s="214">
        <f>ROUND(V144*28.8,0)</f>
        <v>144</v>
      </c>
      <c r="X144" s="214">
        <v>5</v>
      </c>
      <c r="Y144" s="214">
        <f>ROUND(X144*16.8,0)</f>
        <v>84</v>
      </c>
      <c r="Z144" s="214">
        <v>5</v>
      </c>
      <c r="AA144" s="214">
        <f>ROUND(Z144*19.2,0)</f>
        <v>96</v>
      </c>
      <c r="AB144" s="214">
        <v>5</v>
      </c>
      <c r="AC144" s="214">
        <f>ROUND(AB144*19.2,0)</f>
        <v>96</v>
      </c>
      <c r="AD144" s="214">
        <v>5</v>
      </c>
      <c r="AE144" s="214">
        <f>ROUND(AD144*12,0)</f>
        <v>60</v>
      </c>
      <c r="AF144" s="214">
        <v>5</v>
      </c>
      <c r="AG144" s="214">
        <f>ROUND(AF144*14.4,0)</f>
        <v>72</v>
      </c>
      <c r="AH144" s="214">
        <v>3</v>
      </c>
      <c r="AI144" s="214">
        <f>ROUND(AH144*9.6,0)</f>
        <v>29</v>
      </c>
      <c r="AJ144" s="214">
        <v>5</v>
      </c>
      <c r="AK144" s="214">
        <f>ROUND(AJ144*16.8,0)</f>
        <v>84</v>
      </c>
      <c r="AL144" s="214">
        <v>5</v>
      </c>
      <c r="AM144" s="214">
        <f>ROUND(AL144*7.2,0)</f>
        <v>36</v>
      </c>
      <c r="AN144" s="214">
        <f>SUM(M144,O144,Q144,S144,U144)</f>
        <v>451</v>
      </c>
      <c r="AO144" s="214">
        <f>SUM(W144,Y144,AA144,AC144)</f>
        <v>420</v>
      </c>
      <c r="AP144" s="214">
        <f>SUM(AE144,AG144,AI144)</f>
        <v>161</v>
      </c>
      <c r="AQ144" s="214">
        <f>SUM(AK144,AM144)</f>
        <v>120</v>
      </c>
      <c r="AR144" s="214">
        <f>SUM(AN144:AQ144)</f>
        <v>1152</v>
      </c>
      <c r="AS144" s="214" t="str">
        <f>IF(AR144&lt;=120,"Group 1",IF(AR144&lt;=240,"Group 2",IF(AR144&lt;=360,"Group 3",IF(AR144&lt;=480,"Group 4",IF(AR144&lt;=600,"Group 5",IF(AR144&lt;=720,"Group 6",IF(AR144&lt;=840,"Group 7",IF(AR144&lt;=960,"Group 8",IF(AR144&lt;=1080,"Group 9","Group 10")))))))))</f>
        <v>Group 10</v>
      </c>
      <c r="AT144" s="214" t="str">
        <f>IF(AR144&lt;=120,"B1",IF(AR144&lt;=240,"B2",IF(AR144&lt;=360,"B3",IF(AR144&lt;=480,"B4",IF(AR144&lt;=600,"B5",IF(AR144&lt;=720,"B6",IF(AR144&lt;=840,"B7",IF(AR144&lt;=960,"B8",IF(AR144&lt;=1080,"B9",IF(AR144&lt;=1100,"B10",IF(AR144&lt;=1120,"B11",IF(AR144&lt;=1140,"B12",IF(AR144&lt;=1160,"B13",IF(AR144&lt;=1180,"B14","B15"))))))))))))))</f>
        <v>B13</v>
      </c>
      <c r="AU144" s="214" t="str">
        <f>AT144</f>
        <v>B13</v>
      </c>
      <c r="AV144" s="214" t="str">
        <f>IF(AU144=J144,"OK","REVIEW")</f>
        <v>OK</v>
      </c>
      <c r="AW144" s="213" t="s">
        <v>355</v>
      </c>
      <c r="AX144" s="213" t="s">
        <v>387</v>
      </c>
      <c r="AY144" s="213" t="s">
        <v>258</v>
      </c>
      <c r="AZ144" s="213" t="s">
        <v>288</v>
      </c>
      <c r="BA144" s="217" t="s">
        <v>388</v>
      </c>
    </row>
    <row r="145" ht="72" customHeight="1">
      <c r="A145" s="214" t="s">
        <v>256</v>
      </c>
      <c r="B145" s="213" t="s">
        <v>257</v>
      </c>
      <c r="C145" s="214" t="s">
        <v>448</v>
      </c>
      <c r="D145" s="213" t="s">
        <v>449</v>
      </c>
      <c r="E145" s="214" t="s">
        <v>475</v>
      </c>
      <c r="F145" s="213" t="s">
        <v>476</v>
      </c>
      <c r="G145" s="214" t="s">
        <v>489</v>
      </c>
      <c r="H145" s="213" t="s">
        <v>490</v>
      </c>
      <c r="I145" s="213" t="s">
        <v>353</v>
      </c>
      <c r="J145" s="214" t="s">
        <v>291</v>
      </c>
      <c r="K145" s="217" t="s">
        <v>458</v>
      </c>
      <c r="L145" s="214">
        <v>8</v>
      </c>
      <c r="M145" s="214">
        <f>ROUND(L145*18,0)</f>
        <v>144</v>
      </c>
      <c r="N145" s="214">
        <v>5</v>
      </c>
      <c r="O145" s="214">
        <f>ROUND(N145*19.2,0)</f>
        <v>96</v>
      </c>
      <c r="P145" s="214">
        <v>5</v>
      </c>
      <c r="Q145" s="214">
        <f>ROUND(P145*19.2,0)</f>
        <v>96</v>
      </c>
      <c r="R145" s="214">
        <v>5</v>
      </c>
      <c r="S145" s="214">
        <f>ROUND(R145*14.4,0)</f>
        <v>72</v>
      </c>
      <c r="T145" s="214">
        <v>3</v>
      </c>
      <c r="U145" s="214">
        <f>ROUND(T145*14.4,0)</f>
        <v>43</v>
      </c>
      <c r="V145" s="214">
        <v>5</v>
      </c>
      <c r="W145" s="214">
        <f>ROUND(V145*28.8,0)</f>
        <v>144</v>
      </c>
      <c r="X145" s="214">
        <v>5</v>
      </c>
      <c r="Y145" s="214">
        <f>ROUND(X145*16.8,0)</f>
        <v>84</v>
      </c>
      <c r="Z145" s="214">
        <v>5</v>
      </c>
      <c r="AA145" s="214">
        <f>ROUND(Z145*19.2,0)</f>
        <v>96</v>
      </c>
      <c r="AB145" s="214">
        <v>5</v>
      </c>
      <c r="AC145" s="214">
        <f>ROUND(AB145*19.2,0)</f>
        <v>96</v>
      </c>
      <c r="AD145" s="214">
        <v>5</v>
      </c>
      <c r="AE145" s="214">
        <f>ROUND(AD145*12,0)</f>
        <v>60</v>
      </c>
      <c r="AF145" s="214">
        <v>5</v>
      </c>
      <c r="AG145" s="214">
        <f>ROUND(AF145*14.4,0)</f>
        <v>72</v>
      </c>
      <c r="AH145" s="214">
        <v>4</v>
      </c>
      <c r="AI145" s="214">
        <f>ROUND(AH145*9.6,0)</f>
        <v>38</v>
      </c>
      <c r="AJ145" s="214">
        <v>5</v>
      </c>
      <c r="AK145" s="214">
        <f>ROUND(AJ145*16.8,0)</f>
        <v>84</v>
      </c>
      <c r="AL145" s="214">
        <v>5</v>
      </c>
      <c r="AM145" s="214">
        <f>ROUND(AL145*7.2,0)</f>
        <v>36</v>
      </c>
      <c r="AN145" s="214">
        <f>SUM(M145,O145,Q145,S145,U145)</f>
        <v>451</v>
      </c>
      <c r="AO145" s="214">
        <f>SUM(W145,Y145,AA145,AC145)</f>
        <v>420</v>
      </c>
      <c r="AP145" s="214">
        <f>SUM(AE145,AG145,AI145)</f>
        <v>170</v>
      </c>
      <c r="AQ145" s="214">
        <f>SUM(AK145,AM145)</f>
        <v>120</v>
      </c>
      <c r="AR145" s="214">
        <f>SUM(AN145:AQ145)</f>
        <v>1161</v>
      </c>
      <c r="AS145" s="214" t="str">
        <f>IF(AR145&lt;=120,"Group 1",IF(AR145&lt;=240,"Group 2",IF(AR145&lt;=360,"Group 3",IF(AR145&lt;=480,"Group 4",IF(AR145&lt;=600,"Group 5",IF(AR145&lt;=720,"Group 6",IF(AR145&lt;=840,"Group 7",IF(AR145&lt;=960,"Group 8",IF(AR145&lt;=1080,"Group 9","Group 10")))))))))</f>
        <v>Group 10</v>
      </c>
      <c r="AT145" s="214" t="str">
        <f>IF(AR145&lt;=120,"B1",IF(AR145&lt;=240,"B2",IF(AR145&lt;=360,"B3",IF(AR145&lt;=480,"B4",IF(AR145&lt;=600,"B5",IF(AR145&lt;=720,"B6",IF(AR145&lt;=840,"B7",IF(AR145&lt;=960,"B8",IF(AR145&lt;=1080,"B9",IF(AR145&lt;=1100,"B10",IF(AR145&lt;=1120,"B11",IF(AR145&lt;=1140,"B12",IF(AR145&lt;=1160,"B13",IF(AR145&lt;=1180,"B14","B15"))))))))))))))</f>
        <v>B14</v>
      </c>
      <c r="AU145" s="214" t="str">
        <f>AT145</f>
        <v>B14</v>
      </c>
      <c r="AV145" s="214" t="str">
        <f>IF(AU145=J145,"OK","REVIEW")</f>
        <v>OK</v>
      </c>
      <c r="AW145" s="213" t="s">
        <v>355</v>
      </c>
      <c r="AX145" s="213" t="s">
        <v>390</v>
      </c>
      <c r="AY145" s="213" t="s">
        <v>258</v>
      </c>
      <c r="AZ145" s="213" t="s">
        <v>288</v>
      </c>
      <c r="BA145" s="217" t="s">
        <v>391</v>
      </c>
    </row>
    <row r="146" ht="72" customHeight="1">
      <c r="A146" s="214" t="s">
        <v>256</v>
      </c>
      <c r="B146" s="213" t="s">
        <v>257</v>
      </c>
      <c r="C146" s="214" t="s">
        <v>448</v>
      </c>
      <c r="D146" s="213" t="s">
        <v>449</v>
      </c>
      <c r="E146" s="214" t="s">
        <v>475</v>
      </c>
      <c r="F146" s="213" t="s">
        <v>476</v>
      </c>
      <c r="G146" s="214" t="s">
        <v>489</v>
      </c>
      <c r="H146" s="213" t="s">
        <v>490</v>
      </c>
      <c r="I146" s="213" t="s">
        <v>353</v>
      </c>
      <c r="J146" s="214" t="s">
        <v>292</v>
      </c>
      <c r="K146" s="217" t="s">
        <v>459</v>
      </c>
      <c r="L146" s="214">
        <v>8</v>
      </c>
      <c r="M146" s="214">
        <f>ROUND(L146*18,0)</f>
        <v>144</v>
      </c>
      <c r="N146" s="214">
        <v>5</v>
      </c>
      <c r="O146" s="214">
        <f>ROUND(N146*19.2,0)</f>
        <v>96</v>
      </c>
      <c r="P146" s="214">
        <v>5</v>
      </c>
      <c r="Q146" s="214">
        <f>ROUND(P146*19.2,0)</f>
        <v>96</v>
      </c>
      <c r="R146" s="214">
        <v>5</v>
      </c>
      <c r="S146" s="214">
        <f>ROUND(R146*14.4,0)</f>
        <v>72</v>
      </c>
      <c r="T146" s="214">
        <v>4</v>
      </c>
      <c r="U146" s="214">
        <f>ROUND(T146*14.4,0)</f>
        <v>58</v>
      </c>
      <c r="V146" s="214">
        <v>5</v>
      </c>
      <c r="W146" s="214">
        <f>ROUND(V146*28.8,0)</f>
        <v>144</v>
      </c>
      <c r="X146" s="214">
        <v>5</v>
      </c>
      <c r="Y146" s="214">
        <f>ROUND(X146*16.8,0)</f>
        <v>84</v>
      </c>
      <c r="Z146" s="214">
        <v>5</v>
      </c>
      <c r="AA146" s="214">
        <f>ROUND(Z146*19.2,0)</f>
        <v>96</v>
      </c>
      <c r="AB146" s="214">
        <v>5</v>
      </c>
      <c r="AC146" s="214">
        <f>ROUND(AB146*19.2,0)</f>
        <v>96</v>
      </c>
      <c r="AD146" s="214">
        <v>5</v>
      </c>
      <c r="AE146" s="214">
        <f>ROUND(AD146*12,0)</f>
        <v>60</v>
      </c>
      <c r="AF146" s="214">
        <v>5</v>
      </c>
      <c r="AG146" s="214">
        <f>ROUND(AF146*14.4,0)</f>
        <v>72</v>
      </c>
      <c r="AH146" s="214">
        <v>5</v>
      </c>
      <c r="AI146" s="214">
        <f>ROUND(AH146*9.6,0)</f>
        <v>48</v>
      </c>
      <c r="AJ146" s="214">
        <v>5</v>
      </c>
      <c r="AK146" s="214">
        <f>ROUND(AJ146*16.8,0)</f>
        <v>84</v>
      </c>
      <c r="AL146" s="214">
        <v>5</v>
      </c>
      <c r="AM146" s="214">
        <f>ROUND(AL146*7.2,0)</f>
        <v>36</v>
      </c>
      <c r="AN146" s="214">
        <f>SUM(M146,O146,Q146,S146,U146)</f>
        <v>466</v>
      </c>
      <c r="AO146" s="214">
        <f>SUM(W146,Y146,AA146,AC146)</f>
        <v>420</v>
      </c>
      <c r="AP146" s="214">
        <f>SUM(AE146,AG146,AI146)</f>
        <v>180</v>
      </c>
      <c r="AQ146" s="214">
        <f>SUM(AK146,AM146)</f>
        <v>120</v>
      </c>
      <c r="AR146" s="214">
        <f>SUM(AN146:AQ146)</f>
        <v>1186</v>
      </c>
      <c r="AS146" s="214" t="str">
        <f>IF(AR146&lt;=120,"Group 1",IF(AR146&lt;=240,"Group 2",IF(AR146&lt;=360,"Group 3",IF(AR146&lt;=480,"Group 4",IF(AR146&lt;=600,"Group 5",IF(AR146&lt;=720,"Group 6",IF(AR146&lt;=840,"Group 7",IF(AR146&lt;=960,"Group 8",IF(AR146&lt;=1080,"Group 9","Group 10")))))))))</f>
        <v>Group 10</v>
      </c>
      <c r="AT146" s="214" t="str">
        <f>IF(AR146&lt;=120,"B1",IF(AR146&lt;=240,"B2",IF(AR146&lt;=360,"B3",IF(AR146&lt;=480,"B4",IF(AR146&lt;=600,"B5",IF(AR146&lt;=720,"B6",IF(AR146&lt;=840,"B7",IF(AR146&lt;=960,"B8",IF(AR146&lt;=1080,"B9",IF(AR146&lt;=1100,"B10",IF(AR146&lt;=1120,"B11",IF(AR146&lt;=1140,"B12",IF(AR146&lt;=1160,"B13",IF(AR146&lt;=1180,"B14","B15"))))))))))))))</f>
        <v>B15</v>
      </c>
      <c r="AU146" s="214" t="str">
        <f>AT146</f>
        <v>B15</v>
      </c>
      <c r="AV146" s="214" t="str">
        <f>IF(AU146=J146,"OK","REVIEW")</f>
        <v>OK</v>
      </c>
      <c r="AW146" s="213" t="s">
        <v>355</v>
      </c>
      <c r="AX146" s="213" t="s">
        <v>393</v>
      </c>
      <c r="AY146" s="213" t="s">
        <v>258</v>
      </c>
      <c r="AZ146" s="213" t="s">
        <v>288</v>
      </c>
      <c r="BA146" s="217" t="s">
        <v>394</v>
      </c>
    </row>
    <row r="147" ht="72" customHeight="1">
      <c r="A147" s="214" t="s">
        <v>256</v>
      </c>
      <c r="B147" s="213" t="s">
        <v>257</v>
      </c>
      <c r="C147" s="214" t="s">
        <v>448</v>
      </c>
      <c r="D147" s="213" t="s">
        <v>449</v>
      </c>
      <c r="E147" s="214" t="s">
        <v>475</v>
      </c>
      <c r="F147" s="213" t="s">
        <v>476</v>
      </c>
      <c r="G147" s="214" t="s">
        <v>491</v>
      </c>
      <c r="H147" s="213" t="s">
        <v>492</v>
      </c>
      <c r="I147" s="213" t="s">
        <v>353</v>
      </c>
      <c r="J147" s="214" t="s">
        <v>287</v>
      </c>
      <c r="K147" s="217" t="s">
        <v>434</v>
      </c>
      <c r="L147" s="214">
        <v>8</v>
      </c>
      <c r="M147" s="214">
        <f>ROUND(L147*18,0)</f>
        <v>144</v>
      </c>
      <c r="N147" s="214">
        <v>5</v>
      </c>
      <c r="O147" s="214">
        <f>ROUND(N147*19.2,0)</f>
        <v>96</v>
      </c>
      <c r="P147" s="214">
        <v>5</v>
      </c>
      <c r="Q147" s="214">
        <f>ROUND(P147*19.2,0)</f>
        <v>96</v>
      </c>
      <c r="R147" s="214">
        <v>5</v>
      </c>
      <c r="S147" s="214">
        <f>ROUND(R147*14.4,0)</f>
        <v>72</v>
      </c>
      <c r="T147" s="214">
        <v>0</v>
      </c>
      <c r="U147" s="214">
        <f>ROUND(T147*14.4,0)</f>
        <v>0</v>
      </c>
      <c r="V147" s="214">
        <v>5</v>
      </c>
      <c r="W147" s="214">
        <f>ROUND(V147*28.8,0)</f>
        <v>144</v>
      </c>
      <c r="X147" s="214">
        <v>5</v>
      </c>
      <c r="Y147" s="214">
        <f>ROUND(X147*16.8,0)</f>
        <v>84</v>
      </c>
      <c r="Z147" s="214">
        <v>5</v>
      </c>
      <c r="AA147" s="214">
        <f>ROUND(Z147*19.2,0)</f>
        <v>96</v>
      </c>
      <c r="AB147" s="214">
        <v>5</v>
      </c>
      <c r="AC147" s="214">
        <f>ROUND(AB147*19.2,0)</f>
        <v>96</v>
      </c>
      <c r="AD147" s="214">
        <v>5</v>
      </c>
      <c r="AE147" s="214">
        <f>ROUND(AD147*12,0)</f>
        <v>60</v>
      </c>
      <c r="AF147" s="214">
        <v>5</v>
      </c>
      <c r="AG147" s="214">
        <f>ROUND(AF147*14.4,0)</f>
        <v>72</v>
      </c>
      <c r="AH147" s="214">
        <v>2</v>
      </c>
      <c r="AI147" s="214">
        <f>ROUND(AH147*9.6,0)</f>
        <v>19</v>
      </c>
      <c r="AJ147" s="214">
        <v>5</v>
      </c>
      <c r="AK147" s="214">
        <f>ROUND(AJ147*16.8,0)</f>
        <v>84</v>
      </c>
      <c r="AL147" s="214">
        <v>5</v>
      </c>
      <c r="AM147" s="214">
        <f>ROUND(AL147*7.2,0)</f>
        <v>36</v>
      </c>
      <c r="AN147" s="214">
        <f>SUM(M147,O147,Q147,S147,U147)</f>
        <v>408</v>
      </c>
      <c r="AO147" s="214">
        <f>SUM(W147,Y147,AA147,AC147)</f>
        <v>420</v>
      </c>
      <c r="AP147" s="214">
        <f>SUM(AE147,AG147,AI147)</f>
        <v>151</v>
      </c>
      <c r="AQ147" s="214">
        <f>SUM(AK147,AM147)</f>
        <v>120</v>
      </c>
      <c r="AR147" s="214">
        <f>SUM(AN147:AQ147)</f>
        <v>1099</v>
      </c>
      <c r="AS147" s="214" t="str">
        <f>IF(AR147&lt;=120,"Group 1",IF(AR147&lt;=240,"Group 2",IF(AR147&lt;=360,"Group 3",IF(AR147&lt;=480,"Group 4",IF(AR147&lt;=600,"Group 5",IF(AR147&lt;=720,"Group 6",IF(AR147&lt;=840,"Group 7",IF(AR147&lt;=960,"Group 8",IF(AR147&lt;=1080,"Group 9","Group 10")))))))))</f>
        <v>Group 10</v>
      </c>
      <c r="AT147" s="214" t="str">
        <f>IF(AR147&lt;=120,"B1",IF(AR147&lt;=240,"B2",IF(AR147&lt;=360,"B3",IF(AR147&lt;=480,"B4",IF(AR147&lt;=600,"B5",IF(AR147&lt;=720,"B6",IF(AR147&lt;=840,"B7",IF(AR147&lt;=960,"B8",IF(AR147&lt;=1080,"B9",IF(AR147&lt;=1100,"B10",IF(AR147&lt;=1120,"B11",IF(AR147&lt;=1140,"B12",IF(AR147&lt;=1160,"B13",IF(AR147&lt;=1180,"B14","B15"))))))))))))))</f>
        <v>B10</v>
      </c>
      <c r="AU147" s="214" t="str">
        <f>AT147</f>
        <v>B10</v>
      </c>
      <c r="AV147" s="214" t="str">
        <f>IF(AU147=J147,"OK","REVIEW")</f>
        <v>OK</v>
      </c>
      <c r="AW147" s="213" t="s">
        <v>355</v>
      </c>
      <c r="AX147" s="213" t="s">
        <v>379</v>
      </c>
      <c r="AY147" s="213" t="s">
        <v>258</v>
      </c>
      <c r="AZ147" s="213" t="s">
        <v>289</v>
      </c>
      <c r="BA147" s="217" t="s">
        <v>380</v>
      </c>
    </row>
    <row r="148" ht="72" customHeight="1">
      <c r="A148" s="214" t="s">
        <v>256</v>
      </c>
      <c r="B148" s="213" t="s">
        <v>257</v>
      </c>
      <c r="C148" s="214" t="s">
        <v>448</v>
      </c>
      <c r="D148" s="213" t="s">
        <v>449</v>
      </c>
      <c r="E148" s="214" t="s">
        <v>475</v>
      </c>
      <c r="F148" s="213" t="s">
        <v>476</v>
      </c>
      <c r="G148" s="214" t="s">
        <v>491</v>
      </c>
      <c r="H148" s="213" t="s">
        <v>492</v>
      </c>
      <c r="I148" s="213" t="s">
        <v>353</v>
      </c>
      <c r="J148" s="214" t="s">
        <v>288</v>
      </c>
      <c r="K148" s="217" t="s">
        <v>435</v>
      </c>
      <c r="L148" s="214">
        <v>8</v>
      </c>
      <c r="M148" s="214">
        <f>ROUND(L148*18,0)</f>
        <v>144</v>
      </c>
      <c r="N148" s="214">
        <v>5</v>
      </c>
      <c r="O148" s="214">
        <f>ROUND(N148*19.2,0)</f>
        <v>96</v>
      </c>
      <c r="P148" s="214">
        <v>5</v>
      </c>
      <c r="Q148" s="214">
        <f>ROUND(P148*19.2,0)</f>
        <v>96</v>
      </c>
      <c r="R148" s="214">
        <v>5</v>
      </c>
      <c r="S148" s="214">
        <f>ROUND(R148*14.4,0)</f>
        <v>72</v>
      </c>
      <c r="T148" s="214">
        <v>0</v>
      </c>
      <c r="U148" s="214">
        <f>ROUND(T148*14.4,0)</f>
        <v>0</v>
      </c>
      <c r="V148" s="214">
        <v>5</v>
      </c>
      <c r="W148" s="214">
        <f>ROUND(V148*28.8,0)</f>
        <v>144</v>
      </c>
      <c r="X148" s="214">
        <v>5</v>
      </c>
      <c r="Y148" s="214">
        <f>ROUND(X148*16.8,0)</f>
        <v>84</v>
      </c>
      <c r="Z148" s="214">
        <v>5</v>
      </c>
      <c r="AA148" s="214">
        <f>ROUND(Z148*19.2,0)</f>
        <v>96</v>
      </c>
      <c r="AB148" s="214">
        <v>5</v>
      </c>
      <c r="AC148" s="214">
        <f>ROUND(AB148*19.2,0)</f>
        <v>96</v>
      </c>
      <c r="AD148" s="214">
        <v>5</v>
      </c>
      <c r="AE148" s="214">
        <f>ROUND(AD148*12,0)</f>
        <v>60</v>
      </c>
      <c r="AF148" s="214">
        <v>5</v>
      </c>
      <c r="AG148" s="214">
        <f>ROUND(AF148*14.4,0)</f>
        <v>72</v>
      </c>
      <c r="AH148" s="214">
        <v>3</v>
      </c>
      <c r="AI148" s="214">
        <f>ROUND(AH148*9.6,0)</f>
        <v>29</v>
      </c>
      <c r="AJ148" s="214">
        <v>5</v>
      </c>
      <c r="AK148" s="214">
        <f>ROUND(AJ148*16.8,0)</f>
        <v>84</v>
      </c>
      <c r="AL148" s="214">
        <v>5</v>
      </c>
      <c r="AM148" s="214">
        <f>ROUND(AL148*7.2,0)</f>
        <v>36</v>
      </c>
      <c r="AN148" s="214">
        <f>SUM(M148,O148,Q148,S148,U148)</f>
        <v>408</v>
      </c>
      <c r="AO148" s="214">
        <f>SUM(W148,Y148,AA148,AC148)</f>
        <v>420</v>
      </c>
      <c r="AP148" s="214">
        <f>SUM(AE148,AG148,AI148)</f>
        <v>161</v>
      </c>
      <c r="AQ148" s="214">
        <f>SUM(AK148,AM148)</f>
        <v>120</v>
      </c>
      <c r="AR148" s="214">
        <f>SUM(AN148:AQ148)</f>
        <v>1109</v>
      </c>
      <c r="AS148" s="214" t="str">
        <f>IF(AR148&lt;=120,"Group 1",IF(AR148&lt;=240,"Group 2",IF(AR148&lt;=360,"Group 3",IF(AR148&lt;=480,"Group 4",IF(AR148&lt;=600,"Group 5",IF(AR148&lt;=720,"Group 6",IF(AR148&lt;=840,"Group 7",IF(AR148&lt;=960,"Group 8",IF(AR148&lt;=1080,"Group 9","Group 10")))))))))</f>
        <v>Group 10</v>
      </c>
      <c r="AT148" s="214" t="str">
        <f>IF(AR148&lt;=120,"B1",IF(AR148&lt;=240,"B2",IF(AR148&lt;=360,"B3",IF(AR148&lt;=480,"B4",IF(AR148&lt;=600,"B5",IF(AR148&lt;=720,"B6",IF(AR148&lt;=840,"B7",IF(AR148&lt;=960,"B8",IF(AR148&lt;=1080,"B9",IF(AR148&lt;=1100,"B10",IF(AR148&lt;=1120,"B11",IF(AR148&lt;=1140,"B12",IF(AR148&lt;=1160,"B13",IF(AR148&lt;=1180,"B14","B15"))))))))))))))</f>
        <v>B11</v>
      </c>
      <c r="AU148" s="214" t="str">
        <f>AT148</f>
        <v>B11</v>
      </c>
      <c r="AV148" s="214" t="str">
        <f>IF(AU148=J148,"OK","REVIEW")</f>
        <v>OK</v>
      </c>
      <c r="AW148" s="213" t="s">
        <v>355</v>
      </c>
      <c r="AX148" s="213" t="s">
        <v>382</v>
      </c>
      <c r="AY148" s="213" t="s">
        <v>258</v>
      </c>
      <c r="AZ148" s="213" t="s">
        <v>289</v>
      </c>
      <c r="BA148" s="217" t="s">
        <v>383</v>
      </c>
    </row>
    <row r="149" ht="72" customHeight="1">
      <c r="A149" s="214" t="s">
        <v>256</v>
      </c>
      <c r="B149" s="213" t="s">
        <v>257</v>
      </c>
      <c r="C149" s="214" t="s">
        <v>448</v>
      </c>
      <c r="D149" s="213" t="s">
        <v>449</v>
      </c>
      <c r="E149" s="214" t="s">
        <v>475</v>
      </c>
      <c r="F149" s="213" t="s">
        <v>476</v>
      </c>
      <c r="G149" s="214" t="s">
        <v>491</v>
      </c>
      <c r="H149" s="213" t="s">
        <v>492</v>
      </c>
      <c r="I149" s="213" t="s">
        <v>353</v>
      </c>
      <c r="J149" s="214" t="s">
        <v>289</v>
      </c>
      <c r="K149" s="217" t="s">
        <v>436</v>
      </c>
      <c r="L149" s="214">
        <v>8</v>
      </c>
      <c r="M149" s="214">
        <f>ROUND(L149*18,0)</f>
        <v>144</v>
      </c>
      <c r="N149" s="214">
        <v>5</v>
      </c>
      <c r="O149" s="214">
        <f>ROUND(N149*19.2,0)</f>
        <v>96</v>
      </c>
      <c r="P149" s="214">
        <v>5</v>
      </c>
      <c r="Q149" s="214">
        <f>ROUND(P149*19.2,0)</f>
        <v>96</v>
      </c>
      <c r="R149" s="214">
        <v>5</v>
      </c>
      <c r="S149" s="214">
        <f>ROUND(R149*14.4,0)</f>
        <v>72</v>
      </c>
      <c r="T149" s="214">
        <v>1</v>
      </c>
      <c r="U149" s="214">
        <f>ROUND(T149*14.4,0)</f>
        <v>14</v>
      </c>
      <c r="V149" s="214">
        <v>5</v>
      </c>
      <c r="W149" s="214">
        <f>ROUND(V149*28.8,0)</f>
        <v>144</v>
      </c>
      <c r="X149" s="214">
        <v>5</v>
      </c>
      <c r="Y149" s="214">
        <f>ROUND(X149*16.8,0)</f>
        <v>84</v>
      </c>
      <c r="Z149" s="214">
        <v>5</v>
      </c>
      <c r="AA149" s="214">
        <f>ROUND(Z149*19.2,0)</f>
        <v>96</v>
      </c>
      <c r="AB149" s="214">
        <v>5</v>
      </c>
      <c r="AC149" s="214">
        <f>ROUND(AB149*19.2,0)</f>
        <v>96</v>
      </c>
      <c r="AD149" s="214">
        <v>5</v>
      </c>
      <c r="AE149" s="214">
        <f>ROUND(AD149*12,0)</f>
        <v>60</v>
      </c>
      <c r="AF149" s="214">
        <v>5</v>
      </c>
      <c r="AG149" s="214">
        <f>ROUND(AF149*14.4,0)</f>
        <v>72</v>
      </c>
      <c r="AH149" s="214">
        <v>3</v>
      </c>
      <c r="AI149" s="214">
        <f>ROUND(AH149*9.6,0)</f>
        <v>29</v>
      </c>
      <c r="AJ149" s="214">
        <v>5</v>
      </c>
      <c r="AK149" s="214">
        <f>ROUND(AJ149*16.8,0)</f>
        <v>84</v>
      </c>
      <c r="AL149" s="214">
        <v>5</v>
      </c>
      <c r="AM149" s="214">
        <f>ROUND(AL149*7.2,0)</f>
        <v>36</v>
      </c>
      <c r="AN149" s="214">
        <f>SUM(M149,O149,Q149,S149,U149)</f>
        <v>422</v>
      </c>
      <c r="AO149" s="214">
        <f>SUM(W149,Y149,AA149,AC149)</f>
        <v>420</v>
      </c>
      <c r="AP149" s="214">
        <f>SUM(AE149,AG149,AI149)</f>
        <v>161</v>
      </c>
      <c r="AQ149" s="214">
        <f>SUM(AK149,AM149)</f>
        <v>120</v>
      </c>
      <c r="AR149" s="214">
        <f>SUM(AN149:AQ149)</f>
        <v>1123</v>
      </c>
      <c r="AS149" s="214" t="str">
        <f>IF(AR149&lt;=120,"Group 1",IF(AR149&lt;=240,"Group 2",IF(AR149&lt;=360,"Group 3",IF(AR149&lt;=480,"Group 4",IF(AR149&lt;=600,"Group 5",IF(AR149&lt;=720,"Group 6",IF(AR149&lt;=840,"Group 7",IF(AR149&lt;=960,"Group 8",IF(AR149&lt;=1080,"Group 9","Group 10")))))))))</f>
        <v>Group 10</v>
      </c>
      <c r="AT149" s="214" t="str">
        <f>IF(AR149&lt;=120,"B1",IF(AR149&lt;=240,"B2",IF(AR149&lt;=360,"B3",IF(AR149&lt;=480,"B4",IF(AR149&lt;=600,"B5",IF(AR149&lt;=720,"B6",IF(AR149&lt;=840,"B7",IF(AR149&lt;=960,"B8",IF(AR149&lt;=1080,"B9",IF(AR149&lt;=1100,"B10",IF(AR149&lt;=1120,"B11",IF(AR149&lt;=1140,"B12",IF(AR149&lt;=1160,"B13",IF(AR149&lt;=1180,"B14","B15"))))))))))))))</f>
        <v>B12</v>
      </c>
      <c r="AU149" s="214" t="str">
        <f>AT149</f>
        <v>B12</v>
      </c>
      <c r="AV149" s="214" t="str">
        <f>IF(AU149=J149,"OK","REVIEW")</f>
        <v>OK</v>
      </c>
      <c r="AW149" s="213" t="s">
        <v>355</v>
      </c>
      <c r="AX149" s="213" t="s">
        <v>356</v>
      </c>
      <c r="AY149" s="213" t="s">
        <v>258</v>
      </c>
      <c r="AZ149" s="213" t="s">
        <v>289</v>
      </c>
      <c r="BA149" s="217" t="s">
        <v>385</v>
      </c>
    </row>
    <row r="150" ht="72" customHeight="1">
      <c r="A150" s="214" t="s">
        <v>256</v>
      </c>
      <c r="B150" s="213" t="s">
        <v>257</v>
      </c>
      <c r="C150" s="214" t="s">
        <v>448</v>
      </c>
      <c r="D150" s="213" t="s">
        <v>449</v>
      </c>
      <c r="E150" s="214" t="s">
        <v>475</v>
      </c>
      <c r="F150" s="213" t="s">
        <v>476</v>
      </c>
      <c r="G150" s="214" t="s">
        <v>491</v>
      </c>
      <c r="H150" s="213" t="s">
        <v>492</v>
      </c>
      <c r="I150" s="213" t="s">
        <v>353</v>
      </c>
      <c r="J150" s="214" t="s">
        <v>290</v>
      </c>
      <c r="K150" s="217" t="s">
        <v>437</v>
      </c>
      <c r="L150" s="214">
        <v>8</v>
      </c>
      <c r="M150" s="214">
        <f>ROUND(L150*18,0)</f>
        <v>144</v>
      </c>
      <c r="N150" s="214">
        <v>5</v>
      </c>
      <c r="O150" s="214">
        <f>ROUND(N150*19.2,0)</f>
        <v>96</v>
      </c>
      <c r="P150" s="214">
        <v>5</v>
      </c>
      <c r="Q150" s="214">
        <f>ROUND(P150*19.2,0)</f>
        <v>96</v>
      </c>
      <c r="R150" s="214">
        <v>5</v>
      </c>
      <c r="S150" s="214">
        <f>ROUND(R150*14.4,0)</f>
        <v>72</v>
      </c>
      <c r="T150" s="214">
        <v>2</v>
      </c>
      <c r="U150" s="214">
        <f>ROUND(T150*14.4,0)</f>
        <v>29</v>
      </c>
      <c r="V150" s="214">
        <v>5</v>
      </c>
      <c r="W150" s="214">
        <f>ROUND(V150*28.8,0)</f>
        <v>144</v>
      </c>
      <c r="X150" s="214">
        <v>5</v>
      </c>
      <c r="Y150" s="214">
        <f>ROUND(X150*16.8,0)</f>
        <v>84</v>
      </c>
      <c r="Z150" s="214">
        <v>5</v>
      </c>
      <c r="AA150" s="214">
        <f>ROUND(Z150*19.2,0)</f>
        <v>96</v>
      </c>
      <c r="AB150" s="214">
        <v>5</v>
      </c>
      <c r="AC150" s="214">
        <f>ROUND(AB150*19.2,0)</f>
        <v>96</v>
      </c>
      <c r="AD150" s="214">
        <v>5</v>
      </c>
      <c r="AE150" s="214">
        <f>ROUND(AD150*12,0)</f>
        <v>60</v>
      </c>
      <c r="AF150" s="214">
        <v>5</v>
      </c>
      <c r="AG150" s="214">
        <f>ROUND(AF150*14.4,0)</f>
        <v>72</v>
      </c>
      <c r="AH150" s="214">
        <v>4</v>
      </c>
      <c r="AI150" s="214">
        <f>ROUND(AH150*9.6,0)</f>
        <v>38</v>
      </c>
      <c r="AJ150" s="214">
        <v>5</v>
      </c>
      <c r="AK150" s="214">
        <f>ROUND(AJ150*16.8,0)</f>
        <v>84</v>
      </c>
      <c r="AL150" s="214">
        <v>5</v>
      </c>
      <c r="AM150" s="214">
        <f>ROUND(AL150*7.2,0)</f>
        <v>36</v>
      </c>
      <c r="AN150" s="214">
        <f>SUM(M150,O150,Q150,S150,U150)</f>
        <v>437</v>
      </c>
      <c r="AO150" s="214">
        <f>SUM(W150,Y150,AA150,AC150)</f>
        <v>420</v>
      </c>
      <c r="AP150" s="214">
        <f>SUM(AE150,AG150,AI150)</f>
        <v>170</v>
      </c>
      <c r="AQ150" s="214">
        <f>SUM(AK150,AM150)</f>
        <v>120</v>
      </c>
      <c r="AR150" s="214">
        <f>SUM(AN150:AQ150)</f>
        <v>1147</v>
      </c>
      <c r="AS150" s="214" t="str">
        <f>IF(AR150&lt;=120,"Group 1",IF(AR150&lt;=240,"Group 2",IF(AR150&lt;=360,"Group 3",IF(AR150&lt;=480,"Group 4",IF(AR150&lt;=600,"Group 5",IF(AR150&lt;=720,"Group 6",IF(AR150&lt;=840,"Group 7",IF(AR150&lt;=960,"Group 8",IF(AR150&lt;=1080,"Group 9","Group 10")))))))))</f>
        <v>Group 10</v>
      </c>
      <c r="AT150" s="214" t="str">
        <f>IF(AR150&lt;=120,"B1",IF(AR150&lt;=240,"B2",IF(AR150&lt;=360,"B3",IF(AR150&lt;=480,"B4",IF(AR150&lt;=600,"B5",IF(AR150&lt;=720,"B6",IF(AR150&lt;=840,"B7",IF(AR150&lt;=960,"B8",IF(AR150&lt;=1080,"B9",IF(AR150&lt;=1100,"B10",IF(AR150&lt;=1120,"B11",IF(AR150&lt;=1140,"B12",IF(AR150&lt;=1160,"B13",IF(AR150&lt;=1180,"B14","B15"))))))))))))))</f>
        <v>B13</v>
      </c>
      <c r="AU150" s="214" t="str">
        <f>AT150</f>
        <v>B13</v>
      </c>
      <c r="AV150" s="214" t="str">
        <f>IF(AU150=J150,"OK","REVIEW")</f>
        <v>OK</v>
      </c>
      <c r="AW150" s="213" t="s">
        <v>355</v>
      </c>
      <c r="AX150" s="213" t="s">
        <v>387</v>
      </c>
      <c r="AY150" s="213" t="s">
        <v>258</v>
      </c>
      <c r="AZ150" s="213" t="s">
        <v>289</v>
      </c>
      <c r="BA150" s="217" t="s">
        <v>388</v>
      </c>
    </row>
    <row r="151" ht="72" customHeight="1">
      <c r="A151" s="214" t="s">
        <v>256</v>
      </c>
      <c r="B151" s="213" t="s">
        <v>257</v>
      </c>
      <c r="C151" s="214" t="s">
        <v>448</v>
      </c>
      <c r="D151" s="213" t="s">
        <v>449</v>
      </c>
      <c r="E151" s="214" t="s">
        <v>475</v>
      </c>
      <c r="F151" s="213" t="s">
        <v>476</v>
      </c>
      <c r="G151" s="214" t="s">
        <v>491</v>
      </c>
      <c r="H151" s="213" t="s">
        <v>492</v>
      </c>
      <c r="I151" s="213" t="s">
        <v>353</v>
      </c>
      <c r="J151" s="214" t="s">
        <v>291</v>
      </c>
      <c r="K151" s="217" t="s">
        <v>438</v>
      </c>
      <c r="L151" s="214">
        <v>8</v>
      </c>
      <c r="M151" s="214">
        <f>ROUND(L151*18,0)</f>
        <v>144</v>
      </c>
      <c r="N151" s="214">
        <v>5</v>
      </c>
      <c r="O151" s="214">
        <f>ROUND(N151*19.2,0)</f>
        <v>96</v>
      </c>
      <c r="P151" s="214">
        <v>5</v>
      </c>
      <c r="Q151" s="214">
        <f>ROUND(P151*19.2,0)</f>
        <v>96</v>
      </c>
      <c r="R151" s="214">
        <v>5</v>
      </c>
      <c r="S151" s="214">
        <f>ROUND(R151*14.4,0)</f>
        <v>72</v>
      </c>
      <c r="T151" s="214">
        <v>3</v>
      </c>
      <c r="U151" s="214">
        <f>ROUND(T151*14.4,0)</f>
        <v>43</v>
      </c>
      <c r="V151" s="214">
        <v>5</v>
      </c>
      <c r="W151" s="214">
        <f>ROUND(V151*28.8,0)</f>
        <v>144</v>
      </c>
      <c r="X151" s="214">
        <v>5</v>
      </c>
      <c r="Y151" s="214">
        <f>ROUND(X151*16.8,0)</f>
        <v>84</v>
      </c>
      <c r="Z151" s="214">
        <v>5</v>
      </c>
      <c r="AA151" s="214">
        <f>ROUND(Z151*19.2,0)</f>
        <v>96</v>
      </c>
      <c r="AB151" s="214">
        <v>5</v>
      </c>
      <c r="AC151" s="214">
        <f>ROUND(AB151*19.2,0)</f>
        <v>96</v>
      </c>
      <c r="AD151" s="214">
        <v>5</v>
      </c>
      <c r="AE151" s="214">
        <f>ROUND(AD151*12,0)</f>
        <v>60</v>
      </c>
      <c r="AF151" s="214">
        <v>5</v>
      </c>
      <c r="AG151" s="214">
        <f>ROUND(AF151*14.4,0)</f>
        <v>72</v>
      </c>
      <c r="AH151" s="214">
        <v>5</v>
      </c>
      <c r="AI151" s="214">
        <f>ROUND(AH151*9.6,0)</f>
        <v>48</v>
      </c>
      <c r="AJ151" s="214">
        <v>5</v>
      </c>
      <c r="AK151" s="214">
        <f>ROUND(AJ151*16.8,0)</f>
        <v>84</v>
      </c>
      <c r="AL151" s="214">
        <v>5</v>
      </c>
      <c r="AM151" s="214">
        <f>ROUND(AL151*7.2,0)</f>
        <v>36</v>
      </c>
      <c r="AN151" s="214">
        <f>SUM(M151,O151,Q151,S151,U151)</f>
        <v>451</v>
      </c>
      <c r="AO151" s="214">
        <f>SUM(W151,Y151,AA151,AC151)</f>
        <v>420</v>
      </c>
      <c r="AP151" s="214">
        <f>SUM(AE151,AG151,AI151)</f>
        <v>180</v>
      </c>
      <c r="AQ151" s="214">
        <f>SUM(AK151,AM151)</f>
        <v>120</v>
      </c>
      <c r="AR151" s="214">
        <f>SUM(AN151:AQ151)</f>
        <v>1171</v>
      </c>
      <c r="AS151" s="214" t="str">
        <f>IF(AR151&lt;=120,"Group 1",IF(AR151&lt;=240,"Group 2",IF(AR151&lt;=360,"Group 3",IF(AR151&lt;=480,"Group 4",IF(AR151&lt;=600,"Group 5",IF(AR151&lt;=720,"Group 6",IF(AR151&lt;=840,"Group 7",IF(AR151&lt;=960,"Group 8",IF(AR151&lt;=1080,"Group 9","Group 10")))))))))</f>
        <v>Group 10</v>
      </c>
      <c r="AT151" s="214" t="str">
        <f>IF(AR151&lt;=120,"B1",IF(AR151&lt;=240,"B2",IF(AR151&lt;=360,"B3",IF(AR151&lt;=480,"B4",IF(AR151&lt;=600,"B5",IF(AR151&lt;=720,"B6",IF(AR151&lt;=840,"B7",IF(AR151&lt;=960,"B8",IF(AR151&lt;=1080,"B9",IF(AR151&lt;=1100,"B10",IF(AR151&lt;=1120,"B11",IF(AR151&lt;=1140,"B12",IF(AR151&lt;=1160,"B13",IF(AR151&lt;=1180,"B14","B15"))))))))))))))</f>
        <v>B14</v>
      </c>
      <c r="AU151" s="214" t="str">
        <f>AT151</f>
        <v>B14</v>
      </c>
      <c r="AV151" s="214" t="str">
        <f>IF(AU151=J151,"OK","REVIEW")</f>
        <v>OK</v>
      </c>
      <c r="AW151" s="213" t="s">
        <v>355</v>
      </c>
      <c r="AX151" s="213" t="s">
        <v>390</v>
      </c>
      <c r="AY151" s="213" t="s">
        <v>258</v>
      </c>
      <c r="AZ151" s="213" t="s">
        <v>289</v>
      </c>
      <c r="BA151" s="217" t="s">
        <v>391</v>
      </c>
    </row>
    <row r="152" ht="72" customHeight="1">
      <c r="A152" s="214" t="s">
        <v>256</v>
      </c>
      <c r="B152" s="213" t="s">
        <v>257</v>
      </c>
      <c r="C152" s="214" t="s">
        <v>448</v>
      </c>
      <c r="D152" s="213" t="s">
        <v>449</v>
      </c>
      <c r="E152" s="214" t="s">
        <v>475</v>
      </c>
      <c r="F152" s="213" t="s">
        <v>476</v>
      </c>
      <c r="G152" s="214" t="s">
        <v>491</v>
      </c>
      <c r="H152" s="213" t="s">
        <v>492</v>
      </c>
      <c r="I152" s="213" t="s">
        <v>353</v>
      </c>
      <c r="J152" s="214" t="s">
        <v>292</v>
      </c>
      <c r="K152" s="217" t="s">
        <v>439</v>
      </c>
      <c r="L152" s="214">
        <v>8</v>
      </c>
      <c r="M152" s="214">
        <f>ROUND(L152*18,0)</f>
        <v>144</v>
      </c>
      <c r="N152" s="214">
        <v>5</v>
      </c>
      <c r="O152" s="214">
        <f>ROUND(N152*19.2,0)</f>
        <v>96</v>
      </c>
      <c r="P152" s="214">
        <v>5</v>
      </c>
      <c r="Q152" s="214">
        <f>ROUND(P152*19.2,0)</f>
        <v>96</v>
      </c>
      <c r="R152" s="214">
        <v>5</v>
      </c>
      <c r="S152" s="214">
        <f>ROUND(R152*14.4,0)</f>
        <v>72</v>
      </c>
      <c r="T152" s="214">
        <v>4</v>
      </c>
      <c r="U152" s="214">
        <f>ROUND(T152*14.4,0)</f>
        <v>58</v>
      </c>
      <c r="V152" s="214">
        <v>5</v>
      </c>
      <c r="W152" s="214">
        <f>ROUND(V152*28.8,0)</f>
        <v>144</v>
      </c>
      <c r="X152" s="214">
        <v>5</v>
      </c>
      <c r="Y152" s="214">
        <f>ROUND(X152*16.8,0)</f>
        <v>84</v>
      </c>
      <c r="Z152" s="214">
        <v>5</v>
      </c>
      <c r="AA152" s="214">
        <f>ROUND(Z152*19.2,0)</f>
        <v>96</v>
      </c>
      <c r="AB152" s="214">
        <v>5</v>
      </c>
      <c r="AC152" s="214">
        <f>ROUND(AB152*19.2,0)</f>
        <v>96</v>
      </c>
      <c r="AD152" s="214">
        <v>5</v>
      </c>
      <c r="AE152" s="214">
        <f>ROUND(AD152*12,0)</f>
        <v>60</v>
      </c>
      <c r="AF152" s="214">
        <v>5</v>
      </c>
      <c r="AG152" s="214">
        <f>ROUND(AF152*14.4,0)</f>
        <v>72</v>
      </c>
      <c r="AH152" s="214">
        <v>5</v>
      </c>
      <c r="AI152" s="214">
        <f>ROUND(AH152*9.6,0)</f>
        <v>48</v>
      </c>
      <c r="AJ152" s="214">
        <v>5</v>
      </c>
      <c r="AK152" s="214">
        <f>ROUND(AJ152*16.8,0)</f>
        <v>84</v>
      </c>
      <c r="AL152" s="214">
        <v>5</v>
      </c>
      <c r="AM152" s="214">
        <f>ROUND(AL152*7.2,0)</f>
        <v>36</v>
      </c>
      <c r="AN152" s="214">
        <f>SUM(M152,O152,Q152,S152,U152)</f>
        <v>466</v>
      </c>
      <c r="AO152" s="214">
        <f>SUM(W152,Y152,AA152,AC152)</f>
        <v>420</v>
      </c>
      <c r="AP152" s="214">
        <f>SUM(AE152,AG152,AI152)</f>
        <v>180</v>
      </c>
      <c r="AQ152" s="214">
        <f>SUM(AK152,AM152)</f>
        <v>120</v>
      </c>
      <c r="AR152" s="214">
        <f>SUM(AN152:AQ152)</f>
        <v>1186</v>
      </c>
      <c r="AS152" s="214" t="str">
        <f>IF(AR152&lt;=120,"Group 1",IF(AR152&lt;=240,"Group 2",IF(AR152&lt;=360,"Group 3",IF(AR152&lt;=480,"Group 4",IF(AR152&lt;=600,"Group 5",IF(AR152&lt;=720,"Group 6",IF(AR152&lt;=840,"Group 7",IF(AR152&lt;=960,"Group 8",IF(AR152&lt;=1080,"Group 9","Group 10")))))))))</f>
        <v>Group 10</v>
      </c>
      <c r="AT152" s="214" t="str">
        <f>IF(AR152&lt;=120,"B1",IF(AR152&lt;=240,"B2",IF(AR152&lt;=360,"B3",IF(AR152&lt;=480,"B4",IF(AR152&lt;=600,"B5",IF(AR152&lt;=720,"B6",IF(AR152&lt;=840,"B7",IF(AR152&lt;=960,"B8",IF(AR152&lt;=1080,"B9",IF(AR152&lt;=1100,"B10",IF(AR152&lt;=1120,"B11",IF(AR152&lt;=1140,"B12",IF(AR152&lt;=1160,"B13",IF(AR152&lt;=1180,"B14","B15"))))))))))))))</f>
        <v>B15</v>
      </c>
      <c r="AU152" s="214" t="str">
        <f>AT152</f>
        <v>B15</v>
      </c>
      <c r="AV152" s="214" t="str">
        <f>IF(AU152=J152,"OK","REVIEW")</f>
        <v>OK</v>
      </c>
      <c r="AW152" s="213" t="s">
        <v>355</v>
      </c>
      <c r="AX152" s="213" t="s">
        <v>393</v>
      </c>
      <c r="AY152" s="213" t="s">
        <v>258</v>
      </c>
      <c r="AZ152" s="213" t="s">
        <v>289</v>
      </c>
      <c r="BA152" s="217" t="s">
        <v>394</v>
      </c>
    </row>
    <row r="153" ht="72" customHeight="1">
      <c r="A153" s="214" t="s">
        <v>256</v>
      </c>
      <c r="B153" s="213" t="s">
        <v>257</v>
      </c>
      <c r="C153" s="214" t="s">
        <v>448</v>
      </c>
      <c r="D153" s="213" t="s">
        <v>449</v>
      </c>
      <c r="E153" s="214" t="s">
        <v>475</v>
      </c>
      <c r="F153" s="213" t="s">
        <v>476</v>
      </c>
      <c r="G153" s="214" t="s">
        <v>493</v>
      </c>
      <c r="H153" s="213" t="s">
        <v>494</v>
      </c>
      <c r="I153" s="213" t="s">
        <v>353</v>
      </c>
      <c r="J153" s="214" t="s">
        <v>287</v>
      </c>
      <c r="K153" s="217" t="s">
        <v>422</v>
      </c>
      <c r="L153" s="214">
        <v>8</v>
      </c>
      <c r="M153" s="214">
        <f>ROUND(L153*18,0)</f>
        <v>144</v>
      </c>
      <c r="N153" s="214">
        <v>5</v>
      </c>
      <c r="O153" s="214">
        <f>ROUND(N153*19.2,0)</f>
        <v>96</v>
      </c>
      <c r="P153" s="214">
        <v>5</v>
      </c>
      <c r="Q153" s="214">
        <f>ROUND(P153*19.2,0)</f>
        <v>96</v>
      </c>
      <c r="R153" s="214">
        <v>5</v>
      </c>
      <c r="S153" s="214">
        <f>ROUND(R153*14.4,0)</f>
        <v>72</v>
      </c>
      <c r="T153" s="214">
        <v>1</v>
      </c>
      <c r="U153" s="214">
        <f>ROUND(T153*14.4,0)</f>
        <v>14</v>
      </c>
      <c r="V153" s="214">
        <v>5</v>
      </c>
      <c r="W153" s="214">
        <f>ROUND(V153*28.8,0)</f>
        <v>144</v>
      </c>
      <c r="X153" s="214">
        <v>4</v>
      </c>
      <c r="Y153" s="214">
        <f>ROUND(X153*16.8,0)</f>
        <v>67</v>
      </c>
      <c r="Z153" s="214">
        <v>5</v>
      </c>
      <c r="AA153" s="214">
        <f>ROUND(Z153*19.2,0)</f>
        <v>96</v>
      </c>
      <c r="AB153" s="214">
        <v>5</v>
      </c>
      <c r="AC153" s="214">
        <f>ROUND(AB153*19.2,0)</f>
        <v>96</v>
      </c>
      <c r="AD153" s="214">
        <v>5</v>
      </c>
      <c r="AE153" s="214">
        <f>ROUND(AD153*12,0)</f>
        <v>60</v>
      </c>
      <c r="AF153" s="214">
        <v>5</v>
      </c>
      <c r="AG153" s="214">
        <f>ROUND(AF153*14.4,0)</f>
        <v>72</v>
      </c>
      <c r="AH153" s="214">
        <v>3</v>
      </c>
      <c r="AI153" s="214">
        <f>ROUND(AH153*9.6,0)</f>
        <v>29</v>
      </c>
      <c r="AJ153" s="214">
        <v>4</v>
      </c>
      <c r="AK153" s="214">
        <f>ROUND(AJ153*16.8,0)</f>
        <v>67</v>
      </c>
      <c r="AL153" s="214">
        <v>5</v>
      </c>
      <c r="AM153" s="214">
        <f>ROUND(AL153*7.2,0)</f>
        <v>36</v>
      </c>
      <c r="AN153" s="214">
        <f>SUM(M153,O153,Q153,S153,U153)</f>
        <v>422</v>
      </c>
      <c r="AO153" s="214">
        <f>SUM(W153,Y153,AA153,AC153)</f>
        <v>403</v>
      </c>
      <c r="AP153" s="214">
        <f>SUM(AE153,AG153,AI153)</f>
        <v>161</v>
      </c>
      <c r="AQ153" s="214">
        <f>SUM(AK153,AM153)</f>
        <v>103</v>
      </c>
      <c r="AR153" s="214">
        <f>SUM(AN153:AQ153)</f>
        <v>1089</v>
      </c>
      <c r="AS153" s="214" t="str">
        <f>IF(AR153&lt;=120,"Group 1",IF(AR153&lt;=240,"Group 2",IF(AR153&lt;=360,"Group 3",IF(AR153&lt;=480,"Group 4",IF(AR153&lt;=600,"Group 5",IF(AR153&lt;=720,"Group 6",IF(AR153&lt;=840,"Group 7",IF(AR153&lt;=960,"Group 8",IF(AR153&lt;=1080,"Group 9","Group 10")))))))))</f>
        <v>Group 10</v>
      </c>
      <c r="AT153" s="214" t="str">
        <f>IF(AR153&lt;=120,"B1",IF(AR153&lt;=240,"B2",IF(AR153&lt;=360,"B3",IF(AR153&lt;=480,"B4",IF(AR153&lt;=600,"B5",IF(AR153&lt;=720,"B6",IF(AR153&lt;=840,"B7",IF(AR153&lt;=960,"B8",IF(AR153&lt;=1080,"B9",IF(AR153&lt;=1100,"B10",IF(AR153&lt;=1120,"B11",IF(AR153&lt;=1140,"B12",IF(AR153&lt;=1160,"B13",IF(AR153&lt;=1180,"B14","B15"))))))))))))))</f>
        <v>B10</v>
      </c>
      <c r="AU153" s="214" t="str">
        <f>AT153</f>
        <v>B10</v>
      </c>
      <c r="AV153" s="214" t="str">
        <f>IF(AU153=J153,"OK","REVIEW")</f>
        <v>OK</v>
      </c>
      <c r="AW153" s="213" t="s">
        <v>355</v>
      </c>
      <c r="AX153" s="213" t="s">
        <v>379</v>
      </c>
      <c r="AY153" s="213" t="s">
        <v>258</v>
      </c>
      <c r="AZ153" s="213" t="s">
        <v>290</v>
      </c>
      <c r="BA153" s="217" t="s">
        <v>380</v>
      </c>
    </row>
    <row r="154" ht="72" customHeight="1">
      <c r="A154" s="214" t="s">
        <v>256</v>
      </c>
      <c r="B154" s="213" t="s">
        <v>257</v>
      </c>
      <c r="C154" s="214" t="s">
        <v>448</v>
      </c>
      <c r="D154" s="213" t="s">
        <v>449</v>
      </c>
      <c r="E154" s="214" t="s">
        <v>475</v>
      </c>
      <c r="F154" s="213" t="s">
        <v>476</v>
      </c>
      <c r="G154" s="214" t="s">
        <v>493</v>
      </c>
      <c r="H154" s="213" t="s">
        <v>494</v>
      </c>
      <c r="I154" s="213" t="s">
        <v>353</v>
      </c>
      <c r="J154" s="214" t="s">
        <v>288</v>
      </c>
      <c r="K154" s="217" t="s">
        <v>423</v>
      </c>
      <c r="L154" s="214">
        <v>8</v>
      </c>
      <c r="M154" s="214">
        <f>ROUND(L154*18,0)</f>
        <v>144</v>
      </c>
      <c r="N154" s="214">
        <v>5</v>
      </c>
      <c r="O154" s="214">
        <f>ROUND(N154*19.2,0)</f>
        <v>96</v>
      </c>
      <c r="P154" s="214">
        <v>5</v>
      </c>
      <c r="Q154" s="214">
        <f>ROUND(P154*19.2,0)</f>
        <v>96</v>
      </c>
      <c r="R154" s="214">
        <v>5</v>
      </c>
      <c r="S154" s="214">
        <f>ROUND(R154*14.4,0)</f>
        <v>72</v>
      </c>
      <c r="T154" s="214">
        <v>1</v>
      </c>
      <c r="U154" s="214">
        <f>ROUND(T154*14.4,0)</f>
        <v>14</v>
      </c>
      <c r="V154" s="214">
        <v>5</v>
      </c>
      <c r="W154" s="214">
        <f>ROUND(V154*28.8,0)</f>
        <v>144</v>
      </c>
      <c r="X154" s="214">
        <v>5</v>
      </c>
      <c r="Y154" s="214">
        <f>ROUND(X154*16.8,0)</f>
        <v>84</v>
      </c>
      <c r="Z154" s="214">
        <v>5</v>
      </c>
      <c r="AA154" s="214">
        <f>ROUND(Z154*19.2,0)</f>
        <v>96</v>
      </c>
      <c r="AB154" s="214">
        <v>5</v>
      </c>
      <c r="AC154" s="214">
        <f>ROUND(AB154*19.2,0)</f>
        <v>96</v>
      </c>
      <c r="AD154" s="214">
        <v>5</v>
      </c>
      <c r="AE154" s="214">
        <f>ROUND(AD154*12,0)</f>
        <v>60</v>
      </c>
      <c r="AF154" s="214">
        <v>5</v>
      </c>
      <c r="AG154" s="214">
        <f>ROUND(AF154*14.4,0)</f>
        <v>72</v>
      </c>
      <c r="AH154" s="214">
        <v>3</v>
      </c>
      <c r="AI154" s="214">
        <f>ROUND(AH154*9.6,0)</f>
        <v>29</v>
      </c>
      <c r="AJ154" s="214">
        <v>4</v>
      </c>
      <c r="AK154" s="214">
        <f>ROUND(AJ154*16.8,0)</f>
        <v>67</v>
      </c>
      <c r="AL154" s="214">
        <v>5</v>
      </c>
      <c r="AM154" s="214">
        <f>ROUND(AL154*7.2,0)</f>
        <v>36</v>
      </c>
      <c r="AN154" s="214">
        <f>SUM(M154,O154,Q154,S154,U154)</f>
        <v>422</v>
      </c>
      <c r="AO154" s="214">
        <f>SUM(W154,Y154,AA154,AC154)</f>
        <v>420</v>
      </c>
      <c r="AP154" s="214">
        <f>SUM(AE154,AG154,AI154)</f>
        <v>161</v>
      </c>
      <c r="AQ154" s="214">
        <f>SUM(AK154,AM154)</f>
        <v>103</v>
      </c>
      <c r="AR154" s="214">
        <f>SUM(AN154:AQ154)</f>
        <v>1106</v>
      </c>
      <c r="AS154" s="214" t="str">
        <f>IF(AR154&lt;=120,"Group 1",IF(AR154&lt;=240,"Group 2",IF(AR154&lt;=360,"Group 3",IF(AR154&lt;=480,"Group 4",IF(AR154&lt;=600,"Group 5",IF(AR154&lt;=720,"Group 6",IF(AR154&lt;=840,"Group 7",IF(AR154&lt;=960,"Group 8",IF(AR154&lt;=1080,"Group 9","Group 10")))))))))</f>
        <v>Group 10</v>
      </c>
      <c r="AT154" s="214" t="str">
        <f>IF(AR154&lt;=120,"B1",IF(AR154&lt;=240,"B2",IF(AR154&lt;=360,"B3",IF(AR154&lt;=480,"B4",IF(AR154&lt;=600,"B5",IF(AR154&lt;=720,"B6",IF(AR154&lt;=840,"B7",IF(AR154&lt;=960,"B8",IF(AR154&lt;=1080,"B9",IF(AR154&lt;=1100,"B10",IF(AR154&lt;=1120,"B11",IF(AR154&lt;=1140,"B12",IF(AR154&lt;=1160,"B13",IF(AR154&lt;=1180,"B14","B15"))))))))))))))</f>
        <v>B11</v>
      </c>
      <c r="AU154" s="214" t="str">
        <f>AT154</f>
        <v>B11</v>
      </c>
      <c r="AV154" s="214" t="str">
        <f>IF(AU154=J154,"OK","REVIEW")</f>
        <v>OK</v>
      </c>
      <c r="AW154" s="213" t="s">
        <v>355</v>
      </c>
      <c r="AX154" s="213" t="s">
        <v>382</v>
      </c>
      <c r="AY154" s="213" t="s">
        <v>258</v>
      </c>
      <c r="AZ154" s="213" t="s">
        <v>290</v>
      </c>
      <c r="BA154" s="217" t="s">
        <v>383</v>
      </c>
    </row>
    <row r="155" ht="72" customHeight="1">
      <c r="A155" s="214" t="s">
        <v>256</v>
      </c>
      <c r="B155" s="213" t="s">
        <v>257</v>
      </c>
      <c r="C155" s="214" t="s">
        <v>448</v>
      </c>
      <c r="D155" s="213" t="s">
        <v>449</v>
      </c>
      <c r="E155" s="214" t="s">
        <v>475</v>
      </c>
      <c r="F155" s="213" t="s">
        <v>476</v>
      </c>
      <c r="G155" s="214" t="s">
        <v>493</v>
      </c>
      <c r="H155" s="213" t="s">
        <v>494</v>
      </c>
      <c r="I155" s="213" t="s">
        <v>353</v>
      </c>
      <c r="J155" s="214" t="s">
        <v>289</v>
      </c>
      <c r="K155" s="217" t="s">
        <v>424</v>
      </c>
      <c r="L155" s="214">
        <v>8</v>
      </c>
      <c r="M155" s="214">
        <f>ROUND(L155*18,0)</f>
        <v>144</v>
      </c>
      <c r="N155" s="214">
        <v>5</v>
      </c>
      <c r="O155" s="214">
        <f>ROUND(N155*19.2,0)</f>
        <v>96</v>
      </c>
      <c r="P155" s="214">
        <v>5</v>
      </c>
      <c r="Q155" s="214">
        <f>ROUND(P155*19.2,0)</f>
        <v>96</v>
      </c>
      <c r="R155" s="214">
        <v>5</v>
      </c>
      <c r="S155" s="214">
        <f>ROUND(R155*14.4,0)</f>
        <v>72</v>
      </c>
      <c r="T155" s="214">
        <v>1</v>
      </c>
      <c r="U155" s="214">
        <f>ROUND(T155*14.4,0)</f>
        <v>14</v>
      </c>
      <c r="V155" s="214">
        <v>5</v>
      </c>
      <c r="W155" s="214">
        <f>ROUND(V155*28.8,0)</f>
        <v>144</v>
      </c>
      <c r="X155" s="214">
        <v>5</v>
      </c>
      <c r="Y155" s="214">
        <f>ROUND(X155*16.8,0)</f>
        <v>84</v>
      </c>
      <c r="Z155" s="214">
        <v>5</v>
      </c>
      <c r="AA155" s="214">
        <f>ROUND(Z155*19.2,0)</f>
        <v>96</v>
      </c>
      <c r="AB155" s="214">
        <v>5</v>
      </c>
      <c r="AC155" s="214">
        <f>ROUND(AB155*19.2,0)</f>
        <v>96</v>
      </c>
      <c r="AD155" s="214">
        <v>5</v>
      </c>
      <c r="AE155" s="214">
        <f>ROUND(AD155*12,0)</f>
        <v>60</v>
      </c>
      <c r="AF155" s="214">
        <v>5</v>
      </c>
      <c r="AG155" s="214">
        <f>ROUND(AF155*14.4,0)</f>
        <v>72</v>
      </c>
      <c r="AH155" s="214">
        <v>4</v>
      </c>
      <c r="AI155" s="214">
        <f>ROUND(AH155*9.6,0)</f>
        <v>38</v>
      </c>
      <c r="AJ155" s="214">
        <v>5</v>
      </c>
      <c r="AK155" s="214">
        <f>ROUND(AJ155*16.8,0)</f>
        <v>84</v>
      </c>
      <c r="AL155" s="214">
        <v>5</v>
      </c>
      <c r="AM155" s="214">
        <f>ROUND(AL155*7.2,0)</f>
        <v>36</v>
      </c>
      <c r="AN155" s="214">
        <f>SUM(M155,O155,Q155,S155,U155)</f>
        <v>422</v>
      </c>
      <c r="AO155" s="214">
        <f>SUM(W155,Y155,AA155,AC155)</f>
        <v>420</v>
      </c>
      <c r="AP155" s="214">
        <f>SUM(AE155,AG155,AI155)</f>
        <v>170</v>
      </c>
      <c r="AQ155" s="214">
        <f>SUM(AK155,AM155)</f>
        <v>120</v>
      </c>
      <c r="AR155" s="214">
        <f>SUM(AN155:AQ155)</f>
        <v>1132</v>
      </c>
      <c r="AS155" s="214" t="str">
        <f>IF(AR155&lt;=120,"Group 1",IF(AR155&lt;=240,"Group 2",IF(AR155&lt;=360,"Group 3",IF(AR155&lt;=480,"Group 4",IF(AR155&lt;=600,"Group 5",IF(AR155&lt;=720,"Group 6",IF(AR155&lt;=840,"Group 7",IF(AR155&lt;=960,"Group 8",IF(AR155&lt;=1080,"Group 9","Group 10")))))))))</f>
        <v>Group 10</v>
      </c>
      <c r="AT155" s="214" t="str">
        <f>IF(AR155&lt;=120,"B1",IF(AR155&lt;=240,"B2",IF(AR155&lt;=360,"B3",IF(AR155&lt;=480,"B4",IF(AR155&lt;=600,"B5",IF(AR155&lt;=720,"B6",IF(AR155&lt;=840,"B7",IF(AR155&lt;=960,"B8",IF(AR155&lt;=1080,"B9",IF(AR155&lt;=1100,"B10",IF(AR155&lt;=1120,"B11",IF(AR155&lt;=1140,"B12",IF(AR155&lt;=1160,"B13",IF(AR155&lt;=1180,"B14","B15"))))))))))))))</f>
        <v>B12</v>
      </c>
      <c r="AU155" s="214" t="str">
        <f>AT155</f>
        <v>B12</v>
      </c>
      <c r="AV155" s="214" t="str">
        <f>IF(AU155=J155,"OK","REVIEW")</f>
        <v>OK</v>
      </c>
      <c r="AW155" s="213" t="s">
        <v>355</v>
      </c>
      <c r="AX155" s="213" t="s">
        <v>356</v>
      </c>
      <c r="AY155" s="213" t="s">
        <v>258</v>
      </c>
      <c r="AZ155" s="213" t="s">
        <v>290</v>
      </c>
      <c r="BA155" s="217" t="s">
        <v>385</v>
      </c>
    </row>
    <row r="156" ht="72" customHeight="1">
      <c r="A156" s="214" t="s">
        <v>256</v>
      </c>
      <c r="B156" s="213" t="s">
        <v>257</v>
      </c>
      <c r="C156" s="214" t="s">
        <v>448</v>
      </c>
      <c r="D156" s="213" t="s">
        <v>449</v>
      </c>
      <c r="E156" s="214" t="s">
        <v>475</v>
      </c>
      <c r="F156" s="213" t="s">
        <v>476</v>
      </c>
      <c r="G156" s="214" t="s">
        <v>493</v>
      </c>
      <c r="H156" s="213" t="s">
        <v>494</v>
      </c>
      <c r="I156" s="213" t="s">
        <v>353</v>
      </c>
      <c r="J156" s="214" t="s">
        <v>290</v>
      </c>
      <c r="K156" s="217" t="s">
        <v>425</v>
      </c>
      <c r="L156" s="214">
        <v>8</v>
      </c>
      <c r="M156" s="214">
        <f>ROUND(L156*18,0)</f>
        <v>144</v>
      </c>
      <c r="N156" s="214">
        <v>5</v>
      </c>
      <c r="O156" s="214">
        <f>ROUND(N156*19.2,0)</f>
        <v>96</v>
      </c>
      <c r="P156" s="214">
        <v>5</v>
      </c>
      <c r="Q156" s="214">
        <f>ROUND(P156*19.2,0)</f>
        <v>96</v>
      </c>
      <c r="R156" s="214">
        <v>5</v>
      </c>
      <c r="S156" s="214">
        <f>ROUND(R156*14.4,0)</f>
        <v>72</v>
      </c>
      <c r="T156" s="214">
        <v>2</v>
      </c>
      <c r="U156" s="214">
        <f>ROUND(T156*14.4,0)</f>
        <v>29</v>
      </c>
      <c r="V156" s="214">
        <v>5</v>
      </c>
      <c r="W156" s="214">
        <f>ROUND(V156*28.8,0)</f>
        <v>144</v>
      </c>
      <c r="X156" s="214">
        <v>5</v>
      </c>
      <c r="Y156" s="214">
        <f>ROUND(X156*16.8,0)</f>
        <v>84</v>
      </c>
      <c r="Z156" s="214">
        <v>5</v>
      </c>
      <c r="AA156" s="214">
        <f>ROUND(Z156*19.2,0)</f>
        <v>96</v>
      </c>
      <c r="AB156" s="214">
        <v>5</v>
      </c>
      <c r="AC156" s="214">
        <f>ROUND(AB156*19.2,0)</f>
        <v>96</v>
      </c>
      <c r="AD156" s="214">
        <v>5</v>
      </c>
      <c r="AE156" s="214">
        <f>ROUND(AD156*12,0)</f>
        <v>60</v>
      </c>
      <c r="AF156" s="214">
        <v>5</v>
      </c>
      <c r="AG156" s="214">
        <f>ROUND(AF156*14.4,0)</f>
        <v>72</v>
      </c>
      <c r="AH156" s="214">
        <v>4</v>
      </c>
      <c r="AI156" s="214">
        <f>ROUND(AH156*9.6,0)</f>
        <v>38</v>
      </c>
      <c r="AJ156" s="214">
        <v>5</v>
      </c>
      <c r="AK156" s="214">
        <f>ROUND(AJ156*16.8,0)</f>
        <v>84</v>
      </c>
      <c r="AL156" s="214">
        <v>5</v>
      </c>
      <c r="AM156" s="214">
        <f>ROUND(AL156*7.2,0)</f>
        <v>36</v>
      </c>
      <c r="AN156" s="214">
        <f>SUM(M156,O156,Q156,S156,U156)</f>
        <v>437</v>
      </c>
      <c r="AO156" s="214">
        <f>SUM(W156,Y156,AA156,AC156)</f>
        <v>420</v>
      </c>
      <c r="AP156" s="214">
        <f>SUM(AE156,AG156,AI156)</f>
        <v>170</v>
      </c>
      <c r="AQ156" s="214">
        <f>SUM(AK156,AM156)</f>
        <v>120</v>
      </c>
      <c r="AR156" s="214">
        <f>SUM(AN156:AQ156)</f>
        <v>1147</v>
      </c>
      <c r="AS156" s="214" t="str">
        <f>IF(AR156&lt;=120,"Group 1",IF(AR156&lt;=240,"Group 2",IF(AR156&lt;=360,"Group 3",IF(AR156&lt;=480,"Group 4",IF(AR156&lt;=600,"Group 5",IF(AR156&lt;=720,"Group 6",IF(AR156&lt;=840,"Group 7",IF(AR156&lt;=960,"Group 8",IF(AR156&lt;=1080,"Group 9","Group 10")))))))))</f>
        <v>Group 10</v>
      </c>
      <c r="AT156" s="214" t="str">
        <f>IF(AR156&lt;=120,"B1",IF(AR156&lt;=240,"B2",IF(AR156&lt;=360,"B3",IF(AR156&lt;=480,"B4",IF(AR156&lt;=600,"B5",IF(AR156&lt;=720,"B6",IF(AR156&lt;=840,"B7",IF(AR156&lt;=960,"B8",IF(AR156&lt;=1080,"B9",IF(AR156&lt;=1100,"B10",IF(AR156&lt;=1120,"B11",IF(AR156&lt;=1140,"B12",IF(AR156&lt;=1160,"B13",IF(AR156&lt;=1180,"B14","B15"))))))))))))))</f>
        <v>B13</v>
      </c>
      <c r="AU156" s="214" t="str">
        <f>AT156</f>
        <v>B13</v>
      </c>
      <c r="AV156" s="214" t="str">
        <f>IF(AU156=J156,"OK","REVIEW")</f>
        <v>OK</v>
      </c>
      <c r="AW156" s="213" t="s">
        <v>355</v>
      </c>
      <c r="AX156" s="213" t="s">
        <v>387</v>
      </c>
      <c r="AY156" s="213" t="s">
        <v>258</v>
      </c>
      <c r="AZ156" s="213" t="s">
        <v>290</v>
      </c>
      <c r="BA156" s="217" t="s">
        <v>388</v>
      </c>
    </row>
    <row r="157" ht="72" customHeight="1">
      <c r="A157" s="214" t="s">
        <v>256</v>
      </c>
      <c r="B157" s="213" t="s">
        <v>257</v>
      </c>
      <c r="C157" s="214" t="s">
        <v>448</v>
      </c>
      <c r="D157" s="213" t="s">
        <v>449</v>
      </c>
      <c r="E157" s="214" t="s">
        <v>475</v>
      </c>
      <c r="F157" s="213" t="s">
        <v>476</v>
      </c>
      <c r="G157" s="214" t="s">
        <v>493</v>
      </c>
      <c r="H157" s="213" t="s">
        <v>494</v>
      </c>
      <c r="I157" s="213" t="s">
        <v>353</v>
      </c>
      <c r="J157" s="214" t="s">
        <v>291</v>
      </c>
      <c r="K157" s="217" t="s">
        <v>426</v>
      </c>
      <c r="L157" s="214">
        <v>8</v>
      </c>
      <c r="M157" s="214">
        <f>ROUND(L157*18,0)</f>
        <v>144</v>
      </c>
      <c r="N157" s="214">
        <v>5</v>
      </c>
      <c r="O157" s="214">
        <f>ROUND(N157*19.2,0)</f>
        <v>96</v>
      </c>
      <c r="P157" s="214">
        <v>5</v>
      </c>
      <c r="Q157" s="214">
        <f>ROUND(P157*19.2,0)</f>
        <v>96</v>
      </c>
      <c r="R157" s="214">
        <v>5</v>
      </c>
      <c r="S157" s="214">
        <f>ROUND(R157*14.4,0)</f>
        <v>72</v>
      </c>
      <c r="T157" s="214">
        <v>3</v>
      </c>
      <c r="U157" s="214">
        <f>ROUND(T157*14.4,0)</f>
        <v>43</v>
      </c>
      <c r="V157" s="214">
        <v>5</v>
      </c>
      <c r="W157" s="214">
        <f>ROUND(V157*28.8,0)</f>
        <v>144</v>
      </c>
      <c r="X157" s="214">
        <v>5</v>
      </c>
      <c r="Y157" s="214">
        <f>ROUND(X157*16.8,0)</f>
        <v>84</v>
      </c>
      <c r="Z157" s="214">
        <v>5</v>
      </c>
      <c r="AA157" s="214">
        <f>ROUND(Z157*19.2,0)</f>
        <v>96</v>
      </c>
      <c r="AB157" s="214">
        <v>5</v>
      </c>
      <c r="AC157" s="214">
        <f>ROUND(AB157*19.2,0)</f>
        <v>96</v>
      </c>
      <c r="AD157" s="214">
        <v>5</v>
      </c>
      <c r="AE157" s="214">
        <f>ROUND(AD157*12,0)</f>
        <v>60</v>
      </c>
      <c r="AF157" s="214">
        <v>5</v>
      </c>
      <c r="AG157" s="214">
        <f>ROUND(AF157*14.4,0)</f>
        <v>72</v>
      </c>
      <c r="AH157" s="214">
        <v>5</v>
      </c>
      <c r="AI157" s="214">
        <f>ROUND(AH157*9.6,0)</f>
        <v>48</v>
      </c>
      <c r="AJ157" s="214">
        <v>5</v>
      </c>
      <c r="AK157" s="214">
        <f>ROUND(AJ157*16.8,0)</f>
        <v>84</v>
      </c>
      <c r="AL157" s="214">
        <v>5</v>
      </c>
      <c r="AM157" s="214">
        <f>ROUND(AL157*7.2,0)</f>
        <v>36</v>
      </c>
      <c r="AN157" s="214">
        <f>SUM(M157,O157,Q157,S157,U157)</f>
        <v>451</v>
      </c>
      <c r="AO157" s="214">
        <f>SUM(W157,Y157,AA157,AC157)</f>
        <v>420</v>
      </c>
      <c r="AP157" s="214">
        <f>SUM(AE157,AG157,AI157)</f>
        <v>180</v>
      </c>
      <c r="AQ157" s="214">
        <f>SUM(AK157,AM157)</f>
        <v>120</v>
      </c>
      <c r="AR157" s="214">
        <f>SUM(AN157:AQ157)</f>
        <v>1171</v>
      </c>
      <c r="AS157" s="214" t="str">
        <f>IF(AR157&lt;=120,"Group 1",IF(AR157&lt;=240,"Group 2",IF(AR157&lt;=360,"Group 3",IF(AR157&lt;=480,"Group 4",IF(AR157&lt;=600,"Group 5",IF(AR157&lt;=720,"Group 6",IF(AR157&lt;=840,"Group 7",IF(AR157&lt;=960,"Group 8",IF(AR157&lt;=1080,"Group 9","Group 10")))))))))</f>
        <v>Group 10</v>
      </c>
      <c r="AT157" s="214" t="str">
        <f>IF(AR157&lt;=120,"B1",IF(AR157&lt;=240,"B2",IF(AR157&lt;=360,"B3",IF(AR157&lt;=480,"B4",IF(AR157&lt;=600,"B5",IF(AR157&lt;=720,"B6",IF(AR157&lt;=840,"B7",IF(AR157&lt;=960,"B8",IF(AR157&lt;=1080,"B9",IF(AR157&lt;=1100,"B10",IF(AR157&lt;=1120,"B11",IF(AR157&lt;=1140,"B12",IF(AR157&lt;=1160,"B13",IF(AR157&lt;=1180,"B14","B15"))))))))))))))</f>
        <v>B14</v>
      </c>
      <c r="AU157" s="214" t="str">
        <f>AT157</f>
        <v>B14</v>
      </c>
      <c r="AV157" s="214" t="str">
        <f>IF(AU157=J157,"OK","REVIEW")</f>
        <v>OK</v>
      </c>
      <c r="AW157" s="213" t="s">
        <v>355</v>
      </c>
      <c r="AX157" s="213" t="s">
        <v>390</v>
      </c>
      <c r="AY157" s="213" t="s">
        <v>258</v>
      </c>
      <c r="AZ157" s="213" t="s">
        <v>290</v>
      </c>
      <c r="BA157" s="217" t="s">
        <v>391</v>
      </c>
    </row>
    <row r="158" ht="72" customHeight="1">
      <c r="A158" s="214" t="s">
        <v>256</v>
      </c>
      <c r="B158" s="213" t="s">
        <v>257</v>
      </c>
      <c r="C158" s="214" t="s">
        <v>448</v>
      </c>
      <c r="D158" s="213" t="s">
        <v>449</v>
      </c>
      <c r="E158" s="214" t="s">
        <v>475</v>
      </c>
      <c r="F158" s="213" t="s">
        <v>476</v>
      </c>
      <c r="G158" s="214" t="s">
        <v>493</v>
      </c>
      <c r="H158" s="213" t="s">
        <v>494</v>
      </c>
      <c r="I158" s="213" t="s">
        <v>353</v>
      </c>
      <c r="J158" s="214" t="s">
        <v>292</v>
      </c>
      <c r="K158" s="217" t="s">
        <v>427</v>
      </c>
      <c r="L158" s="214">
        <v>8</v>
      </c>
      <c r="M158" s="214">
        <f>ROUND(L158*18,0)</f>
        <v>144</v>
      </c>
      <c r="N158" s="214">
        <v>5</v>
      </c>
      <c r="O158" s="214">
        <f>ROUND(N158*19.2,0)</f>
        <v>96</v>
      </c>
      <c r="P158" s="214">
        <v>5</v>
      </c>
      <c r="Q158" s="214">
        <f>ROUND(P158*19.2,0)</f>
        <v>96</v>
      </c>
      <c r="R158" s="214">
        <v>5</v>
      </c>
      <c r="S158" s="214">
        <f>ROUND(R158*14.4,0)</f>
        <v>72</v>
      </c>
      <c r="T158" s="214">
        <v>4</v>
      </c>
      <c r="U158" s="214">
        <f>ROUND(T158*14.4,0)</f>
        <v>58</v>
      </c>
      <c r="V158" s="214">
        <v>5</v>
      </c>
      <c r="W158" s="214">
        <f>ROUND(V158*28.8,0)</f>
        <v>144</v>
      </c>
      <c r="X158" s="214">
        <v>5</v>
      </c>
      <c r="Y158" s="214">
        <f>ROUND(X158*16.8,0)</f>
        <v>84</v>
      </c>
      <c r="Z158" s="214">
        <v>5</v>
      </c>
      <c r="AA158" s="214">
        <f>ROUND(Z158*19.2,0)</f>
        <v>96</v>
      </c>
      <c r="AB158" s="214">
        <v>5</v>
      </c>
      <c r="AC158" s="214">
        <f>ROUND(AB158*19.2,0)</f>
        <v>96</v>
      </c>
      <c r="AD158" s="214">
        <v>5</v>
      </c>
      <c r="AE158" s="214">
        <f>ROUND(AD158*12,0)</f>
        <v>60</v>
      </c>
      <c r="AF158" s="214">
        <v>5</v>
      </c>
      <c r="AG158" s="214">
        <f>ROUND(AF158*14.4,0)</f>
        <v>72</v>
      </c>
      <c r="AH158" s="214">
        <v>5</v>
      </c>
      <c r="AI158" s="214">
        <f>ROUND(AH158*9.6,0)</f>
        <v>48</v>
      </c>
      <c r="AJ158" s="214">
        <v>5</v>
      </c>
      <c r="AK158" s="214">
        <f>ROUND(AJ158*16.8,0)</f>
        <v>84</v>
      </c>
      <c r="AL158" s="214">
        <v>5</v>
      </c>
      <c r="AM158" s="214">
        <f>ROUND(AL158*7.2,0)</f>
        <v>36</v>
      </c>
      <c r="AN158" s="214">
        <f>SUM(M158,O158,Q158,S158,U158)</f>
        <v>466</v>
      </c>
      <c r="AO158" s="214">
        <f>SUM(W158,Y158,AA158,AC158)</f>
        <v>420</v>
      </c>
      <c r="AP158" s="214">
        <f>SUM(AE158,AG158,AI158)</f>
        <v>180</v>
      </c>
      <c r="AQ158" s="214">
        <f>SUM(AK158,AM158)</f>
        <v>120</v>
      </c>
      <c r="AR158" s="214">
        <f>SUM(AN158:AQ158)</f>
        <v>1186</v>
      </c>
      <c r="AS158" s="214" t="str">
        <f>IF(AR158&lt;=120,"Group 1",IF(AR158&lt;=240,"Group 2",IF(AR158&lt;=360,"Group 3",IF(AR158&lt;=480,"Group 4",IF(AR158&lt;=600,"Group 5",IF(AR158&lt;=720,"Group 6",IF(AR158&lt;=840,"Group 7",IF(AR158&lt;=960,"Group 8",IF(AR158&lt;=1080,"Group 9","Group 10")))))))))</f>
        <v>Group 10</v>
      </c>
      <c r="AT158" s="214" t="str">
        <f>IF(AR158&lt;=120,"B1",IF(AR158&lt;=240,"B2",IF(AR158&lt;=360,"B3",IF(AR158&lt;=480,"B4",IF(AR158&lt;=600,"B5",IF(AR158&lt;=720,"B6",IF(AR158&lt;=840,"B7",IF(AR158&lt;=960,"B8",IF(AR158&lt;=1080,"B9",IF(AR158&lt;=1100,"B10",IF(AR158&lt;=1120,"B11",IF(AR158&lt;=1140,"B12",IF(AR158&lt;=1160,"B13",IF(AR158&lt;=1180,"B14","B15"))))))))))))))</f>
        <v>B15</v>
      </c>
      <c r="AU158" s="214" t="str">
        <f>AT158</f>
        <v>B15</v>
      </c>
      <c r="AV158" s="214" t="str">
        <f>IF(AU158=J158,"OK","REVIEW")</f>
        <v>OK</v>
      </c>
      <c r="AW158" s="213" t="s">
        <v>355</v>
      </c>
      <c r="AX158" s="213" t="s">
        <v>393</v>
      </c>
      <c r="AY158" s="213" t="s">
        <v>258</v>
      </c>
      <c r="AZ158" s="213" t="s">
        <v>290</v>
      </c>
      <c r="BA158" s="217" t="s">
        <v>394</v>
      </c>
    </row>
    <row r="159" ht="72" customHeight="1">
      <c r="A159" s="214" t="s">
        <v>256</v>
      </c>
      <c r="B159" s="213" t="s">
        <v>257</v>
      </c>
      <c r="C159" s="214" t="s">
        <v>448</v>
      </c>
      <c r="D159" s="213" t="s">
        <v>449</v>
      </c>
      <c r="E159" s="214" t="s">
        <v>475</v>
      </c>
      <c r="F159" s="213" t="s">
        <v>476</v>
      </c>
      <c r="G159" s="214" t="s">
        <v>495</v>
      </c>
      <c r="H159" s="213" t="s">
        <v>496</v>
      </c>
      <c r="I159" s="213" t="s">
        <v>353</v>
      </c>
      <c r="J159" s="214" t="s">
        <v>287</v>
      </c>
      <c r="K159" s="217" t="s">
        <v>454</v>
      </c>
      <c r="L159" s="214">
        <v>8</v>
      </c>
      <c r="M159" s="214">
        <f>ROUND(L159*18,0)</f>
        <v>144</v>
      </c>
      <c r="N159" s="214">
        <v>5</v>
      </c>
      <c r="O159" s="214">
        <f>ROUND(N159*19.2,0)</f>
        <v>96</v>
      </c>
      <c r="P159" s="214">
        <v>5</v>
      </c>
      <c r="Q159" s="214">
        <f>ROUND(P159*19.2,0)</f>
        <v>96</v>
      </c>
      <c r="R159" s="214">
        <v>5</v>
      </c>
      <c r="S159" s="214">
        <f>ROUND(R159*14.4,0)</f>
        <v>72</v>
      </c>
      <c r="T159" s="214">
        <v>0</v>
      </c>
      <c r="U159" s="214">
        <f>ROUND(T159*14.4,0)</f>
        <v>0</v>
      </c>
      <c r="V159" s="214">
        <v>5</v>
      </c>
      <c r="W159" s="214">
        <f>ROUND(V159*28.8,0)</f>
        <v>144</v>
      </c>
      <c r="X159" s="214">
        <v>5</v>
      </c>
      <c r="Y159" s="214">
        <f>ROUND(X159*16.8,0)</f>
        <v>84</v>
      </c>
      <c r="Z159" s="214">
        <v>5</v>
      </c>
      <c r="AA159" s="214">
        <f>ROUND(Z159*19.2,0)</f>
        <v>96</v>
      </c>
      <c r="AB159" s="214">
        <v>5</v>
      </c>
      <c r="AC159" s="214">
        <f>ROUND(AB159*19.2,0)</f>
        <v>96</v>
      </c>
      <c r="AD159" s="214">
        <v>5</v>
      </c>
      <c r="AE159" s="214">
        <f>ROUND(AD159*12,0)</f>
        <v>60</v>
      </c>
      <c r="AF159" s="214">
        <v>5</v>
      </c>
      <c r="AG159" s="214">
        <f>ROUND(AF159*14.4,0)</f>
        <v>72</v>
      </c>
      <c r="AH159" s="214">
        <v>1</v>
      </c>
      <c r="AI159" s="214">
        <f>ROUND(AH159*9.6,0)</f>
        <v>10</v>
      </c>
      <c r="AJ159" s="214">
        <v>5</v>
      </c>
      <c r="AK159" s="214">
        <f>ROUND(AJ159*16.8,0)</f>
        <v>84</v>
      </c>
      <c r="AL159" s="214">
        <v>5</v>
      </c>
      <c r="AM159" s="214">
        <f>ROUND(AL159*7.2,0)</f>
        <v>36</v>
      </c>
      <c r="AN159" s="214">
        <f>SUM(M159,O159,Q159,S159,U159)</f>
        <v>408</v>
      </c>
      <c r="AO159" s="214">
        <f>SUM(W159,Y159,AA159,AC159)</f>
        <v>420</v>
      </c>
      <c r="AP159" s="214">
        <f>SUM(AE159,AG159,AI159)</f>
        <v>142</v>
      </c>
      <c r="AQ159" s="214">
        <f>SUM(AK159,AM159)</f>
        <v>120</v>
      </c>
      <c r="AR159" s="214">
        <f>SUM(AN159:AQ159)</f>
        <v>1090</v>
      </c>
      <c r="AS159" s="214" t="str">
        <f>IF(AR159&lt;=120,"Group 1",IF(AR159&lt;=240,"Group 2",IF(AR159&lt;=360,"Group 3",IF(AR159&lt;=480,"Group 4",IF(AR159&lt;=600,"Group 5",IF(AR159&lt;=720,"Group 6",IF(AR159&lt;=840,"Group 7",IF(AR159&lt;=960,"Group 8",IF(AR159&lt;=1080,"Group 9","Group 10")))))))))</f>
        <v>Group 10</v>
      </c>
      <c r="AT159" s="214" t="str">
        <f>IF(AR159&lt;=120,"B1",IF(AR159&lt;=240,"B2",IF(AR159&lt;=360,"B3",IF(AR159&lt;=480,"B4",IF(AR159&lt;=600,"B5",IF(AR159&lt;=720,"B6",IF(AR159&lt;=840,"B7",IF(AR159&lt;=960,"B8",IF(AR159&lt;=1080,"B9",IF(AR159&lt;=1100,"B10",IF(AR159&lt;=1120,"B11",IF(AR159&lt;=1140,"B12",IF(AR159&lt;=1160,"B13",IF(AR159&lt;=1180,"B14","B15"))))))))))))))</f>
        <v>B10</v>
      </c>
      <c r="AU159" s="214" t="str">
        <f>AT159</f>
        <v>B10</v>
      </c>
      <c r="AV159" s="214" t="str">
        <f>IF(AU159=J159,"OK","REVIEW")</f>
        <v>OK</v>
      </c>
      <c r="AW159" s="213" t="s">
        <v>355</v>
      </c>
      <c r="AX159" s="213" t="s">
        <v>379</v>
      </c>
      <c r="AY159" s="213" t="s">
        <v>258</v>
      </c>
      <c r="AZ159" s="213" t="s">
        <v>288</v>
      </c>
      <c r="BA159" s="217" t="s">
        <v>380</v>
      </c>
    </row>
    <row r="160" ht="72" customHeight="1">
      <c r="A160" s="214" t="s">
        <v>256</v>
      </c>
      <c r="B160" s="213" t="s">
        <v>257</v>
      </c>
      <c r="C160" s="214" t="s">
        <v>448</v>
      </c>
      <c r="D160" s="213" t="s">
        <v>449</v>
      </c>
      <c r="E160" s="214" t="s">
        <v>475</v>
      </c>
      <c r="F160" s="213" t="s">
        <v>476</v>
      </c>
      <c r="G160" s="214" t="s">
        <v>495</v>
      </c>
      <c r="H160" s="213" t="s">
        <v>496</v>
      </c>
      <c r="I160" s="213" t="s">
        <v>353</v>
      </c>
      <c r="J160" s="214" t="s">
        <v>288</v>
      </c>
      <c r="K160" s="217" t="s">
        <v>455</v>
      </c>
      <c r="L160" s="214">
        <v>8</v>
      </c>
      <c r="M160" s="214">
        <f>ROUND(L160*18,0)</f>
        <v>144</v>
      </c>
      <c r="N160" s="214">
        <v>5</v>
      </c>
      <c r="O160" s="214">
        <f>ROUND(N160*19.2,0)</f>
        <v>96</v>
      </c>
      <c r="P160" s="214">
        <v>5</v>
      </c>
      <c r="Q160" s="214">
        <f>ROUND(P160*19.2,0)</f>
        <v>96</v>
      </c>
      <c r="R160" s="214">
        <v>5</v>
      </c>
      <c r="S160" s="214">
        <f>ROUND(R160*14.4,0)</f>
        <v>72</v>
      </c>
      <c r="T160" s="214">
        <v>1</v>
      </c>
      <c r="U160" s="214">
        <f>ROUND(T160*14.4,0)</f>
        <v>14</v>
      </c>
      <c r="V160" s="214">
        <v>5</v>
      </c>
      <c r="W160" s="214">
        <f>ROUND(V160*28.8,0)</f>
        <v>144</v>
      </c>
      <c r="X160" s="214">
        <v>5</v>
      </c>
      <c r="Y160" s="214">
        <f>ROUND(X160*16.8,0)</f>
        <v>84</v>
      </c>
      <c r="Z160" s="214">
        <v>5</v>
      </c>
      <c r="AA160" s="214">
        <f>ROUND(Z160*19.2,0)</f>
        <v>96</v>
      </c>
      <c r="AB160" s="214">
        <v>5</v>
      </c>
      <c r="AC160" s="214">
        <f>ROUND(AB160*19.2,0)</f>
        <v>96</v>
      </c>
      <c r="AD160" s="214">
        <v>5</v>
      </c>
      <c r="AE160" s="214">
        <f>ROUND(AD160*12,0)</f>
        <v>60</v>
      </c>
      <c r="AF160" s="214">
        <v>5</v>
      </c>
      <c r="AG160" s="214">
        <f>ROUND(AF160*14.4,0)</f>
        <v>72</v>
      </c>
      <c r="AH160" s="214">
        <v>1</v>
      </c>
      <c r="AI160" s="214">
        <f>ROUND(AH160*9.6,0)</f>
        <v>10</v>
      </c>
      <c r="AJ160" s="214">
        <v>5</v>
      </c>
      <c r="AK160" s="214">
        <f>ROUND(AJ160*16.8,0)</f>
        <v>84</v>
      </c>
      <c r="AL160" s="214">
        <v>5</v>
      </c>
      <c r="AM160" s="214">
        <f>ROUND(AL160*7.2,0)</f>
        <v>36</v>
      </c>
      <c r="AN160" s="214">
        <f>SUM(M160,O160,Q160,S160,U160)</f>
        <v>422</v>
      </c>
      <c r="AO160" s="214">
        <f>SUM(W160,Y160,AA160,AC160)</f>
        <v>420</v>
      </c>
      <c r="AP160" s="214">
        <f>SUM(AE160,AG160,AI160)</f>
        <v>142</v>
      </c>
      <c r="AQ160" s="214">
        <f>SUM(AK160,AM160)</f>
        <v>120</v>
      </c>
      <c r="AR160" s="214">
        <f>SUM(AN160:AQ160)</f>
        <v>1104</v>
      </c>
      <c r="AS160" s="214" t="str">
        <f>IF(AR160&lt;=120,"Group 1",IF(AR160&lt;=240,"Group 2",IF(AR160&lt;=360,"Group 3",IF(AR160&lt;=480,"Group 4",IF(AR160&lt;=600,"Group 5",IF(AR160&lt;=720,"Group 6",IF(AR160&lt;=840,"Group 7",IF(AR160&lt;=960,"Group 8",IF(AR160&lt;=1080,"Group 9","Group 10")))))))))</f>
        <v>Group 10</v>
      </c>
      <c r="AT160" s="214" t="str">
        <f>IF(AR160&lt;=120,"B1",IF(AR160&lt;=240,"B2",IF(AR160&lt;=360,"B3",IF(AR160&lt;=480,"B4",IF(AR160&lt;=600,"B5",IF(AR160&lt;=720,"B6",IF(AR160&lt;=840,"B7",IF(AR160&lt;=960,"B8",IF(AR160&lt;=1080,"B9",IF(AR160&lt;=1100,"B10",IF(AR160&lt;=1120,"B11",IF(AR160&lt;=1140,"B12",IF(AR160&lt;=1160,"B13",IF(AR160&lt;=1180,"B14","B15"))))))))))))))</f>
        <v>B11</v>
      </c>
      <c r="AU160" s="214" t="str">
        <f>AT160</f>
        <v>B11</v>
      </c>
      <c r="AV160" s="214" t="str">
        <f>IF(AU160=J160,"OK","REVIEW")</f>
        <v>OK</v>
      </c>
      <c r="AW160" s="213" t="s">
        <v>355</v>
      </c>
      <c r="AX160" s="213" t="s">
        <v>382</v>
      </c>
      <c r="AY160" s="213" t="s">
        <v>258</v>
      </c>
      <c r="AZ160" s="213" t="s">
        <v>288</v>
      </c>
      <c r="BA160" s="217" t="s">
        <v>383</v>
      </c>
    </row>
    <row r="161" ht="72" customHeight="1">
      <c r="A161" s="214" t="s">
        <v>256</v>
      </c>
      <c r="B161" s="213" t="s">
        <v>257</v>
      </c>
      <c r="C161" s="214" t="s">
        <v>448</v>
      </c>
      <c r="D161" s="213" t="s">
        <v>449</v>
      </c>
      <c r="E161" s="214" t="s">
        <v>475</v>
      </c>
      <c r="F161" s="213" t="s">
        <v>476</v>
      </c>
      <c r="G161" s="214" t="s">
        <v>495</v>
      </c>
      <c r="H161" s="213" t="s">
        <v>496</v>
      </c>
      <c r="I161" s="213" t="s">
        <v>353</v>
      </c>
      <c r="J161" s="214" t="s">
        <v>289</v>
      </c>
      <c r="K161" s="217" t="s">
        <v>456</v>
      </c>
      <c r="L161" s="214">
        <v>8</v>
      </c>
      <c r="M161" s="214">
        <f>ROUND(L161*18,0)</f>
        <v>144</v>
      </c>
      <c r="N161" s="214">
        <v>5</v>
      </c>
      <c r="O161" s="214">
        <f>ROUND(N161*19.2,0)</f>
        <v>96</v>
      </c>
      <c r="P161" s="214">
        <v>5</v>
      </c>
      <c r="Q161" s="214">
        <f>ROUND(P161*19.2,0)</f>
        <v>96</v>
      </c>
      <c r="R161" s="214">
        <v>5</v>
      </c>
      <c r="S161" s="214">
        <f>ROUND(R161*14.4,0)</f>
        <v>72</v>
      </c>
      <c r="T161" s="214">
        <v>2</v>
      </c>
      <c r="U161" s="214">
        <f>ROUND(T161*14.4,0)</f>
        <v>29</v>
      </c>
      <c r="V161" s="214">
        <v>5</v>
      </c>
      <c r="W161" s="214">
        <f>ROUND(V161*28.8,0)</f>
        <v>144</v>
      </c>
      <c r="X161" s="214">
        <v>5</v>
      </c>
      <c r="Y161" s="214">
        <f>ROUND(X161*16.8,0)</f>
        <v>84</v>
      </c>
      <c r="Z161" s="214">
        <v>5</v>
      </c>
      <c r="AA161" s="214">
        <f>ROUND(Z161*19.2,0)</f>
        <v>96</v>
      </c>
      <c r="AB161" s="214">
        <v>5</v>
      </c>
      <c r="AC161" s="214">
        <f>ROUND(AB161*19.2,0)</f>
        <v>96</v>
      </c>
      <c r="AD161" s="214">
        <v>5</v>
      </c>
      <c r="AE161" s="214">
        <f>ROUND(AD161*12,0)</f>
        <v>60</v>
      </c>
      <c r="AF161" s="214">
        <v>5</v>
      </c>
      <c r="AG161" s="214">
        <f>ROUND(AF161*14.4,0)</f>
        <v>72</v>
      </c>
      <c r="AH161" s="214">
        <v>2</v>
      </c>
      <c r="AI161" s="214">
        <f>ROUND(AH161*9.6,0)</f>
        <v>19</v>
      </c>
      <c r="AJ161" s="214">
        <v>5</v>
      </c>
      <c r="AK161" s="214">
        <f>ROUND(AJ161*16.8,0)</f>
        <v>84</v>
      </c>
      <c r="AL161" s="214">
        <v>5</v>
      </c>
      <c r="AM161" s="214">
        <f>ROUND(AL161*7.2,0)</f>
        <v>36</v>
      </c>
      <c r="AN161" s="214">
        <f>SUM(M161,O161,Q161,S161,U161)</f>
        <v>437</v>
      </c>
      <c r="AO161" s="214">
        <f>SUM(W161,Y161,AA161,AC161)</f>
        <v>420</v>
      </c>
      <c r="AP161" s="214">
        <f>SUM(AE161,AG161,AI161)</f>
        <v>151</v>
      </c>
      <c r="AQ161" s="214">
        <f>SUM(AK161,AM161)</f>
        <v>120</v>
      </c>
      <c r="AR161" s="214">
        <f>SUM(AN161:AQ161)</f>
        <v>1128</v>
      </c>
      <c r="AS161" s="214" t="str">
        <f>IF(AR161&lt;=120,"Group 1",IF(AR161&lt;=240,"Group 2",IF(AR161&lt;=360,"Group 3",IF(AR161&lt;=480,"Group 4",IF(AR161&lt;=600,"Group 5",IF(AR161&lt;=720,"Group 6",IF(AR161&lt;=840,"Group 7",IF(AR161&lt;=960,"Group 8",IF(AR161&lt;=1080,"Group 9","Group 10")))))))))</f>
        <v>Group 10</v>
      </c>
      <c r="AT161" s="214" t="str">
        <f>IF(AR161&lt;=120,"B1",IF(AR161&lt;=240,"B2",IF(AR161&lt;=360,"B3",IF(AR161&lt;=480,"B4",IF(AR161&lt;=600,"B5",IF(AR161&lt;=720,"B6",IF(AR161&lt;=840,"B7",IF(AR161&lt;=960,"B8",IF(AR161&lt;=1080,"B9",IF(AR161&lt;=1100,"B10",IF(AR161&lt;=1120,"B11",IF(AR161&lt;=1140,"B12",IF(AR161&lt;=1160,"B13",IF(AR161&lt;=1180,"B14","B15"))))))))))))))</f>
        <v>B12</v>
      </c>
      <c r="AU161" s="214" t="str">
        <f>AT161</f>
        <v>B12</v>
      </c>
      <c r="AV161" s="214" t="str">
        <f>IF(AU161=J161,"OK","REVIEW")</f>
        <v>OK</v>
      </c>
      <c r="AW161" s="213" t="s">
        <v>355</v>
      </c>
      <c r="AX161" s="213" t="s">
        <v>356</v>
      </c>
      <c r="AY161" s="213" t="s">
        <v>258</v>
      </c>
      <c r="AZ161" s="213" t="s">
        <v>288</v>
      </c>
      <c r="BA161" s="217" t="s">
        <v>385</v>
      </c>
    </row>
    <row r="162" ht="72" customHeight="1">
      <c r="A162" s="214" t="s">
        <v>256</v>
      </c>
      <c r="B162" s="213" t="s">
        <v>257</v>
      </c>
      <c r="C162" s="214" t="s">
        <v>448</v>
      </c>
      <c r="D162" s="213" t="s">
        <v>449</v>
      </c>
      <c r="E162" s="214" t="s">
        <v>475</v>
      </c>
      <c r="F162" s="213" t="s">
        <v>476</v>
      </c>
      <c r="G162" s="214" t="s">
        <v>495</v>
      </c>
      <c r="H162" s="213" t="s">
        <v>496</v>
      </c>
      <c r="I162" s="213" t="s">
        <v>353</v>
      </c>
      <c r="J162" s="214" t="s">
        <v>290</v>
      </c>
      <c r="K162" s="217" t="s">
        <v>457</v>
      </c>
      <c r="L162" s="214">
        <v>8</v>
      </c>
      <c r="M162" s="214">
        <f>ROUND(L162*18,0)</f>
        <v>144</v>
      </c>
      <c r="N162" s="214">
        <v>5</v>
      </c>
      <c r="O162" s="214">
        <f>ROUND(N162*19.2,0)</f>
        <v>96</v>
      </c>
      <c r="P162" s="214">
        <v>5</v>
      </c>
      <c r="Q162" s="214">
        <f>ROUND(P162*19.2,0)</f>
        <v>96</v>
      </c>
      <c r="R162" s="214">
        <v>5</v>
      </c>
      <c r="S162" s="214">
        <f>ROUND(R162*14.4,0)</f>
        <v>72</v>
      </c>
      <c r="T162" s="214">
        <v>3</v>
      </c>
      <c r="U162" s="214">
        <f>ROUND(T162*14.4,0)</f>
        <v>43</v>
      </c>
      <c r="V162" s="214">
        <v>5</v>
      </c>
      <c r="W162" s="214">
        <f>ROUND(V162*28.8,0)</f>
        <v>144</v>
      </c>
      <c r="X162" s="214">
        <v>5</v>
      </c>
      <c r="Y162" s="214">
        <f>ROUND(X162*16.8,0)</f>
        <v>84</v>
      </c>
      <c r="Z162" s="214">
        <v>5</v>
      </c>
      <c r="AA162" s="214">
        <f>ROUND(Z162*19.2,0)</f>
        <v>96</v>
      </c>
      <c r="AB162" s="214">
        <v>5</v>
      </c>
      <c r="AC162" s="214">
        <f>ROUND(AB162*19.2,0)</f>
        <v>96</v>
      </c>
      <c r="AD162" s="214">
        <v>5</v>
      </c>
      <c r="AE162" s="214">
        <f>ROUND(AD162*12,0)</f>
        <v>60</v>
      </c>
      <c r="AF162" s="214">
        <v>5</v>
      </c>
      <c r="AG162" s="214">
        <f>ROUND(AF162*14.4,0)</f>
        <v>72</v>
      </c>
      <c r="AH162" s="214">
        <v>3</v>
      </c>
      <c r="AI162" s="214">
        <f>ROUND(AH162*9.6,0)</f>
        <v>29</v>
      </c>
      <c r="AJ162" s="214">
        <v>5</v>
      </c>
      <c r="AK162" s="214">
        <f>ROUND(AJ162*16.8,0)</f>
        <v>84</v>
      </c>
      <c r="AL162" s="214">
        <v>5</v>
      </c>
      <c r="AM162" s="214">
        <f>ROUND(AL162*7.2,0)</f>
        <v>36</v>
      </c>
      <c r="AN162" s="214">
        <f>SUM(M162,O162,Q162,S162,U162)</f>
        <v>451</v>
      </c>
      <c r="AO162" s="214">
        <f>SUM(W162,Y162,AA162,AC162)</f>
        <v>420</v>
      </c>
      <c r="AP162" s="214">
        <f>SUM(AE162,AG162,AI162)</f>
        <v>161</v>
      </c>
      <c r="AQ162" s="214">
        <f>SUM(AK162,AM162)</f>
        <v>120</v>
      </c>
      <c r="AR162" s="214">
        <f>SUM(AN162:AQ162)</f>
        <v>1152</v>
      </c>
      <c r="AS162" s="214" t="str">
        <f>IF(AR162&lt;=120,"Group 1",IF(AR162&lt;=240,"Group 2",IF(AR162&lt;=360,"Group 3",IF(AR162&lt;=480,"Group 4",IF(AR162&lt;=600,"Group 5",IF(AR162&lt;=720,"Group 6",IF(AR162&lt;=840,"Group 7",IF(AR162&lt;=960,"Group 8",IF(AR162&lt;=1080,"Group 9","Group 10")))))))))</f>
        <v>Group 10</v>
      </c>
      <c r="AT162" s="214" t="str">
        <f>IF(AR162&lt;=120,"B1",IF(AR162&lt;=240,"B2",IF(AR162&lt;=360,"B3",IF(AR162&lt;=480,"B4",IF(AR162&lt;=600,"B5",IF(AR162&lt;=720,"B6",IF(AR162&lt;=840,"B7",IF(AR162&lt;=960,"B8",IF(AR162&lt;=1080,"B9",IF(AR162&lt;=1100,"B10",IF(AR162&lt;=1120,"B11",IF(AR162&lt;=1140,"B12",IF(AR162&lt;=1160,"B13",IF(AR162&lt;=1180,"B14","B15"))))))))))))))</f>
        <v>B13</v>
      </c>
      <c r="AU162" s="214" t="str">
        <f>AT162</f>
        <v>B13</v>
      </c>
      <c r="AV162" s="214" t="str">
        <f>IF(AU162=J162,"OK","REVIEW")</f>
        <v>OK</v>
      </c>
      <c r="AW162" s="213" t="s">
        <v>355</v>
      </c>
      <c r="AX162" s="213" t="s">
        <v>387</v>
      </c>
      <c r="AY162" s="213" t="s">
        <v>258</v>
      </c>
      <c r="AZ162" s="213" t="s">
        <v>288</v>
      </c>
      <c r="BA162" s="217" t="s">
        <v>388</v>
      </c>
    </row>
    <row r="163" ht="72" customHeight="1">
      <c r="A163" s="214" t="s">
        <v>256</v>
      </c>
      <c r="B163" s="213" t="s">
        <v>257</v>
      </c>
      <c r="C163" s="214" t="s">
        <v>448</v>
      </c>
      <c r="D163" s="213" t="s">
        <v>449</v>
      </c>
      <c r="E163" s="214" t="s">
        <v>475</v>
      </c>
      <c r="F163" s="213" t="s">
        <v>476</v>
      </c>
      <c r="G163" s="214" t="s">
        <v>495</v>
      </c>
      <c r="H163" s="213" t="s">
        <v>496</v>
      </c>
      <c r="I163" s="213" t="s">
        <v>353</v>
      </c>
      <c r="J163" s="214" t="s">
        <v>291</v>
      </c>
      <c r="K163" s="217" t="s">
        <v>458</v>
      </c>
      <c r="L163" s="214">
        <v>8</v>
      </c>
      <c r="M163" s="214">
        <f>ROUND(L163*18,0)</f>
        <v>144</v>
      </c>
      <c r="N163" s="214">
        <v>5</v>
      </c>
      <c r="O163" s="214">
        <f>ROUND(N163*19.2,0)</f>
        <v>96</v>
      </c>
      <c r="P163" s="214">
        <v>5</v>
      </c>
      <c r="Q163" s="214">
        <f>ROUND(P163*19.2,0)</f>
        <v>96</v>
      </c>
      <c r="R163" s="214">
        <v>5</v>
      </c>
      <c r="S163" s="214">
        <f>ROUND(R163*14.4,0)</f>
        <v>72</v>
      </c>
      <c r="T163" s="214">
        <v>3</v>
      </c>
      <c r="U163" s="214">
        <f>ROUND(T163*14.4,0)</f>
        <v>43</v>
      </c>
      <c r="V163" s="214">
        <v>5</v>
      </c>
      <c r="W163" s="214">
        <f>ROUND(V163*28.8,0)</f>
        <v>144</v>
      </c>
      <c r="X163" s="214">
        <v>5</v>
      </c>
      <c r="Y163" s="214">
        <f>ROUND(X163*16.8,0)</f>
        <v>84</v>
      </c>
      <c r="Z163" s="214">
        <v>5</v>
      </c>
      <c r="AA163" s="214">
        <f>ROUND(Z163*19.2,0)</f>
        <v>96</v>
      </c>
      <c r="AB163" s="214">
        <v>5</v>
      </c>
      <c r="AC163" s="214">
        <f>ROUND(AB163*19.2,0)</f>
        <v>96</v>
      </c>
      <c r="AD163" s="214">
        <v>5</v>
      </c>
      <c r="AE163" s="214">
        <f>ROUND(AD163*12,0)</f>
        <v>60</v>
      </c>
      <c r="AF163" s="214">
        <v>5</v>
      </c>
      <c r="AG163" s="214">
        <f>ROUND(AF163*14.4,0)</f>
        <v>72</v>
      </c>
      <c r="AH163" s="214">
        <v>4</v>
      </c>
      <c r="AI163" s="214">
        <f>ROUND(AH163*9.6,0)</f>
        <v>38</v>
      </c>
      <c r="AJ163" s="214">
        <v>5</v>
      </c>
      <c r="AK163" s="214">
        <f>ROUND(AJ163*16.8,0)</f>
        <v>84</v>
      </c>
      <c r="AL163" s="214">
        <v>5</v>
      </c>
      <c r="AM163" s="214">
        <f>ROUND(AL163*7.2,0)</f>
        <v>36</v>
      </c>
      <c r="AN163" s="214">
        <f>SUM(M163,O163,Q163,S163,U163)</f>
        <v>451</v>
      </c>
      <c r="AO163" s="214">
        <f>SUM(W163,Y163,AA163,AC163)</f>
        <v>420</v>
      </c>
      <c r="AP163" s="214">
        <f>SUM(AE163,AG163,AI163)</f>
        <v>170</v>
      </c>
      <c r="AQ163" s="214">
        <f>SUM(AK163,AM163)</f>
        <v>120</v>
      </c>
      <c r="AR163" s="214">
        <f>SUM(AN163:AQ163)</f>
        <v>1161</v>
      </c>
      <c r="AS163" s="214" t="str">
        <f>IF(AR163&lt;=120,"Group 1",IF(AR163&lt;=240,"Group 2",IF(AR163&lt;=360,"Group 3",IF(AR163&lt;=480,"Group 4",IF(AR163&lt;=600,"Group 5",IF(AR163&lt;=720,"Group 6",IF(AR163&lt;=840,"Group 7",IF(AR163&lt;=960,"Group 8",IF(AR163&lt;=1080,"Group 9","Group 10")))))))))</f>
        <v>Group 10</v>
      </c>
      <c r="AT163" s="214" t="str">
        <f>IF(AR163&lt;=120,"B1",IF(AR163&lt;=240,"B2",IF(AR163&lt;=360,"B3",IF(AR163&lt;=480,"B4",IF(AR163&lt;=600,"B5",IF(AR163&lt;=720,"B6",IF(AR163&lt;=840,"B7",IF(AR163&lt;=960,"B8",IF(AR163&lt;=1080,"B9",IF(AR163&lt;=1100,"B10",IF(AR163&lt;=1120,"B11",IF(AR163&lt;=1140,"B12",IF(AR163&lt;=1160,"B13",IF(AR163&lt;=1180,"B14","B15"))))))))))))))</f>
        <v>B14</v>
      </c>
      <c r="AU163" s="214" t="str">
        <f>AT163</f>
        <v>B14</v>
      </c>
      <c r="AV163" s="214" t="str">
        <f>IF(AU163=J163,"OK","REVIEW")</f>
        <v>OK</v>
      </c>
      <c r="AW163" s="213" t="s">
        <v>355</v>
      </c>
      <c r="AX163" s="213" t="s">
        <v>390</v>
      </c>
      <c r="AY163" s="213" t="s">
        <v>258</v>
      </c>
      <c r="AZ163" s="213" t="s">
        <v>288</v>
      </c>
      <c r="BA163" s="217" t="s">
        <v>391</v>
      </c>
    </row>
    <row r="164" ht="72" customHeight="1">
      <c r="A164" s="214" t="s">
        <v>256</v>
      </c>
      <c r="B164" s="213" t="s">
        <v>257</v>
      </c>
      <c r="C164" s="214" t="s">
        <v>448</v>
      </c>
      <c r="D164" s="213" t="s">
        <v>449</v>
      </c>
      <c r="E164" s="214" t="s">
        <v>475</v>
      </c>
      <c r="F164" s="213" t="s">
        <v>476</v>
      </c>
      <c r="G164" s="214" t="s">
        <v>495</v>
      </c>
      <c r="H164" s="213" t="s">
        <v>496</v>
      </c>
      <c r="I164" s="213" t="s">
        <v>353</v>
      </c>
      <c r="J164" s="214" t="s">
        <v>292</v>
      </c>
      <c r="K164" s="217" t="s">
        <v>459</v>
      </c>
      <c r="L164" s="214">
        <v>8</v>
      </c>
      <c r="M164" s="214">
        <f>ROUND(L164*18,0)</f>
        <v>144</v>
      </c>
      <c r="N164" s="214">
        <v>5</v>
      </c>
      <c r="O164" s="214">
        <f>ROUND(N164*19.2,0)</f>
        <v>96</v>
      </c>
      <c r="P164" s="214">
        <v>5</v>
      </c>
      <c r="Q164" s="214">
        <f>ROUND(P164*19.2,0)</f>
        <v>96</v>
      </c>
      <c r="R164" s="214">
        <v>5</v>
      </c>
      <c r="S164" s="214">
        <f>ROUND(R164*14.4,0)</f>
        <v>72</v>
      </c>
      <c r="T164" s="214">
        <v>4</v>
      </c>
      <c r="U164" s="214">
        <f>ROUND(T164*14.4,0)</f>
        <v>58</v>
      </c>
      <c r="V164" s="214">
        <v>5</v>
      </c>
      <c r="W164" s="214">
        <f>ROUND(V164*28.8,0)</f>
        <v>144</v>
      </c>
      <c r="X164" s="214">
        <v>5</v>
      </c>
      <c r="Y164" s="214">
        <f>ROUND(X164*16.8,0)</f>
        <v>84</v>
      </c>
      <c r="Z164" s="214">
        <v>5</v>
      </c>
      <c r="AA164" s="214">
        <f>ROUND(Z164*19.2,0)</f>
        <v>96</v>
      </c>
      <c r="AB164" s="214">
        <v>5</v>
      </c>
      <c r="AC164" s="214">
        <f>ROUND(AB164*19.2,0)</f>
        <v>96</v>
      </c>
      <c r="AD164" s="214">
        <v>5</v>
      </c>
      <c r="AE164" s="214">
        <f>ROUND(AD164*12,0)</f>
        <v>60</v>
      </c>
      <c r="AF164" s="214">
        <v>5</v>
      </c>
      <c r="AG164" s="214">
        <f>ROUND(AF164*14.4,0)</f>
        <v>72</v>
      </c>
      <c r="AH164" s="214">
        <v>5</v>
      </c>
      <c r="AI164" s="214">
        <f>ROUND(AH164*9.6,0)</f>
        <v>48</v>
      </c>
      <c r="AJ164" s="214">
        <v>5</v>
      </c>
      <c r="AK164" s="214">
        <f>ROUND(AJ164*16.8,0)</f>
        <v>84</v>
      </c>
      <c r="AL164" s="214">
        <v>5</v>
      </c>
      <c r="AM164" s="214">
        <f>ROUND(AL164*7.2,0)</f>
        <v>36</v>
      </c>
      <c r="AN164" s="214">
        <f>SUM(M164,O164,Q164,S164,U164)</f>
        <v>466</v>
      </c>
      <c r="AO164" s="214">
        <f>SUM(W164,Y164,AA164,AC164)</f>
        <v>420</v>
      </c>
      <c r="AP164" s="214">
        <f>SUM(AE164,AG164,AI164)</f>
        <v>180</v>
      </c>
      <c r="AQ164" s="214">
        <f>SUM(AK164,AM164)</f>
        <v>120</v>
      </c>
      <c r="AR164" s="214">
        <f>SUM(AN164:AQ164)</f>
        <v>1186</v>
      </c>
      <c r="AS164" s="214" t="str">
        <f>IF(AR164&lt;=120,"Group 1",IF(AR164&lt;=240,"Group 2",IF(AR164&lt;=360,"Group 3",IF(AR164&lt;=480,"Group 4",IF(AR164&lt;=600,"Group 5",IF(AR164&lt;=720,"Group 6",IF(AR164&lt;=840,"Group 7",IF(AR164&lt;=960,"Group 8",IF(AR164&lt;=1080,"Group 9","Group 10")))))))))</f>
        <v>Group 10</v>
      </c>
      <c r="AT164" s="214" t="str">
        <f>IF(AR164&lt;=120,"B1",IF(AR164&lt;=240,"B2",IF(AR164&lt;=360,"B3",IF(AR164&lt;=480,"B4",IF(AR164&lt;=600,"B5",IF(AR164&lt;=720,"B6",IF(AR164&lt;=840,"B7",IF(AR164&lt;=960,"B8",IF(AR164&lt;=1080,"B9",IF(AR164&lt;=1100,"B10",IF(AR164&lt;=1120,"B11",IF(AR164&lt;=1140,"B12",IF(AR164&lt;=1160,"B13",IF(AR164&lt;=1180,"B14","B15"))))))))))))))</f>
        <v>B15</v>
      </c>
      <c r="AU164" s="214" t="str">
        <f>AT164</f>
        <v>B15</v>
      </c>
      <c r="AV164" s="214" t="str">
        <f>IF(AU164=J164,"OK","REVIEW")</f>
        <v>OK</v>
      </c>
      <c r="AW164" s="213" t="s">
        <v>355</v>
      </c>
      <c r="AX164" s="213" t="s">
        <v>393</v>
      </c>
      <c r="AY164" s="213" t="s">
        <v>258</v>
      </c>
      <c r="AZ164" s="213" t="s">
        <v>288</v>
      </c>
      <c r="BA164" s="217" t="s">
        <v>394</v>
      </c>
    </row>
    <row r="165" ht="72" customHeight="1">
      <c r="A165" s="214" t="s">
        <v>256</v>
      </c>
      <c r="B165" s="213" t="s">
        <v>257</v>
      </c>
      <c r="C165" s="214" t="s">
        <v>497</v>
      </c>
      <c r="D165" s="213" t="s">
        <v>498</v>
      </c>
      <c r="E165" s="214" t="s">
        <v>499</v>
      </c>
      <c r="F165" s="213" t="s">
        <v>500</v>
      </c>
      <c r="G165" s="214" t="s">
        <v>501</v>
      </c>
      <c r="H165" s="213" t="s">
        <v>502</v>
      </c>
      <c r="I165" s="213" t="s">
        <v>353</v>
      </c>
      <c r="J165" s="214" t="s">
        <v>287</v>
      </c>
      <c r="K165" s="217" t="s">
        <v>479</v>
      </c>
      <c r="L165" s="214">
        <v>8</v>
      </c>
      <c r="M165" s="214">
        <f>ROUND(L165*18,0)</f>
        <v>144</v>
      </c>
      <c r="N165" s="214">
        <v>5</v>
      </c>
      <c r="O165" s="214">
        <f>ROUND(N165*19.2,0)</f>
        <v>96</v>
      </c>
      <c r="P165" s="214">
        <v>5</v>
      </c>
      <c r="Q165" s="214">
        <f>ROUND(P165*19.2,0)</f>
        <v>96</v>
      </c>
      <c r="R165" s="214">
        <v>5</v>
      </c>
      <c r="S165" s="214">
        <f>ROUND(R165*14.4,0)</f>
        <v>72</v>
      </c>
      <c r="T165" s="214">
        <v>1</v>
      </c>
      <c r="U165" s="214">
        <f>ROUND(T165*14.4,0)</f>
        <v>14</v>
      </c>
      <c r="V165" s="214">
        <v>5</v>
      </c>
      <c r="W165" s="214">
        <f>ROUND(V165*28.8,0)</f>
        <v>144</v>
      </c>
      <c r="X165" s="214">
        <v>5</v>
      </c>
      <c r="Y165" s="214">
        <f>ROUND(X165*16.8,0)</f>
        <v>84</v>
      </c>
      <c r="Z165" s="214">
        <v>5</v>
      </c>
      <c r="AA165" s="214">
        <f>ROUND(Z165*19.2,0)</f>
        <v>96</v>
      </c>
      <c r="AB165" s="214">
        <v>5</v>
      </c>
      <c r="AC165" s="214">
        <f>ROUND(AB165*19.2,0)</f>
        <v>96</v>
      </c>
      <c r="AD165" s="214">
        <v>5</v>
      </c>
      <c r="AE165" s="214">
        <f>ROUND(AD165*12,0)</f>
        <v>60</v>
      </c>
      <c r="AF165" s="214">
        <v>5</v>
      </c>
      <c r="AG165" s="214">
        <f>ROUND(AF165*14.4,0)</f>
        <v>72</v>
      </c>
      <c r="AH165" s="214">
        <v>1</v>
      </c>
      <c r="AI165" s="214">
        <f>ROUND(AH165*9.6,0)</f>
        <v>10</v>
      </c>
      <c r="AJ165" s="214">
        <v>4</v>
      </c>
      <c r="AK165" s="214">
        <f>ROUND(AJ165*16.8,0)</f>
        <v>67</v>
      </c>
      <c r="AL165" s="214">
        <v>5</v>
      </c>
      <c r="AM165" s="214">
        <f>ROUND(AL165*7.2,0)</f>
        <v>36</v>
      </c>
      <c r="AN165" s="214">
        <f>SUM(M165,O165,Q165,S165,U165)</f>
        <v>422</v>
      </c>
      <c r="AO165" s="214">
        <f>SUM(W165,Y165,AA165,AC165)</f>
        <v>420</v>
      </c>
      <c r="AP165" s="214">
        <f>SUM(AE165,AG165,AI165)</f>
        <v>142</v>
      </c>
      <c r="AQ165" s="214">
        <f>SUM(AK165,AM165)</f>
        <v>103</v>
      </c>
      <c r="AR165" s="214">
        <f>SUM(AN165:AQ165)</f>
        <v>1087</v>
      </c>
      <c r="AS165" s="214" t="str">
        <f>IF(AR165&lt;=120,"Group 1",IF(AR165&lt;=240,"Group 2",IF(AR165&lt;=360,"Group 3",IF(AR165&lt;=480,"Group 4",IF(AR165&lt;=600,"Group 5",IF(AR165&lt;=720,"Group 6",IF(AR165&lt;=840,"Group 7",IF(AR165&lt;=960,"Group 8",IF(AR165&lt;=1080,"Group 9","Group 10")))))))))</f>
        <v>Group 10</v>
      </c>
      <c r="AT165" s="214" t="str">
        <f>IF(AR165&lt;=120,"B1",IF(AR165&lt;=240,"B2",IF(AR165&lt;=360,"B3",IF(AR165&lt;=480,"B4",IF(AR165&lt;=600,"B5",IF(AR165&lt;=720,"B6",IF(AR165&lt;=840,"B7",IF(AR165&lt;=960,"B8",IF(AR165&lt;=1080,"B9",IF(AR165&lt;=1100,"B10",IF(AR165&lt;=1120,"B11",IF(AR165&lt;=1140,"B12",IF(AR165&lt;=1160,"B13",IF(AR165&lt;=1180,"B14","B15"))))))))))))))</f>
        <v>B10</v>
      </c>
      <c r="AU165" s="214" t="str">
        <f>AT165</f>
        <v>B10</v>
      </c>
      <c r="AV165" s="214" t="str">
        <f>IF(AU165=J165,"OK","REVIEW")</f>
        <v>OK</v>
      </c>
      <c r="AW165" s="213" t="s">
        <v>355</v>
      </c>
      <c r="AX165" s="213" t="s">
        <v>379</v>
      </c>
      <c r="AY165" s="213" t="s">
        <v>258</v>
      </c>
      <c r="AZ165" s="213" t="s">
        <v>287</v>
      </c>
      <c r="BA165" s="217" t="s">
        <v>380</v>
      </c>
    </row>
    <row r="166" ht="72" customHeight="1">
      <c r="A166" s="214" t="s">
        <v>256</v>
      </c>
      <c r="B166" s="213" t="s">
        <v>257</v>
      </c>
      <c r="C166" s="214" t="s">
        <v>497</v>
      </c>
      <c r="D166" s="213" t="s">
        <v>498</v>
      </c>
      <c r="E166" s="214" t="s">
        <v>499</v>
      </c>
      <c r="F166" s="213" t="s">
        <v>500</v>
      </c>
      <c r="G166" s="214" t="s">
        <v>501</v>
      </c>
      <c r="H166" s="213" t="s">
        <v>502</v>
      </c>
      <c r="I166" s="213" t="s">
        <v>353</v>
      </c>
      <c r="J166" s="214" t="s">
        <v>288</v>
      </c>
      <c r="K166" s="217" t="s">
        <v>480</v>
      </c>
      <c r="L166" s="214">
        <v>8</v>
      </c>
      <c r="M166" s="214">
        <f>ROUND(L166*18,0)</f>
        <v>144</v>
      </c>
      <c r="N166" s="214">
        <v>5</v>
      </c>
      <c r="O166" s="214">
        <f>ROUND(N166*19.2,0)</f>
        <v>96</v>
      </c>
      <c r="P166" s="214">
        <v>5</v>
      </c>
      <c r="Q166" s="214">
        <f>ROUND(P166*19.2,0)</f>
        <v>96</v>
      </c>
      <c r="R166" s="214">
        <v>5</v>
      </c>
      <c r="S166" s="214">
        <f>ROUND(R166*14.4,0)</f>
        <v>72</v>
      </c>
      <c r="T166" s="214">
        <v>1</v>
      </c>
      <c r="U166" s="214">
        <f>ROUND(T166*14.4,0)</f>
        <v>14</v>
      </c>
      <c r="V166" s="214">
        <v>5</v>
      </c>
      <c r="W166" s="214">
        <f>ROUND(V166*28.8,0)</f>
        <v>144</v>
      </c>
      <c r="X166" s="214">
        <v>5</v>
      </c>
      <c r="Y166" s="214">
        <f>ROUND(X166*16.8,0)</f>
        <v>84</v>
      </c>
      <c r="Z166" s="214">
        <v>5</v>
      </c>
      <c r="AA166" s="214">
        <f>ROUND(Z166*19.2,0)</f>
        <v>96</v>
      </c>
      <c r="AB166" s="214">
        <v>5</v>
      </c>
      <c r="AC166" s="214">
        <f>ROUND(AB166*19.2,0)</f>
        <v>96</v>
      </c>
      <c r="AD166" s="214">
        <v>5</v>
      </c>
      <c r="AE166" s="214">
        <f>ROUND(AD166*12,0)</f>
        <v>60</v>
      </c>
      <c r="AF166" s="214">
        <v>5</v>
      </c>
      <c r="AG166" s="214">
        <f>ROUND(AF166*14.4,0)</f>
        <v>72</v>
      </c>
      <c r="AH166" s="214">
        <v>1</v>
      </c>
      <c r="AI166" s="214">
        <f>ROUND(AH166*9.6,0)</f>
        <v>10</v>
      </c>
      <c r="AJ166" s="214">
        <v>5</v>
      </c>
      <c r="AK166" s="214">
        <f>ROUND(AJ166*16.8,0)</f>
        <v>84</v>
      </c>
      <c r="AL166" s="214">
        <v>5</v>
      </c>
      <c r="AM166" s="214">
        <f>ROUND(AL166*7.2,0)</f>
        <v>36</v>
      </c>
      <c r="AN166" s="214">
        <f>SUM(M166,O166,Q166,S166,U166)</f>
        <v>422</v>
      </c>
      <c r="AO166" s="214">
        <f>SUM(W166,Y166,AA166,AC166)</f>
        <v>420</v>
      </c>
      <c r="AP166" s="214">
        <f>SUM(AE166,AG166,AI166)</f>
        <v>142</v>
      </c>
      <c r="AQ166" s="214">
        <f>SUM(AK166,AM166)</f>
        <v>120</v>
      </c>
      <c r="AR166" s="214">
        <f>SUM(AN166:AQ166)</f>
        <v>1104</v>
      </c>
      <c r="AS166" s="214" t="str">
        <f>IF(AR166&lt;=120,"Group 1",IF(AR166&lt;=240,"Group 2",IF(AR166&lt;=360,"Group 3",IF(AR166&lt;=480,"Group 4",IF(AR166&lt;=600,"Group 5",IF(AR166&lt;=720,"Group 6",IF(AR166&lt;=840,"Group 7",IF(AR166&lt;=960,"Group 8",IF(AR166&lt;=1080,"Group 9","Group 10")))))))))</f>
        <v>Group 10</v>
      </c>
      <c r="AT166" s="214" t="str">
        <f>IF(AR166&lt;=120,"B1",IF(AR166&lt;=240,"B2",IF(AR166&lt;=360,"B3",IF(AR166&lt;=480,"B4",IF(AR166&lt;=600,"B5",IF(AR166&lt;=720,"B6",IF(AR166&lt;=840,"B7",IF(AR166&lt;=960,"B8",IF(AR166&lt;=1080,"B9",IF(AR166&lt;=1100,"B10",IF(AR166&lt;=1120,"B11",IF(AR166&lt;=1140,"B12",IF(AR166&lt;=1160,"B13",IF(AR166&lt;=1180,"B14","B15"))))))))))))))</f>
        <v>B11</v>
      </c>
      <c r="AU166" s="214" t="str">
        <f>AT166</f>
        <v>B11</v>
      </c>
      <c r="AV166" s="214" t="str">
        <f>IF(AU166=J166,"OK","REVIEW")</f>
        <v>OK</v>
      </c>
      <c r="AW166" s="213" t="s">
        <v>355</v>
      </c>
      <c r="AX166" s="213" t="s">
        <v>382</v>
      </c>
      <c r="AY166" s="213" t="s">
        <v>258</v>
      </c>
      <c r="AZ166" s="213" t="s">
        <v>287</v>
      </c>
      <c r="BA166" s="217" t="s">
        <v>383</v>
      </c>
    </row>
    <row r="167" ht="72" customHeight="1">
      <c r="A167" s="214" t="s">
        <v>256</v>
      </c>
      <c r="B167" s="213" t="s">
        <v>257</v>
      </c>
      <c r="C167" s="214" t="s">
        <v>497</v>
      </c>
      <c r="D167" s="213" t="s">
        <v>498</v>
      </c>
      <c r="E167" s="214" t="s">
        <v>499</v>
      </c>
      <c r="F167" s="213" t="s">
        <v>500</v>
      </c>
      <c r="G167" s="214" t="s">
        <v>501</v>
      </c>
      <c r="H167" s="213" t="s">
        <v>502</v>
      </c>
      <c r="I167" s="213" t="s">
        <v>353</v>
      </c>
      <c r="J167" s="214" t="s">
        <v>289</v>
      </c>
      <c r="K167" s="217" t="s">
        <v>481</v>
      </c>
      <c r="L167" s="214">
        <v>8</v>
      </c>
      <c r="M167" s="214">
        <f>ROUND(L167*18,0)</f>
        <v>144</v>
      </c>
      <c r="N167" s="214">
        <v>5</v>
      </c>
      <c r="O167" s="214">
        <f>ROUND(N167*19.2,0)</f>
        <v>96</v>
      </c>
      <c r="P167" s="214">
        <v>5</v>
      </c>
      <c r="Q167" s="214">
        <f>ROUND(P167*19.2,0)</f>
        <v>96</v>
      </c>
      <c r="R167" s="214">
        <v>5</v>
      </c>
      <c r="S167" s="214">
        <f>ROUND(R167*14.4,0)</f>
        <v>72</v>
      </c>
      <c r="T167" s="214">
        <v>2</v>
      </c>
      <c r="U167" s="214">
        <f>ROUND(T167*14.4,0)</f>
        <v>29</v>
      </c>
      <c r="V167" s="214">
        <v>5</v>
      </c>
      <c r="W167" s="214">
        <f>ROUND(V167*28.8,0)</f>
        <v>144</v>
      </c>
      <c r="X167" s="214">
        <v>5</v>
      </c>
      <c r="Y167" s="214">
        <f>ROUND(X167*16.8,0)</f>
        <v>84</v>
      </c>
      <c r="Z167" s="214">
        <v>5</v>
      </c>
      <c r="AA167" s="214">
        <f>ROUND(Z167*19.2,0)</f>
        <v>96</v>
      </c>
      <c r="AB167" s="214">
        <v>5</v>
      </c>
      <c r="AC167" s="214">
        <f>ROUND(AB167*19.2,0)</f>
        <v>96</v>
      </c>
      <c r="AD167" s="214">
        <v>5</v>
      </c>
      <c r="AE167" s="214">
        <f>ROUND(AD167*12,0)</f>
        <v>60</v>
      </c>
      <c r="AF167" s="214">
        <v>5</v>
      </c>
      <c r="AG167" s="214">
        <f>ROUND(AF167*14.4,0)</f>
        <v>72</v>
      </c>
      <c r="AH167" s="214">
        <v>2</v>
      </c>
      <c r="AI167" s="214">
        <f>ROUND(AH167*9.6,0)</f>
        <v>19</v>
      </c>
      <c r="AJ167" s="214">
        <v>5</v>
      </c>
      <c r="AK167" s="214">
        <f>ROUND(AJ167*16.8,0)</f>
        <v>84</v>
      </c>
      <c r="AL167" s="214">
        <v>5</v>
      </c>
      <c r="AM167" s="214">
        <f>ROUND(AL167*7.2,0)</f>
        <v>36</v>
      </c>
      <c r="AN167" s="214">
        <f>SUM(M167,O167,Q167,S167,U167)</f>
        <v>437</v>
      </c>
      <c r="AO167" s="214">
        <f>SUM(W167,Y167,AA167,AC167)</f>
        <v>420</v>
      </c>
      <c r="AP167" s="214">
        <f>SUM(AE167,AG167,AI167)</f>
        <v>151</v>
      </c>
      <c r="AQ167" s="214">
        <f>SUM(AK167,AM167)</f>
        <v>120</v>
      </c>
      <c r="AR167" s="214">
        <f>SUM(AN167:AQ167)</f>
        <v>1128</v>
      </c>
      <c r="AS167" s="214" t="str">
        <f>IF(AR167&lt;=120,"Group 1",IF(AR167&lt;=240,"Group 2",IF(AR167&lt;=360,"Group 3",IF(AR167&lt;=480,"Group 4",IF(AR167&lt;=600,"Group 5",IF(AR167&lt;=720,"Group 6",IF(AR167&lt;=840,"Group 7",IF(AR167&lt;=960,"Group 8",IF(AR167&lt;=1080,"Group 9","Group 10")))))))))</f>
        <v>Group 10</v>
      </c>
      <c r="AT167" s="214" t="str">
        <f>IF(AR167&lt;=120,"B1",IF(AR167&lt;=240,"B2",IF(AR167&lt;=360,"B3",IF(AR167&lt;=480,"B4",IF(AR167&lt;=600,"B5",IF(AR167&lt;=720,"B6",IF(AR167&lt;=840,"B7",IF(AR167&lt;=960,"B8",IF(AR167&lt;=1080,"B9",IF(AR167&lt;=1100,"B10",IF(AR167&lt;=1120,"B11",IF(AR167&lt;=1140,"B12",IF(AR167&lt;=1160,"B13",IF(AR167&lt;=1180,"B14","B15"))))))))))))))</f>
        <v>B12</v>
      </c>
      <c r="AU167" s="214" t="str">
        <f>AT167</f>
        <v>B12</v>
      </c>
      <c r="AV167" s="214" t="str">
        <f>IF(AU167=J167,"OK","REVIEW")</f>
        <v>OK</v>
      </c>
      <c r="AW167" s="213" t="s">
        <v>355</v>
      </c>
      <c r="AX167" s="213" t="s">
        <v>356</v>
      </c>
      <c r="AY167" s="213" t="s">
        <v>258</v>
      </c>
      <c r="AZ167" s="213" t="s">
        <v>287</v>
      </c>
      <c r="BA167" s="217" t="s">
        <v>385</v>
      </c>
    </row>
    <row r="168" ht="72" customHeight="1">
      <c r="A168" s="214" t="s">
        <v>256</v>
      </c>
      <c r="B168" s="213" t="s">
        <v>257</v>
      </c>
      <c r="C168" s="214" t="s">
        <v>497</v>
      </c>
      <c r="D168" s="213" t="s">
        <v>498</v>
      </c>
      <c r="E168" s="214" t="s">
        <v>499</v>
      </c>
      <c r="F168" s="213" t="s">
        <v>500</v>
      </c>
      <c r="G168" s="214" t="s">
        <v>501</v>
      </c>
      <c r="H168" s="213" t="s">
        <v>502</v>
      </c>
      <c r="I168" s="213" t="s">
        <v>353</v>
      </c>
      <c r="J168" s="214" t="s">
        <v>290</v>
      </c>
      <c r="K168" s="217" t="s">
        <v>482</v>
      </c>
      <c r="L168" s="214">
        <v>8</v>
      </c>
      <c r="M168" s="214">
        <f>ROUND(L168*18,0)</f>
        <v>144</v>
      </c>
      <c r="N168" s="214">
        <v>5</v>
      </c>
      <c r="O168" s="214">
        <f>ROUND(N168*19.2,0)</f>
        <v>96</v>
      </c>
      <c r="P168" s="214">
        <v>5</v>
      </c>
      <c r="Q168" s="214">
        <f>ROUND(P168*19.2,0)</f>
        <v>96</v>
      </c>
      <c r="R168" s="214">
        <v>5</v>
      </c>
      <c r="S168" s="214">
        <f>ROUND(R168*14.4,0)</f>
        <v>72</v>
      </c>
      <c r="T168" s="214">
        <v>3</v>
      </c>
      <c r="U168" s="214">
        <f>ROUND(T168*14.4,0)</f>
        <v>43</v>
      </c>
      <c r="V168" s="214">
        <v>5</v>
      </c>
      <c r="W168" s="214">
        <f>ROUND(V168*28.8,0)</f>
        <v>144</v>
      </c>
      <c r="X168" s="214">
        <v>5</v>
      </c>
      <c r="Y168" s="214">
        <f>ROUND(X168*16.8,0)</f>
        <v>84</v>
      </c>
      <c r="Z168" s="214">
        <v>5</v>
      </c>
      <c r="AA168" s="214">
        <f>ROUND(Z168*19.2,0)</f>
        <v>96</v>
      </c>
      <c r="AB168" s="214">
        <v>5</v>
      </c>
      <c r="AC168" s="214">
        <f>ROUND(AB168*19.2,0)</f>
        <v>96</v>
      </c>
      <c r="AD168" s="214">
        <v>5</v>
      </c>
      <c r="AE168" s="214">
        <f>ROUND(AD168*12,0)</f>
        <v>60</v>
      </c>
      <c r="AF168" s="214">
        <v>5</v>
      </c>
      <c r="AG168" s="214">
        <f>ROUND(AF168*14.4,0)</f>
        <v>72</v>
      </c>
      <c r="AH168" s="214">
        <v>3</v>
      </c>
      <c r="AI168" s="214">
        <f>ROUND(AH168*9.6,0)</f>
        <v>29</v>
      </c>
      <c r="AJ168" s="214">
        <v>5</v>
      </c>
      <c r="AK168" s="214">
        <f>ROUND(AJ168*16.8,0)</f>
        <v>84</v>
      </c>
      <c r="AL168" s="214">
        <v>5</v>
      </c>
      <c r="AM168" s="214">
        <f>ROUND(AL168*7.2,0)</f>
        <v>36</v>
      </c>
      <c r="AN168" s="214">
        <f>SUM(M168,O168,Q168,S168,U168)</f>
        <v>451</v>
      </c>
      <c r="AO168" s="214">
        <f>SUM(W168,Y168,AA168,AC168)</f>
        <v>420</v>
      </c>
      <c r="AP168" s="214">
        <f>SUM(AE168,AG168,AI168)</f>
        <v>161</v>
      </c>
      <c r="AQ168" s="214">
        <f>SUM(AK168,AM168)</f>
        <v>120</v>
      </c>
      <c r="AR168" s="214">
        <f>SUM(AN168:AQ168)</f>
        <v>1152</v>
      </c>
      <c r="AS168" s="214" t="str">
        <f>IF(AR168&lt;=120,"Group 1",IF(AR168&lt;=240,"Group 2",IF(AR168&lt;=360,"Group 3",IF(AR168&lt;=480,"Group 4",IF(AR168&lt;=600,"Group 5",IF(AR168&lt;=720,"Group 6",IF(AR168&lt;=840,"Group 7",IF(AR168&lt;=960,"Group 8",IF(AR168&lt;=1080,"Group 9","Group 10")))))))))</f>
        <v>Group 10</v>
      </c>
      <c r="AT168" s="214" t="str">
        <f>IF(AR168&lt;=120,"B1",IF(AR168&lt;=240,"B2",IF(AR168&lt;=360,"B3",IF(AR168&lt;=480,"B4",IF(AR168&lt;=600,"B5",IF(AR168&lt;=720,"B6",IF(AR168&lt;=840,"B7",IF(AR168&lt;=960,"B8",IF(AR168&lt;=1080,"B9",IF(AR168&lt;=1100,"B10",IF(AR168&lt;=1120,"B11",IF(AR168&lt;=1140,"B12",IF(AR168&lt;=1160,"B13",IF(AR168&lt;=1180,"B14","B15"))))))))))))))</f>
        <v>B13</v>
      </c>
      <c r="AU168" s="214" t="str">
        <f>AT168</f>
        <v>B13</v>
      </c>
      <c r="AV168" s="214" t="str">
        <f>IF(AU168=J168,"OK","REVIEW")</f>
        <v>OK</v>
      </c>
      <c r="AW168" s="213" t="s">
        <v>355</v>
      </c>
      <c r="AX168" s="213" t="s">
        <v>387</v>
      </c>
      <c r="AY168" s="213" t="s">
        <v>258</v>
      </c>
      <c r="AZ168" s="213" t="s">
        <v>287</v>
      </c>
      <c r="BA168" s="217" t="s">
        <v>388</v>
      </c>
    </row>
    <row r="169" ht="72" customHeight="1">
      <c r="A169" s="214" t="s">
        <v>256</v>
      </c>
      <c r="B169" s="213" t="s">
        <v>257</v>
      </c>
      <c r="C169" s="214" t="s">
        <v>497</v>
      </c>
      <c r="D169" s="213" t="s">
        <v>498</v>
      </c>
      <c r="E169" s="214" t="s">
        <v>499</v>
      </c>
      <c r="F169" s="213" t="s">
        <v>500</v>
      </c>
      <c r="G169" s="214" t="s">
        <v>501</v>
      </c>
      <c r="H169" s="213" t="s">
        <v>502</v>
      </c>
      <c r="I169" s="213" t="s">
        <v>353</v>
      </c>
      <c r="J169" s="214" t="s">
        <v>291</v>
      </c>
      <c r="K169" s="217" t="s">
        <v>483</v>
      </c>
      <c r="L169" s="214">
        <v>8</v>
      </c>
      <c r="M169" s="214">
        <f>ROUND(L169*18,0)</f>
        <v>144</v>
      </c>
      <c r="N169" s="214">
        <v>5</v>
      </c>
      <c r="O169" s="214">
        <f>ROUND(N169*19.2,0)</f>
        <v>96</v>
      </c>
      <c r="P169" s="214">
        <v>5</v>
      </c>
      <c r="Q169" s="214">
        <f>ROUND(P169*19.2,0)</f>
        <v>96</v>
      </c>
      <c r="R169" s="214">
        <v>5</v>
      </c>
      <c r="S169" s="214">
        <f>ROUND(R169*14.4,0)</f>
        <v>72</v>
      </c>
      <c r="T169" s="214">
        <v>3</v>
      </c>
      <c r="U169" s="214">
        <f>ROUND(T169*14.4,0)</f>
        <v>43</v>
      </c>
      <c r="V169" s="214">
        <v>5</v>
      </c>
      <c r="W169" s="214">
        <f>ROUND(V169*28.8,0)</f>
        <v>144</v>
      </c>
      <c r="X169" s="214">
        <v>5</v>
      </c>
      <c r="Y169" s="214">
        <f>ROUND(X169*16.8,0)</f>
        <v>84</v>
      </c>
      <c r="Z169" s="214">
        <v>5</v>
      </c>
      <c r="AA169" s="214">
        <f>ROUND(Z169*19.2,0)</f>
        <v>96</v>
      </c>
      <c r="AB169" s="214">
        <v>5</v>
      </c>
      <c r="AC169" s="214">
        <f>ROUND(AB169*19.2,0)</f>
        <v>96</v>
      </c>
      <c r="AD169" s="214">
        <v>5</v>
      </c>
      <c r="AE169" s="214">
        <f>ROUND(AD169*12,0)</f>
        <v>60</v>
      </c>
      <c r="AF169" s="214">
        <v>5</v>
      </c>
      <c r="AG169" s="214">
        <f>ROUND(AF169*14.4,0)</f>
        <v>72</v>
      </c>
      <c r="AH169" s="214">
        <v>4</v>
      </c>
      <c r="AI169" s="214">
        <f>ROUND(AH169*9.6,0)</f>
        <v>38</v>
      </c>
      <c r="AJ169" s="214">
        <v>5</v>
      </c>
      <c r="AK169" s="214">
        <f>ROUND(AJ169*16.8,0)</f>
        <v>84</v>
      </c>
      <c r="AL169" s="214">
        <v>5</v>
      </c>
      <c r="AM169" s="214">
        <f>ROUND(AL169*7.2,0)</f>
        <v>36</v>
      </c>
      <c r="AN169" s="214">
        <f>SUM(M169,O169,Q169,S169,U169)</f>
        <v>451</v>
      </c>
      <c r="AO169" s="214">
        <f>SUM(W169,Y169,AA169,AC169)</f>
        <v>420</v>
      </c>
      <c r="AP169" s="214">
        <f>SUM(AE169,AG169,AI169)</f>
        <v>170</v>
      </c>
      <c r="AQ169" s="214">
        <f>SUM(AK169,AM169)</f>
        <v>120</v>
      </c>
      <c r="AR169" s="214">
        <f>SUM(AN169:AQ169)</f>
        <v>1161</v>
      </c>
      <c r="AS169" s="214" t="str">
        <f>IF(AR169&lt;=120,"Group 1",IF(AR169&lt;=240,"Group 2",IF(AR169&lt;=360,"Group 3",IF(AR169&lt;=480,"Group 4",IF(AR169&lt;=600,"Group 5",IF(AR169&lt;=720,"Group 6",IF(AR169&lt;=840,"Group 7",IF(AR169&lt;=960,"Group 8",IF(AR169&lt;=1080,"Group 9","Group 10")))))))))</f>
        <v>Group 10</v>
      </c>
      <c r="AT169" s="214" t="str">
        <f>IF(AR169&lt;=120,"B1",IF(AR169&lt;=240,"B2",IF(AR169&lt;=360,"B3",IF(AR169&lt;=480,"B4",IF(AR169&lt;=600,"B5",IF(AR169&lt;=720,"B6",IF(AR169&lt;=840,"B7",IF(AR169&lt;=960,"B8",IF(AR169&lt;=1080,"B9",IF(AR169&lt;=1100,"B10",IF(AR169&lt;=1120,"B11",IF(AR169&lt;=1140,"B12",IF(AR169&lt;=1160,"B13",IF(AR169&lt;=1180,"B14","B15"))))))))))))))</f>
        <v>B14</v>
      </c>
      <c r="AU169" s="214" t="str">
        <f>AT169</f>
        <v>B14</v>
      </c>
      <c r="AV169" s="214" t="str">
        <f>IF(AU169=J169,"OK","REVIEW")</f>
        <v>OK</v>
      </c>
      <c r="AW169" s="213" t="s">
        <v>355</v>
      </c>
      <c r="AX169" s="213" t="s">
        <v>390</v>
      </c>
      <c r="AY169" s="213" t="s">
        <v>258</v>
      </c>
      <c r="AZ169" s="213" t="s">
        <v>287</v>
      </c>
      <c r="BA169" s="217" t="s">
        <v>391</v>
      </c>
    </row>
    <row r="170" ht="72" customHeight="1">
      <c r="A170" s="214" t="s">
        <v>256</v>
      </c>
      <c r="B170" s="213" t="s">
        <v>257</v>
      </c>
      <c r="C170" s="214" t="s">
        <v>497</v>
      </c>
      <c r="D170" s="213" t="s">
        <v>498</v>
      </c>
      <c r="E170" s="214" t="s">
        <v>499</v>
      </c>
      <c r="F170" s="213" t="s">
        <v>500</v>
      </c>
      <c r="G170" s="214" t="s">
        <v>501</v>
      </c>
      <c r="H170" s="213" t="s">
        <v>502</v>
      </c>
      <c r="I170" s="213" t="s">
        <v>353</v>
      </c>
      <c r="J170" s="214" t="s">
        <v>292</v>
      </c>
      <c r="K170" s="217" t="s">
        <v>484</v>
      </c>
      <c r="L170" s="214">
        <v>8</v>
      </c>
      <c r="M170" s="214">
        <f>ROUND(L170*18,0)</f>
        <v>144</v>
      </c>
      <c r="N170" s="214">
        <v>5</v>
      </c>
      <c r="O170" s="214">
        <f>ROUND(N170*19.2,0)</f>
        <v>96</v>
      </c>
      <c r="P170" s="214">
        <v>5</v>
      </c>
      <c r="Q170" s="214">
        <f>ROUND(P170*19.2,0)</f>
        <v>96</v>
      </c>
      <c r="R170" s="214">
        <v>5</v>
      </c>
      <c r="S170" s="214">
        <f>ROUND(R170*14.4,0)</f>
        <v>72</v>
      </c>
      <c r="T170" s="214">
        <v>4</v>
      </c>
      <c r="U170" s="214">
        <f>ROUND(T170*14.4,0)</f>
        <v>58</v>
      </c>
      <c r="V170" s="214">
        <v>5</v>
      </c>
      <c r="W170" s="214">
        <f>ROUND(V170*28.8,0)</f>
        <v>144</v>
      </c>
      <c r="X170" s="214">
        <v>5</v>
      </c>
      <c r="Y170" s="214">
        <f>ROUND(X170*16.8,0)</f>
        <v>84</v>
      </c>
      <c r="Z170" s="214">
        <v>5</v>
      </c>
      <c r="AA170" s="214">
        <f>ROUND(Z170*19.2,0)</f>
        <v>96</v>
      </c>
      <c r="AB170" s="214">
        <v>5</v>
      </c>
      <c r="AC170" s="214">
        <f>ROUND(AB170*19.2,0)</f>
        <v>96</v>
      </c>
      <c r="AD170" s="214">
        <v>5</v>
      </c>
      <c r="AE170" s="214">
        <f>ROUND(AD170*12,0)</f>
        <v>60</v>
      </c>
      <c r="AF170" s="214">
        <v>5</v>
      </c>
      <c r="AG170" s="214">
        <f>ROUND(AF170*14.4,0)</f>
        <v>72</v>
      </c>
      <c r="AH170" s="214">
        <v>5</v>
      </c>
      <c r="AI170" s="214">
        <f>ROUND(AH170*9.6,0)</f>
        <v>48</v>
      </c>
      <c r="AJ170" s="214">
        <v>5</v>
      </c>
      <c r="AK170" s="214">
        <f>ROUND(AJ170*16.8,0)</f>
        <v>84</v>
      </c>
      <c r="AL170" s="214">
        <v>5</v>
      </c>
      <c r="AM170" s="214">
        <f>ROUND(AL170*7.2,0)</f>
        <v>36</v>
      </c>
      <c r="AN170" s="214">
        <f>SUM(M170,O170,Q170,S170,U170)</f>
        <v>466</v>
      </c>
      <c r="AO170" s="214">
        <f>SUM(W170,Y170,AA170,AC170)</f>
        <v>420</v>
      </c>
      <c r="AP170" s="214">
        <f>SUM(AE170,AG170,AI170)</f>
        <v>180</v>
      </c>
      <c r="AQ170" s="214">
        <f>SUM(AK170,AM170)</f>
        <v>120</v>
      </c>
      <c r="AR170" s="214">
        <f>SUM(AN170:AQ170)</f>
        <v>1186</v>
      </c>
      <c r="AS170" s="214" t="str">
        <f>IF(AR170&lt;=120,"Group 1",IF(AR170&lt;=240,"Group 2",IF(AR170&lt;=360,"Group 3",IF(AR170&lt;=480,"Group 4",IF(AR170&lt;=600,"Group 5",IF(AR170&lt;=720,"Group 6",IF(AR170&lt;=840,"Group 7",IF(AR170&lt;=960,"Group 8",IF(AR170&lt;=1080,"Group 9","Group 10")))))))))</f>
        <v>Group 10</v>
      </c>
      <c r="AT170" s="214" t="str">
        <f>IF(AR170&lt;=120,"B1",IF(AR170&lt;=240,"B2",IF(AR170&lt;=360,"B3",IF(AR170&lt;=480,"B4",IF(AR170&lt;=600,"B5",IF(AR170&lt;=720,"B6",IF(AR170&lt;=840,"B7",IF(AR170&lt;=960,"B8",IF(AR170&lt;=1080,"B9",IF(AR170&lt;=1100,"B10",IF(AR170&lt;=1120,"B11",IF(AR170&lt;=1140,"B12",IF(AR170&lt;=1160,"B13",IF(AR170&lt;=1180,"B14","B15"))))))))))))))</f>
        <v>B15</v>
      </c>
      <c r="AU170" s="214" t="str">
        <f>AT170</f>
        <v>B15</v>
      </c>
      <c r="AV170" s="214" t="str">
        <f>IF(AU170=J170,"OK","REVIEW")</f>
        <v>OK</v>
      </c>
      <c r="AW170" s="213" t="s">
        <v>355</v>
      </c>
      <c r="AX170" s="213" t="s">
        <v>393</v>
      </c>
      <c r="AY170" s="213" t="s">
        <v>258</v>
      </c>
      <c r="AZ170" s="213" t="s">
        <v>287</v>
      </c>
      <c r="BA170" s="217" t="s">
        <v>394</v>
      </c>
    </row>
    <row r="171" ht="72" customHeight="1">
      <c r="A171" s="214" t="s">
        <v>256</v>
      </c>
      <c r="B171" s="213" t="s">
        <v>257</v>
      </c>
      <c r="C171" s="214" t="s">
        <v>497</v>
      </c>
      <c r="D171" s="213" t="s">
        <v>498</v>
      </c>
      <c r="E171" s="214" t="s">
        <v>499</v>
      </c>
      <c r="F171" s="213" t="s">
        <v>500</v>
      </c>
      <c r="G171" s="214" t="s">
        <v>503</v>
      </c>
      <c r="H171" s="213" t="s">
        <v>504</v>
      </c>
      <c r="I171" s="213" t="s">
        <v>353</v>
      </c>
      <c r="J171" s="214" t="s">
        <v>287</v>
      </c>
      <c r="K171" s="217" t="s">
        <v>479</v>
      </c>
      <c r="L171" s="214">
        <v>8</v>
      </c>
      <c r="M171" s="214">
        <f>ROUND(L171*18,0)</f>
        <v>144</v>
      </c>
      <c r="N171" s="214">
        <v>5</v>
      </c>
      <c r="O171" s="214">
        <f>ROUND(N171*19.2,0)</f>
        <v>96</v>
      </c>
      <c r="P171" s="214">
        <v>5</v>
      </c>
      <c r="Q171" s="214">
        <f>ROUND(P171*19.2,0)</f>
        <v>96</v>
      </c>
      <c r="R171" s="214">
        <v>5</v>
      </c>
      <c r="S171" s="214">
        <f>ROUND(R171*14.4,0)</f>
        <v>72</v>
      </c>
      <c r="T171" s="214">
        <v>1</v>
      </c>
      <c r="U171" s="214">
        <f>ROUND(T171*14.4,0)</f>
        <v>14</v>
      </c>
      <c r="V171" s="214">
        <v>5</v>
      </c>
      <c r="W171" s="214">
        <f>ROUND(V171*28.8,0)</f>
        <v>144</v>
      </c>
      <c r="X171" s="214">
        <v>5</v>
      </c>
      <c r="Y171" s="214">
        <f>ROUND(X171*16.8,0)</f>
        <v>84</v>
      </c>
      <c r="Z171" s="214">
        <v>5</v>
      </c>
      <c r="AA171" s="214">
        <f>ROUND(Z171*19.2,0)</f>
        <v>96</v>
      </c>
      <c r="AB171" s="214">
        <v>5</v>
      </c>
      <c r="AC171" s="214">
        <f>ROUND(AB171*19.2,0)</f>
        <v>96</v>
      </c>
      <c r="AD171" s="214">
        <v>5</v>
      </c>
      <c r="AE171" s="214">
        <f>ROUND(AD171*12,0)</f>
        <v>60</v>
      </c>
      <c r="AF171" s="214">
        <v>5</v>
      </c>
      <c r="AG171" s="214">
        <f>ROUND(AF171*14.4,0)</f>
        <v>72</v>
      </c>
      <c r="AH171" s="214">
        <v>1</v>
      </c>
      <c r="AI171" s="214">
        <f>ROUND(AH171*9.6,0)</f>
        <v>10</v>
      </c>
      <c r="AJ171" s="214">
        <v>4</v>
      </c>
      <c r="AK171" s="214">
        <f>ROUND(AJ171*16.8,0)</f>
        <v>67</v>
      </c>
      <c r="AL171" s="214">
        <v>5</v>
      </c>
      <c r="AM171" s="214">
        <f>ROUND(AL171*7.2,0)</f>
        <v>36</v>
      </c>
      <c r="AN171" s="214">
        <f>SUM(M171,O171,Q171,S171,U171)</f>
        <v>422</v>
      </c>
      <c r="AO171" s="214">
        <f>SUM(W171,Y171,AA171,AC171)</f>
        <v>420</v>
      </c>
      <c r="AP171" s="214">
        <f>SUM(AE171,AG171,AI171)</f>
        <v>142</v>
      </c>
      <c r="AQ171" s="214">
        <f>SUM(AK171,AM171)</f>
        <v>103</v>
      </c>
      <c r="AR171" s="214">
        <f>SUM(AN171:AQ171)</f>
        <v>1087</v>
      </c>
      <c r="AS171" s="214" t="str">
        <f>IF(AR171&lt;=120,"Group 1",IF(AR171&lt;=240,"Group 2",IF(AR171&lt;=360,"Group 3",IF(AR171&lt;=480,"Group 4",IF(AR171&lt;=600,"Group 5",IF(AR171&lt;=720,"Group 6",IF(AR171&lt;=840,"Group 7",IF(AR171&lt;=960,"Group 8",IF(AR171&lt;=1080,"Group 9","Group 10")))))))))</f>
        <v>Group 10</v>
      </c>
      <c r="AT171" s="214" t="str">
        <f>IF(AR171&lt;=120,"B1",IF(AR171&lt;=240,"B2",IF(AR171&lt;=360,"B3",IF(AR171&lt;=480,"B4",IF(AR171&lt;=600,"B5",IF(AR171&lt;=720,"B6",IF(AR171&lt;=840,"B7",IF(AR171&lt;=960,"B8",IF(AR171&lt;=1080,"B9",IF(AR171&lt;=1100,"B10",IF(AR171&lt;=1120,"B11",IF(AR171&lt;=1140,"B12",IF(AR171&lt;=1160,"B13",IF(AR171&lt;=1180,"B14","B15"))))))))))))))</f>
        <v>B10</v>
      </c>
      <c r="AU171" s="214" t="str">
        <f>AT171</f>
        <v>B10</v>
      </c>
      <c r="AV171" s="214" t="str">
        <f>IF(AU171=J171,"OK","REVIEW")</f>
        <v>OK</v>
      </c>
      <c r="AW171" s="213" t="s">
        <v>355</v>
      </c>
      <c r="AX171" s="213" t="s">
        <v>379</v>
      </c>
      <c r="AY171" s="213" t="s">
        <v>258</v>
      </c>
      <c r="AZ171" s="213" t="s">
        <v>287</v>
      </c>
      <c r="BA171" s="217" t="s">
        <v>380</v>
      </c>
    </row>
    <row r="172" ht="72" customHeight="1">
      <c r="A172" s="214" t="s">
        <v>256</v>
      </c>
      <c r="B172" s="213" t="s">
        <v>257</v>
      </c>
      <c r="C172" s="214" t="s">
        <v>497</v>
      </c>
      <c r="D172" s="213" t="s">
        <v>498</v>
      </c>
      <c r="E172" s="214" t="s">
        <v>499</v>
      </c>
      <c r="F172" s="213" t="s">
        <v>500</v>
      </c>
      <c r="G172" s="214" t="s">
        <v>503</v>
      </c>
      <c r="H172" s="213" t="s">
        <v>504</v>
      </c>
      <c r="I172" s="213" t="s">
        <v>353</v>
      </c>
      <c r="J172" s="214" t="s">
        <v>288</v>
      </c>
      <c r="K172" s="217" t="s">
        <v>480</v>
      </c>
      <c r="L172" s="214">
        <v>8</v>
      </c>
      <c r="M172" s="214">
        <f>ROUND(L172*18,0)</f>
        <v>144</v>
      </c>
      <c r="N172" s="214">
        <v>5</v>
      </c>
      <c r="O172" s="214">
        <f>ROUND(N172*19.2,0)</f>
        <v>96</v>
      </c>
      <c r="P172" s="214">
        <v>5</v>
      </c>
      <c r="Q172" s="214">
        <f>ROUND(P172*19.2,0)</f>
        <v>96</v>
      </c>
      <c r="R172" s="214">
        <v>5</v>
      </c>
      <c r="S172" s="214">
        <f>ROUND(R172*14.4,0)</f>
        <v>72</v>
      </c>
      <c r="T172" s="214">
        <v>1</v>
      </c>
      <c r="U172" s="214">
        <f>ROUND(T172*14.4,0)</f>
        <v>14</v>
      </c>
      <c r="V172" s="214">
        <v>5</v>
      </c>
      <c r="W172" s="214">
        <f>ROUND(V172*28.8,0)</f>
        <v>144</v>
      </c>
      <c r="X172" s="214">
        <v>5</v>
      </c>
      <c r="Y172" s="214">
        <f>ROUND(X172*16.8,0)</f>
        <v>84</v>
      </c>
      <c r="Z172" s="214">
        <v>5</v>
      </c>
      <c r="AA172" s="214">
        <f>ROUND(Z172*19.2,0)</f>
        <v>96</v>
      </c>
      <c r="AB172" s="214">
        <v>5</v>
      </c>
      <c r="AC172" s="214">
        <f>ROUND(AB172*19.2,0)</f>
        <v>96</v>
      </c>
      <c r="AD172" s="214">
        <v>5</v>
      </c>
      <c r="AE172" s="214">
        <f>ROUND(AD172*12,0)</f>
        <v>60</v>
      </c>
      <c r="AF172" s="214">
        <v>5</v>
      </c>
      <c r="AG172" s="214">
        <f>ROUND(AF172*14.4,0)</f>
        <v>72</v>
      </c>
      <c r="AH172" s="214">
        <v>1</v>
      </c>
      <c r="AI172" s="214">
        <f>ROUND(AH172*9.6,0)</f>
        <v>10</v>
      </c>
      <c r="AJ172" s="214">
        <v>5</v>
      </c>
      <c r="AK172" s="214">
        <f>ROUND(AJ172*16.8,0)</f>
        <v>84</v>
      </c>
      <c r="AL172" s="214">
        <v>5</v>
      </c>
      <c r="AM172" s="214">
        <f>ROUND(AL172*7.2,0)</f>
        <v>36</v>
      </c>
      <c r="AN172" s="214">
        <f>SUM(M172,O172,Q172,S172,U172)</f>
        <v>422</v>
      </c>
      <c r="AO172" s="214">
        <f>SUM(W172,Y172,AA172,AC172)</f>
        <v>420</v>
      </c>
      <c r="AP172" s="214">
        <f>SUM(AE172,AG172,AI172)</f>
        <v>142</v>
      </c>
      <c r="AQ172" s="214">
        <f>SUM(AK172,AM172)</f>
        <v>120</v>
      </c>
      <c r="AR172" s="214">
        <f>SUM(AN172:AQ172)</f>
        <v>1104</v>
      </c>
      <c r="AS172" s="214" t="str">
        <f>IF(AR172&lt;=120,"Group 1",IF(AR172&lt;=240,"Group 2",IF(AR172&lt;=360,"Group 3",IF(AR172&lt;=480,"Group 4",IF(AR172&lt;=600,"Group 5",IF(AR172&lt;=720,"Group 6",IF(AR172&lt;=840,"Group 7",IF(AR172&lt;=960,"Group 8",IF(AR172&lt;=1080,"Group 9","Group 10")))))))))</f>
        <v>Group 10</v>
      </c>
      <c r="AT172" s="214" t="str">
        <f>IF(AR172&lt;=120,"B1",IF(AR172&lt;=240,"B2",IF(AR172&lt;=360,"B3",IF(AR172&lt;=480,"B4",IF(AR172&lt;=600,"B5",IF(AR172&lt;=720,"B6",IF(AR172&lt;=840,"B7",IF(AR172&lt;=960,"B8",IF(AR172&lt;=1080,"B9",IF(AR172&lt;=1100,"B10",IF(AR172&lt;=1120,"B11",IF(AR172&lt;=1140,"B12",IF(AR172&lt;=1160,"B13",IF(AR172&lt;=1180,"B14","B15"))))))))))))))</f>
        <v>B11</v>
      </c>
      <c r="AU172" s="214" t="str">
        <f>AT172</f>
        <v>B11</v>
      </c>
      <c r="AV172" s="214" t="str">
        <f>IF(AU172=J172,"OK","REVIEW")</f>
        <v>OK</v>
      </c>
      <c r="AW172" s="213" t="s">
        <v>355</v>
      </c>
      <c r="AX172" s="213" t="s">
        <v>382</v>
      </c>
      <c r="AY172" s="213" t="s">
        <v>258</v>
      </c>
      <c r="AZ172" s="213" t="s">
        <v>287</v>
      </c>
      <c r="BA172" s="217" t="s">
        <v>383</v>
      </c>
    </row>
    <row r="173" ht="72" customHeight="1">
      <c r="A173" s="214" t="s">
        <v>256</v>
      </c>
      <c r="B173" s="213" t="s">
        <v>257</v>
      </c>
      <c r="C173" s="214" t="s">
        <v>497</v>
      </c>
      <c r="D173" s="213" t="s">
        <v>498</v>
      </c>
      <c r="E173" s="214" t="s">
        <v>499</v>
      </c>
      <c r="F173" s="213" t="s">
        <v>500</v>
      </c>
      <c r="G173" s="214" t="s">
        <v>503</v>
      </c>
      <c r="H173" s="213" t="s">
        <v>504</v>
      </c>
      <c r="I173" s="213" t="s">
        <v>353</v>
      </c>
      <c r="J173" s="214" t="s">
        <v>289</v>
      </c>
      <c r="K173" s="217" t="s">
        <v>481</v>
      </c>
      <c r="L173" s="214">
        <v>8</v>
      </c>
      <c r="M173" s="214">
        <f>ROUND(L173*18,0)</f>
        <v>144</v>
      </c>
      <c r="N173" s="214">
        <v>5</v>
      </c>
      <c r="O173" s="214">
        <f>ROUND(N173*19.2,0)</f>
        <v>96</v>
      </c>
      <c r="P173" s="214">
        <v>5</v>
      </c>
      <c r="Q173" s="214">
        <f>ROUND(P173*19.2,0)</f>
        <v>96</v>
      </c>
      <c r="R173" s="214">
        <v>5</v>
      </c>
      <c r="S173" s="214">
        <f>ROUND(R173*14.4,0)</f>
        <v>72</v>
      </c>
      <c r="T173" s="214">
        <v>2</v>
      </c>
      <c r="U173" s="214">
        <f>ROUND(T173*14.4,0)</f>
        <v>29</v>
      </c>
      <c r="V173" s="214">
        <v>5</v>
      </c>
      <c r="W173" s="214">
        <f>ROUND(V173*28.8,0)</f>
        <v>144</v>
      </c>
      <c r="X173" s="214">
        <v>5</v>
      </c>
      <c r="Y173" s="214">
        <f>ROUND(X173*16.8,0)</f>
        <v>84</v>
      </c>
      <c r="Z173" s="214">
        <v>5</v>
      </c>
      <c r="AA173" s="214">
        <f>ROUND(Z173*19.2,0)</f>
        <v>96</v>
      </c>
      <c r="AB173" s="214">
        <v>5</v>
      </c>
      <c r="AC173" s="214">
        <f>ROUND(AB173*19.2,0)</f>
        <v>96</v>
      </c>
      <c r="AD173" s="214">
        <v>5</v>
      </c>
      <c r="AE173" s="214">
        <f>ROUND(AD173*12,0)</f>
        <v>60</v>
      </c>
      <c r="AF173" s="214">
        <v>5</v>
      </c>
      <c r="AG173" s="214">
        <f>ROUND(AF173*14.4,0)</f>
        <v>72</v>
      </c>
      <c r="AH173" s="214">
        <v>2</v>
      </c>
      <c r="AI173" s="214">
        <f>ROUND(AH173*9.6,0)</f>
        <v>19</v>
      </c>
      <c r="AJ173" s="214">
        <v>5</v>
      </c>
      <c r="AK173" s="214">
        <f>ROUND(AJ173*16.8,0)</f>
        <v>84</v>
      </c>
      <c r="AL173" s="214">
        <v>5</v>
      </c>
      <c r="AM173" s="214">
        <f>ROUND(AL173*7.2,0)</f>
        <v>36</v>
      </c>
      <c r="AN173" s="214">
        <f>SUM(M173,O173,Q173,S173,U173)</f>
        <v>437</v>
      </c>
      <c r="AO173" s="214">
        <f>SUM(W173,Y173,AA173,AC173)</f>
        <v>420</v>
      </c>
      <c r="AP173" s="214">
        <f>SUM(AE173,AG173,AI173)</f>
        <v>151</v>
      </c>
      <c r="AQ173" s="214">
        <f>SUM(AK173,AM173)</f>
        <v>120</v>
      </c>
      <c r="AR173" s="214">
        <f>SUM(AN173:AQ173)</f>
        <v>1128</v>
      </c>
      <c r="AS173" s="214" t="str">
        <f>IF(AR173&lt;=120,"Group 1",IF(AR173&lt;=240,"Group 2",IF(AR173&lt;=360,"Group 3",IF(AR173&lt;=480,"Group 4",IF(AR173&lt;=600,"Group 5",IF(AR173&lt;=720,"Group 6",IF(AR173&lt;=840,"Group 7",IF(AR173&lt;=960,"Group 8",IF(AR173&lt;=1080,"Group 9","Group 10")))))))))</f>
        <v>Group 10</v>
      </c>
      <c r="AT173" s="214" t="str">
        <f>IF(AR173&lt;=120,"B1",IF(AR173&lt;=240,"B2",IF(AR173&lt;=360,"B3",IF(AR173&lt;=480,"B4",IF(AR173&lt;=600,"B5",IF(AR173&lt;=720,"B6",IF(AR173&lt;=840,"B7",IF(AR173&lt;=960,"B8",IF(AR173&lt;=1080,"B9",IF(AR173&lt;=1100,"B10",IF(AR173&lt;=1120,"B11",IF(AR173&lt;=1140,"B12",IF(AR173&lt;=1160,"B13",IF(AR173&lt;=1180,"B14","B15"))))))))))))))</f>
        <v>B12</v>
      </c>
      <c r="AU173" s="214" t="str">
        <f>AT173</f>
        <v>B12</v>
      </c>
      <c r="AV173" s="214" t="str">
        <f>IF(AU173=J173,"OK","REVIEW")</f>
        <v>OK</v>
      </c>
      <c r="AW173" s="213" t="s">
        <v>355</v>
      </c>
      <c r="AX173" s="213" t="s">
        <v>356</v>
      </c>
      <c r="AY173" s="213" t="s">
        <v>258</v>
      </c>
      <c r="AZ173" s="213" t="s">
        <v>287</v>
      </c>
      <c r="BA173" s="217" t="s">
        <v>385</v>
      </c>
    </row>
    <row r="174" ht="72" customHeight="1">
      <c r="A174" s="214" t="s">
        <v>256</v>
      </c>
      <c r="B174" s="213" t="s">
        <v>257</v>
      </c>
      <c r="C174" s="214" t="s">
        <v>497</v>
      </c>
      <c r="D174" s="213" t="s">
        <v>498</v>
      </c>
      <c r="E174" s="214" t="s">
        <v>499</v>
      </c>
      <c r="F174" s="213" t="s">
        <v>500</v>
      </c>
      <c r="G174" s="214" t="s">
        <v>503</v>
      </c>
      <c r="H174" s="213" t="s">
        <v>504</v>
      </c>
      <c r="I174" s="213" t="s">
        <v>353</v>
      </c>
      <c r="J174" s="214" t="s">
        <v>290</v>
      </c>
      <c r="K174" s="217" t="s">
        <v>482</v>
      </c>
      <c r="L174" s="214">
        <v>8</v>
      </c>
      <c r="M174" s="214">
        <f>ROUND(L174*18,0)</f>
        <v>144</v>
      </c>
      <c r="N174" s="214">
        <v>5</v>
      </c>
      <c r="O174" s="214">
        <f>ROUND(N174*19.2,0)</f>
        <v>96</v>
      </c>
      <c r="P174" s="214">
        <v>5</v>
      </c>
      <c r="Q174" s="214">
        <f>ROUND(P174*19.2,0)</f>
        <v>96</v>
      </c>
      <c r="R174" s="214">
        <v>5</v>
      </c>
      <c r="S174" s="214">
        <f>ROUND(R174*14.4,0)</f>
        <v>72</v>
      </c>
      <c r="T174" s="214">
        <v>3</v>
      </c>
      <c r="U174" s="214">
        <f>ROUND(T174*14.4,0)</f>
        <v>43</v>
      </c>
      <c r="V174" s="214">
        <v>5</v>
      </c>
      <c r="W174" s="214">
        <f>ROUND(V174*28.8,0)</f>
        <v>144</v>
      </c>
      <c r="X174" s="214">
        <v>5</v>
      </c>
      <c r="Y174" s="214">
        <f>ROUND(X174*16.8,0)</f>
        <v>84</v>
      </c>
      <c r="Z174" s="214">
        <v>5</v>
      </c>
      <c r="AA174" s="214">
        <f>ROUND(Z174*19.2,0)</f>
        <v>96</v>
      </c>
      <c r="AB174" s="214">
        <v>5</v>
      </c>
      <c r="AC174" s="214">
        <f>ROUND(AB174*19.2,0)</f>
        <v>96</v>
      </c>
      <c r="AD174" s="214">
        <v>5</v>
      </c>
      <c r="AE174" s="214">
        <f>ROUND(AD174*12,0)</f>
        <v>60</v>
      </c>
      <c r="AF174" s="214">
        <v>5</v>
      </c>
      <c r="AG174" s="214">
        <f>ROUND(AF174*14.4,0)</f>
        <v>72</v>
      </c>
      <c r="AH174" s="214">
        <v>3</v>
      </c>
      <c r="AI174" s="214">
        <f>ROUND(AH174*9.6,0)</f>
        <v>29</v>
      </c>
      <c r="AJ174" s="214">
        <v>5</v>
      </c>
      <c r="AK174" s="214">
        <f>ROUND(AJ174*16.8,0)</f>
        <v>84</v>
      </c>
      <c r="AL174" s="214">
        <v>5</v>
      </c>
      <c r="AM174" s="214">
        <f>ROUND(AL174*7.2,0)</f>
        <v>36</v>
      </c>
      <c r="AN174" s="214">
        <f>SUM(M174,O174,Q174,S174,U174)</f>
        <v>451</v>
      </c>
      <c r="AO174" s="214">
        <f>SUM(W174,Y174,AA174,AC174)</f>
        <v>420</v>
      </c>
      <c r="AP174" s="214">
        <f>SUM(AE174,AG174,AI174)</f>
        <v>161</v>
      </c>
      <c r="AQ174" s="214">
        <f>SUM(AK174,AM174)</f>
        <v>120</v>
      </c>
      <c r="AR174" s="214">
        <f>SUM(AN174:AQ174)</f>
        <v>1152</v>
      </c>
      <c r="AS174" s="214" t="str">
        <f>IF(AR174&lt;=120,"Group 1",IF(AR174&lt;=240,"Group 2",IF(AR174&lt;=360,"Group 3",IF(AR174&lt;=480,"Group 4",IF(AR174&lt;=600,"Group 5",IF(AR174&lt;=720,"Group 6",IF(AR174&lt;=840,"Group 7",IF(AR174&lt;=960,"Group 8",IF(AR174&lt;=1080,"Group 9","Group 10")))))))))</f>
        <v>Group 10</v>
      </c>
      <c r="AT174" s="214" t="str">
        <f>IF(AR174&lt;=120,"B1",IF(AR174&lt;=240,"B2",IF(AR174&lt;=360,"B3",IF(AR174&lt;=480,"B4",IF(AR174&lt;=600,"B5",IF(AR174&lt;=720,"B6",IF(AR174&lt;=840,"B7",IF(AR174&lt;=960,"B8",IF(AR174&lt;=1080,"B9",IF(AR174&lt;=1100,"B10",IF(AR174&lt;=1120,"B11",IF(AR174&lt;=1140,"B12",IF(AR174&lt;=1160,"B13",IF(AR174&lt;=1180,"B14","B15"))))))))))))))</f>
        <v>B13</v>
      </c>
      <c r="AU174" s="214" t="str">
        <f>AT174</f>
        <v>B13</v>
      </c>
      <c r="AV174" s="214" t="str">
        <f>IF(AU174=J174,"OK","REVIEW")</f>
        <v>OK</v>
      </c>
      <c r="AW174" s="213" t="s">
        <v>355</v>
      </c>
      <c r="AX174" s="213" t="s">
        <v>387</v>
      </c>
      <c r="AY174" s="213" t="s">
        <v>258</v>
      </c>
      <c r="AZ174" s="213" t="s">
        <v>287</v>
      </c>
      <c r="BA174" s="217" t="s">
        <v>388</v>
      </c>
    </row>
    <row r="175" ht="72" customHeight="1">
      <c r="A175" s="214" t="s">
        <v>256</v>
      </c>
      <c r="B175" s="213" t="s">
        <v>257</v>
      </c>
      <c r="C175" s="214" t="s">
        <v>497</v>
      </c>
      <c r="D175" s="213" t="s">
        <v>498</v>
      </c>
      <c r="E175" s="214" t="s">
        <v>499</v>
      </c>
      <c r="F175" s="213" t="s">
        <v>500</v>
      </c>
      <c r="G175" s="214" t="s">
        <v>503</v>
      </c>
      <c r="H175" s="213" t="s">
        <v>504</v>
      </c>
      <c r="I175" s="213" t="s">
        <v>353</v>
      </c>
      <c r="J175" s="214" t="s">
        <v>291</v>
      </c>
      <c r="K175" s="217" t="s">
        <v>483</v>
      </c>
      <c r="L175" s="214">
        <v>8</v>
      </c>
      <c r="M175" s="214">
        <f>ROUND(L175*18,0)</f>
        <v>144</v>
      </c>
      <c r="N175" s="214">
        <v>5</v>
      </c>
      <c r="O175" s="214">
        <f>ROUND(N175*19.2,0)</f>
        <v>96</v>
      </c>
      <c r="P175" s="214">
        <v>5</v>
      </c>
      <c r="Q175" s="214">
        <f>ROUND(P175*19.2,0)</f>
        <v>96</v>
      </c>
      <c r="R175" s="214">
        <v>5</v>
      </c>
      <c r="S175" s="214">
        <f>ROUND(R175*14.4,0)</f>
        <v>72</v>
      </c>
      <c r="T175" s="214">
        <v>3</v>
      </c>
      <c r="U175" s="214">
        <f>ROUND(T175*14.4,0)</f>
        <v>43</v>
      </c>
      <c r="V175" s="214">
        <v>5</v>
      </c>
      <c r="W175" s="214">
        <f>ROUND(V175*28.8,0)</f>
        <v>144</v>
      </c>
      <c r="X175" s="214">
        <v>5</v>
      </c>
      <c r="Y175" s="214">
        <f>ROUND(X175*16.8,0)</f>
        <v>84</v>
      </c>
      <c r="Z175" s="214">
        <v>5</v>
      </c>
      <c r="AA175" s="214">
        <f>ROUND(Z175*19.2,0)</f>
        <v>96</v>
      </c>
      <c r="AB175" s="214">
        <v>5</v>
      </c>
      <c r="AC175" s="214">
        <f>ROUND(AB175*19.2,0)</f>
        <v>96</v>
      </c>
      <c r="AD175" s="214">
        <v>5</v>
      </c>
      <c r="AE175" s="214">
        <f>ROUND(AD175*12,0)</f>
        <v>60</v>
      </c>
      <c r="AF175" s="214">
        <v>5</v>
      </c>
      <c r="AG175" s="214">
        <f>ROUND(AF175*14.4,0)</f>
        <v>72</v>
      </c>
      <c r="AH175" s="214">
        <v>4</v>
      </c>
      <c r="AI175" s="214">
        <f>ROUND(AH175*9.6,0)</f>
        <v>38</v>
      </c>
      <c r="AJ175" s="214">
        <v>5</v>
      </c>
      <c r="AK175" s="214">
        <f>ROUND(AJ175*16.8,0)</f>
        <v>84</v>
      </c>
      <c r="AL175" s="214">
        <v>5</v>
      </c>
      <c r="AM175" s="214">
        <f>ROUND(AL175*7.2,0)</f>
        <v>36</v>
      </c>
      <c r="AN175" s="214">
        <f>SUM(M175,O175,Q175,S175,U175)</f>
        <v>451</v>
      </c>
      <c r="AO175" s="214">
        <f>SUM(W175,Y175,AA175,AC175)</f>
        <v>420</v>
      </c>
      <c r="AP175" s="214">
        <f>SUM(AE175,AG175,AI175)</f>
        <v>170</v>
      </c>
      <c r="AQ175" s="214">
        <f>SUM(AK175,AM175)</f>
        <v>120</v>
      </c>
      <c r="AR175" s="214">
        <f>SUM(AN175:AQ175)</f>
        <v>1161</v>
      </c>
      <c r="AS175" s="214" t="str">
        <f>IF(AR175&lt;=120,"Group 1",IF(AR175&lt;=240,"Group 2",IF(AR175&lt;=360,"Group 3",IF(AR175&lt;=480,"Group 4",IF(AR175&lt;=600,"Group 5",IF(AR175&lt;=720,"Group 6",IF(AR175&lt;=840,"Group 7",IF(AR175&lt;=960,"Group 8",IF(AR175&lt;=1080,"Group 9","Group 10")))))))))</f>
        <v>Group 10</v>
      </c>
      <c r="AT175" s="214" t="str">
        <f>IF(AR175&lt;=120,"B1",IF(AR175&lt;=240,"B2",IF(AR175&lt;=360,"B3",IF(AR175&lt;=480,"B4",IF(AR175&lt;=600,"B5",IF(AR175&lt;=720,"B6",IF(AR175&lt;=840,"B7",IF(AR175&lt;=960,"B8",IF(AR175&lt;=1080,"B9",IF(AR175&lt;=1100,"B10",IF(AR175&lt;=1120,"B11",IF(AR175&lt;=1140,"B12",IF(AR175&lt;=1160,"B13",IF(AR175&lt;=1180,"B14","B15"))))))))))))))</f>
        <v>B14</v>
      </c>
      <c r="AU175" s="214" t="str">
        <f>AT175</f>
        <v>B14</v>
      </c>
      <c r="AV175" s="214" t="str">
        <f>IF(AU175=J175,"OK","REVIEW")</f>
        <v>OK</v>
      </c>
      <c r="AW175" s="213" t="s">
        <v>355</v>
      </c>
      <c r="AX175" s="213" t="s">
        <v>390</v>
      </c>
      <c r="AY175" s="213" t="s">
        <v>258</v>
      </c>
      <c r="AZ175" s="213" t="s">
        <v>287</v>
      </c>
      <c r="BA175" s="217" t="s">
        <v>391</v>
      </c>
    </row>
    <row r="176" ht="72" customHeight="1">
      <c r="A176" s="214" t="s">
        <v>256</v>
      </c>
      <c r="B176" s="213" t="s">
        <v>257</v>
      </c>
      <c r="C176" s="214" t="s">
        <v>497</v>
      </c>
      <c r="D176" s="213" t="s">
        <v>498</v>
      </c>
      <c r="E176" s="214" t="s">
        <v>499</v>
      </c>
      <c r="F176" s="213" t="s">
        <v>500</v>
      </c>
      <c r="G176" s="214" t="s">
        <v>503</v>
      </c>
      <c r="H176" s="213" t="s">
        <v>504</v>
      </c>
      <c r="I176" s="213" t="s">
        <v>353</v>
      </c>
      <c r="J176" s="214" t="s">
        <v>292</v>
      </c>
      <c r="K176" s="217" t="s">
        <v>484</v>
      </c>
      <c r="L176" s="214">
        <v>8</v>
      </c>
      <c r="M176" s="214">
        <f>ROUND(L176*18,0)</f>
        <v>144</v>
      </c>
      <c r="N176" s="214">
        <v>5</v>
      </c>
      <c r="O176" s="214">
        <f>ROUND(N176*19.2,0)</f>
        <v>96</v>
      </c>
      <c r="P176" s="214">
        <v>5</v>
      </c>
      <c r="Q176" s="214">
        <f>ROUND(P176*19.2,0)</f>
        <v>96</v>
      </c>
      <c r="R176" s="214">
        <v>5</v>
      </c>
      <c r="S176" s="214">
        <f>ROUND(R176*14.4,0)</f>
        <v>72</v>
      </c>
      <c r="T176" s="214">
        <v>4</v>
      </c>
      <c r="U176" s="214">
        <f>ROUND(T176*14.4,0)</f>
        <v>58</v>
      </c>
      <c r="V176" s="214">
        <v>5</v>
      </c>
      <c r="W176" s="214">
        <f>ROUND(V176*28.8,0)</f>
        <v>144</v>
      </c>
      <c r="X176" s="214">
        <v>5</v>
      </c>
      <c r="Y176" s="214">
        <f>ROUND(X176*16.8,0)</f>
        <v>84</v>
      </c>
      <c r="Z176" s="214">
        <v>5</v>
      </c>
      <c r="AA176" s="214">
        <f>ROUND(Z176*19.2,0)</f>
        <v>96</v>
      </c>
      <c r="AB176" s="214">
        <v>5</v>
      </c>
      <c r="AC176" s="214">
        <f>ROUND(AB176*19.2,0)</f>
        <v>96</v>
      </c>
      <c r="AD176" s="214">
        <v>5</v>
      </c>
      <c r="AE176" s="214">
        <f>ROUND(AD176*12,0)</f>
        <v>60</v>
      </c>
      <c r="AF176" s="214">
        <v>5</v>
      </c>
      <c r="AG176" s="214">
        <f>ROUND(AF176*14.4,0)</f>
        <v>72</v>
      </c>
      <c r="AH176" s="214">
        <v>5</v>
      </c>
      <c r="AI176" s="214">
        <f>ROUND(AH176*9.6,0)</f>
        <v>48</v>
      </c>
      <c r="AJ176" s="214">
        <v>5</v>
      </c>
      <c r="AK176" s="214">
        <f>ROUND(AJ176*16.8,0)</f>
        <v>84</v>
      </c>
      <c r="AL176" s="214">
        <v>5</v>
      </c>
      <c r="AM176" s="214">
        <f>ROUND(AL176*7.2,0)</f>
        <v>36</v>
      </c>
      <c r="AN176" s="214">
        <f>SUM(M176,O176,Q176,S176,U176)</f>
        <v>466</v>
      </c>
      <c r="AO176" s="214">
        <f>SUM(W176,Y176,AA176,AC176)</f>
        <v>420</v>
      </c>
      <c r="AP176" s="214">
        <f>SUM(AE176,AG176,AI176)</f>
        <v>180</v>
      </c>
      <c r="AQ176" s="214">
        <f>SUM(AK176,AM176)</f>
        <v>120</v>
      </c>
      <c r="AR176" s="214">
        <f>SUM(AN176:AQ176)</f>
        <v>1186</v>
      </c>
      <c r="AS176" s="214" t="str">
        <f>IF(AR176&lt;=120,"Group 1",IF(AR176&lt;=240,"Group 2",IF(AR176&lt;=360,"Group 3",IF(AR176&lt;=480,"Group 4",IF(AR176&lt;=600,"Group 5",IF(AR176&lt;=720,"Group 6",IF(AR176&lt;=840,"Group 7",IF(AR176&lt;=960,"Group 8",IF(AR176&lt;=1080,"Group 9","Group 10")))))))))</f>
        <v>Group 10</v>
      </c>
      <c r="AT176" s="214" t="str">
        <f>IF(AR176&lt;=120,"B1",IF(AR176&lt;=240,"B2",IF(AR176&lt;=360,"B3",IF(AR176&lt;=480,"B4",IF(AR176&lt;=600,"B5",IF(AR176&lt;=720,"B6",IF(AR176&lt;=840,"B7",IF(AR176&lt;=960,"B8",IF(AR176&lt;=1080,"B9",IF(AR176&lt;=1100,"B10",IF(AR176&lt;=1120,"B11",IF(AR176&lt;=1140,"B12",IF(AR176&lt;=1160,"B13",IF(AR176&lt;=1180,"B14","B15"))))))))))))))</f>
        <v>B15</v>
      </c>
      <c r="AU176" s="214" t="str">
        <f>AT176</f>
        <v>B15</v>
      </c>
      <c r="AV176" s="214" t="str">
        <f>IF(AU176=J176,"OK","REVIEW")</f>
        <v>OK</v>
      </c>
      <c r="AW176" s="213" t="s">
        <v>355</v>
      </c>
      <c r="AX176" s="213" t="s">
        <v>393</v>
      </c>
      <c r="AY176" s="213" t="s">
        <v>258</v>
      </c>
      <c r="AZ176" s="213" t="s">
        <v>287</v>
      </c>
      <c r="BA176" s="217" t="s">
        <v>394</v>
      </c>
    </row>
    <row r="177" ht="72" customHeight="1">
      <c r="A177" s="214" t="s">
        <v>256</v>
      </c>
      <c r="B177" s="213" t="s">
        <v>257</v>
      </c>
      <c r="C177" s="214" t="s">
        <v>497</v>
      </c>
      <c r="D177" s="213" t="s">
        <v>498</v>
      </c>
      <c r="E177" s="214" t="s">
        <v>505</v>
      </c>
      <c r="F177" s="213" t="s">
        <v>506</v>
      </c>
      <c r="G177" s="214" t="s">
        <v>507</v>
      </c>
      <c r="H177" s="213" t="s">
        <v>506</v>
      </c>
      <c r="I177" s="213" t="s">
        <v>353</v>
      </c>
      <c r="J177" s="214" t="s">
        <v>287</v>
      </c>
      <c r="K177" s="217" t="s">
        <v>479</v>
      </c>
      <c r="L177" s="214">
        <v>8</v>
      </c>
      <c r="M177" s="214">
        <f>ROUND(L177*18,0)</f>
        <v>144</v>
      </c>
      <c r="N177" s="214">
        <v>5</v>
      </c>
      <c r="O177" s="214">
        <f>ROUND(N177*19.2,0)</f>
        <v>96</v>
      </c>
      <c r="P177" s="214">
        <v>5</v>
      </c>
      <c r="Q177" s="214">
        <f>ROUND(P177*19.2,0)</f>
        <v>96</v>
      </c>
      <c r="R177" s="214">
        <v>5</v>
      </c>
      <c r="S177" s="214">
        <f>ROUND(R177*14.4,0)</f>
        <v>72</v>
      </c>
      <c r="T177" s="214">
        <v>1</v>
      </c>
      <c r="U177" s="214">
        <f>ROUND(T177*14.4,0)</f>
        <v>14</v>
      </c>
      <c r="V177" s="214">
        <v>5</v>
      </c>
      <c r="W177" s="214">
        <f>ROUND(V177*28.8,0)</f>
        <v>144</v>
      </c>
      <c r="X177" s="214">
        <v>5</v>
      </c>
      <c r="Y177" s="214">
        <f>ROUND(X177*16.8,0)</f>
        <v>84</v>
      </c>
      <c r="Z177" s="214">
        <v>5</v>
      </c>
      <c r="AA177" s="214">
        <f>ROUND(Z177*19.2,0)</f>
        <v>96</v>
      </c>
      <c r="AB177" s="214">
        <v>5</v>
      </c>
      <c r="AC177" s="214">
        <f>ROUND(AB177*19.2,0)</f>
        <v>96</v>
      </c>
      <c r="AD177" s="214">
        <v>5</v>
      </c>
      <c r="AE177" s="214">
        <f>ROUND(AD177*12,0)</f>
        <v>60</v>
      </c>
      <c r="AF177" s="214">
        <v>5</v>
      </c>
      <c r="AG177" s="214">
        <f>ROUND(AF177*14.4,0)</f>
        <v>72</v>
      </c>
      <c r="AH177" s="214">
        <v>1</v>
      </c>
      <c r="AI177" s="214">
        <f>ROUND(AH177*9.6,0)</f>
        <v>10</v>
      </c>
      <c r="AJ177" s="214">
        <v>4</v>
      </c>
      <c r="AK177" s="214">
        <f>ROUND(AJ177*16.8,0)</f>
        <v>67</v>
      </c>
      <c r="AL177" s="214">
        <v>5</v>
      </c>
      <c r="AM177" s="214">
        <f>ROUND(AL177*7.2,0)</f>
        <v>36</v>
      </c>
      <c r="AN177" s="214">
        <f>SUM(M177,O177,Q177,S177,U177)</f>
        <v>422</v>
      </c>
      <c r="AO177" s="214">
        <f>SUM(W177,Y177,AA177,AC177)</f>
        <v>420</v>
      </c>
      <c r="AP177" s="214">
        <f>SUM(AE177,AG177,AI177)</f>
        <v>142</v>
      </c>
      <c r="AQ177" s="214">
        <f>SUM(AK177,AM177)</f>
        <v>103</v>
      </c>
      <c r="AR177" s="214">
        <f>SUM(AN177:AQ177)</f>
        <v>1087</v>
      </c>
      <c r="AS177" s="214" t="str">
        <f>IF(AR177&lt;=120,"Group 1",IF(AR177&lt;=240,"Group 2",IF(AR177&lt;=360,"Group 3",IF(AR177&lt;=480,"Group 4",IF(AR177&lt;=600,"Group 5",IF(AR177&lt;=720,"Group 6",IF(AR177&lt;=840,"Group 7",IF(AR177&lt;=960,"Group 8",IF(AR177&lt;=1080,"Group 9","Group 10")))))))))</f>
        <v>Group 10</v>
      </c>
      <c r="AT177" s="214" t="str">
        <f>IF(AR177&lt;=120,"B1",IF(AR177&lt;=240,"B2",IF(AR177&lt;=360,"B3",IF(AR177&lt;=480,"B4",IF(AR177&lt;=600,"B5",IF(AR177&lt;=720,"B6",IF(AR177&lt;=840,"B7",IF(AR177&lt;=960,"B8",IF(AR177&lt;=1080,"B9",IF(AR177&lt;=1100,"B10",IF(AR177&lt;=1120,"B11",IF(AR177&lt;=1140,"B12",IF(AR177&lt;=1160,"B13",IF(AR177&lt;=1180,"B14","B15"))))))))))))))</f>
        <v>B10</v>
      </c>
      <c r="AU177" s="214" t="str">
        <f>AT177</f>
        <v>B10</v>
      </c>
      <c r="AV177" s="214" t="str">
        <f>IF(AU177=J177,"OK","REVIEW")</f>
        <v>OK</v>
      </c>
      <c r="AW177" s="213" t="s">
        <v>355</v>
      </c>
      <c r="AX177" s="213" t="s">
        <v>379</v>
      </c>
      <c r="AY177" s="213" t="s">
        <v>258</v>
      </c>
      <c r="AZ177" s="213" t="s">
        <v>287</v>
      </c>
      <c r="BA177" s="217" t="s">
        <v>380</v>
      </c>
    </row>
    <row r="178" ht="72" customHeight="1">
      <c r="A178" s="214" t="s">
        <v>256</v>
      </c>
      <c r="B178" s="213" t="s">
        <v>257</v>
      </c>
      <c r="C178" s="214" t="s">
        <v>497</v>
      </c>
      <c r="D178" s="213" t="s">
        <v>498</v>
      </c>
      <c r="E178" s="214" t="s">
        <v>505</v>
      </c>
      <c r="F178" s="213" t="s">
        <v>506</v>
      </c>
      <c r="G178" s="214" t="s">
        <v>507</v>
      </c>
      <c r="H178" s="213" t="s">
        <v>506</v>
      </c>
      <c r="I178" s="213" t="s">
        <v>353</v>
      </c>
      <c r="J178" s="214" t="s">
        <v>288</v>
      </c>
      <c r="K178" s="217" t="s">
        <v>480</v>
      </c>
      <c r="L178" s="214">
        <v>8</v>
      </c>
      <c r="M178" s="214">
        <f>ROUND(L178*18,0)</f>
        <v>144</v>
      </c>
      <c r="N178" s="214">
        <v>5</v>
      </c>
      <c r="O178" s="214">
        <f>ROUND(N178*19.2,0)</f>
        <v>96</v>
      </c>
      <c r="P178" s="214">
        <v>5</v>
      </c>
      <c r="Q178" s="214">
        <f>ROUND(P178*19.2,0)</f>
        <v>96</v>
      </c>
      <c r="R178" s="214">
        <v>5</v>
      </c>
      <c r="S178" s="214">
        <f>ROUND(R178*14.4,0)</f>
        <v>72</v>
      </c>
      <c r="T178" s="214">
        <v>1</v>
      </c>
      <c r="U178" s="214">
        <f>ROUND(T178*14.4,0)</f>
        <v>14</v>
      </c>
      <c r="V178" s="214">
        <v>5</v>
      </c>
      <c r="W178" s="214">
        <f>ROUND(V178*28.8,0)</f>
        <v>144</v>
      </c>
      <c r="X178" s="214">
        <v>5</v>
      </c>
      <c r="Y178" s="214">
        <f>ROUND(X178*16.8,0)</f>
        <v>84</v>
      </c>
      <c r="Z178" s="214">
        <v>5</v>
      </c>
      <c r="AA178" s="214">
        <f>ROUND(Z178*19.2,0)</f>
        <v>96</v>
      </c>
      <c r="AB178" s="214">
        <v>5</v>
      </c>
      <c r="AC178" s="214">
        <f>ROUND(AB178*19.2,0)</f>
        <v>96</v>
      </c>
      <c r="AD178" s="214">
        <v>5</v>
      </c>
      <c r="AE178" s="214">
        <f>ROUND(AD178*12,0)</f>
        <v>60</v>
      </c>
      <c r="AF178" s="214">
        <v>5</v>
      </c>
      <c r="AG178" s="214">
        <f>ROUND(AF178*14.4,0)</f>
        <v>72</v>
      </c>
      <c r="AH178" s="214">
        <v>1</v>
      </c>
      <c r="AI178" s="214">
        <f>ROUND(AH178*9.6,0)</f>
        <v>10</v>
      </c>
      <c r="AJ178" s="214">
        <v>5</v>
      </c>
      <c r="AK178" s="214">
        <f>ROUND(AJ178*16.8,0)</f>
        <v>84</v>
      </c>
      <c r="AL178" s="214">
        <v>5</v>
      </c>
      <c r="AM178" s="214">
        <f>ROUND(AL178*7.2,0)</f>
        <v>36</v>
      </c>
      <c r="AN178" s="214">
        <f>SUM(M178,O178,Q178,S178,U178)</f>
        <v>422</v>
      </c>
      <c r="AO178" s="214">
        <f>SUM(W178,Y178,AA178,AC178)</f>
        <v>420</v>
      </c>
      <c r="AP178" s="214">
        <f>SUM(AE178,AG178,AI178)</f>
        <v>142</v>
      </c>
      <c r="AQ178" s="214">
        <f>SUM(AK178,AM178)</f>
        <v>120</v>
      </c>
      <c r="AR178" s="214">
        <f>SUM(AN178:AQ178)</f>
        <v>1104</v>
      </c>
      <c r="AS178" s="214" t="str">
        <f>IF(AR178&lt;=120,"Group 1",IF(AR178&lt;=240,"Group 2",IF(AR178&lt;=360,"Group 3",IF(AR178&lt;=480,"Group 4",IF(AR178&lt;=600,"Group 5",IF(AR178&lt;=720,"Group 6",IF(AR178&lt;=840,"Group 7",IF(AR178&lt;=960,"Group 8",IF(AR178&lt;=1080,"Group 9","Group 10")))))))))</f>
        <v>Group 10</v>
      </c>
      <c r="AT178" s="214" t="str">
        <f>IF(AR178&lt;=120,"B1",IF(AR178&lt;=240,"B2",IF(AR178&lt;=360,"B3",IF(AR178&lt;=480,"B4",IF(AR178&lt;=600,"B5",IF(AR178&lt;=720,"B6",IF(AR178&lt;=840,"B7",IF(AR178&lt;=960,"B8",IF(AR178&lt;=1080,"B9",IF(AR178&lt;=1100,"B10",IF(AR178&lt;=1120,"B11",IF(AR178&lt;=1140,"B12",IF(AR178&lt;=1160,"B13",IF(AR178&lt;=1180,"B14","B15"))))))))))))))</f>
        <v>B11</v>
      </c>
      <c r="AU178" s="214" t="str">
        <f>AT178</f>
        <v>B11</v>
      </c>
      <c r="AV178" s="214" t="str">
        <f>IF(AU178=J178,"OK","REVIEW")</f>
        <v>OK</v>
      </c>
      <c r="AW178" s="213" t="s">
        <v>355</v>
      </c>
      <c r="AX178" s="213" t="s">
        <v>382</v>
      </c>
      <c r="AY178" s="213" t="s">
        <v>258</v>
      </c>
      <c r="AZ178" s="213" t="s">
        <v>287</v>
      </c>
      <c r="BA178" s="217" t="s">
        <v>383</v>
      </c>
    </row>
    <row r="179" ht="72" customHeight="1">
      <c r="A179" s="214" t="s">
        <v>256</v>
      </c>
      <c r="B179" s="213" t="s">
        <v>257</v>
      </c>
      <c r="C179" s="214" t="s">
        <v>497</v>
      </c>
      <c r="D179" s="213" t="s">
        <v>498</v>
      </c>
      <c r="E179" s="214" t="s">
        <v>505</v>
      </c>
      <c r="F179" s="213" t="s">
        <v>506</v>
      </c>
      <c r="G179" s="214" t="s">
        <v>507</v>
      </c>
      <c r="H179" s="213" t="s">
        <v>506</v>
      </c>
      <c r="I179" s="213" t="s">
        <v>353</v>
      </c>
      <c r="J179" s="214" t="s">
        <v>289</v>
      </c>
      <c r="K179" s="217" t="s">
        <v>481</v>
      </c>
      <c r="L179" s="214">
        <v>8</v>
      </c>
      <c r="M179" s="214">
        <f>ROUND(L179*18,0)</f>
        <v>144</v>
      </c>
      <c r="N179" s="214">
        <v>5</v>
      </c>
      <c r="O179" s="214">
        <f>ROUND(N179*19.2,0)</f>
        <v>96</v>
      </c>
      <c r="P179" s="214">
        <v>5</v>
      </c>
      <c r="Q179" s="214">
        <f>ROUND(P179*19.2,0)</f>
        <v>96</v>
      </c>
      <c r="R179" s="214">
        <v>5</v>
      </c>
      <c r="S179" s="214">
        <f>ROUND(R179*14.4,0)</f>
        <v>72</v>
      </c>
      <c r="T179" s="214">
        <v>2</v>
      </c>
      <c r="U179" s="214">
        <f>ROUND(T179*14.4,0)</f>
        <v>29</v>
      </c>
      <c r="V179" s="214">
        <v>5</v>
      </c>
      <c r="W179" s="214">
        <f>ROUND(V179*28.8,0)</f>
        <v>144</v>
      </c>
      <c r="X179" s="214">
        <v>5</v>
      </c>
      <c r="Y179" s="214">
        <f>ROUND(X179*16.8,0)</f>
        <v>84</v>
      </c>
      <c r="Z179" s="214">
        <v>5</v>
      </c>
      <c r="AA179" s="214">
        <f>ROUND(Z179*19.2,0)</f>
        <v>96</v>
      </c>
      <c r="AB179" s="214">
        <v>5</v>
      </c>
      <c r="AC179" s="214">
        <f>ROUND(AB179*19.2,0)</f>
        <v>96</v>
      </c>
      <c r="AD179" s="214">
        <v>5</v>
      </c>
      <c r="AE179" s="214">
        <f>ROUND(AD179*12,0)</f>
        <v>60</v>
      </c>
      <c r="AF179" s="214">
        <v>5</v>
      </c>
      <c r="AG179" s="214">
        <f>ROUND(AF179*14.4,0)</f>
        <v>72</v>
      </c>
      <c r="AH179" s="214">
        <v>2</v>
      </c>
      <c r="AI179" s="214">
        <f>ROUND(AH179*9.6,0)</f>
        <v>19</v>
      </c>
      <c r="AJ179" s="214">
        <v>5</v>
      </c>
      <c r="AK179" s="214">
        <f>ROUND(AJ179*16.8,0)</f>
        <v>84</v>
      </c>
      <c r="AL179" s="214">
        <v>5</v>
      </c>
      <c r="AM179" s="214">
        <f>ROUND(AL179*7.2,0)</f>
        <v>36</v>
      </c>
      <c r="AN179" s="214">
        <f>SUM(M179,O179,Q179,S179,U179)</f>
        <v>437</v>
      </c>
      <c r="AO179" s="214">
        <f>SUM(W179,Y179,AA179,AC179)</f>
        <v>420</v>
      </c>
      <c r="AP179" s="214">
        <f>SUM(AE179,AG179,AI179)</f>
        <v>151</v>
      </c>
      <c r="AQ179" s="214">
        <f>SUM(AK179,AM179)</f>
        <v>120</v>
      </c>
      <c r="AR179" s="214">
        <f>SUM(AN179:AQ179)</f>
        <v>1128</v>
      </c>
      <c r="AS179" s="214" t="str">
        <f>IF(AR179&lt;=120,"Group 1",IF(AR179&lt;=240,"Group 2",IF(AR179&lt;=360,"Group 3",IF(AR179&lt;=480,"Group 4",IF(AR179&lt;=600,"Group 5",IF(AR179&lt;=720,"Group 6",IF(AR179&lt;=840,"Group 7",IF(AR179&lt;=960,"Group 8",IF(AR179&lt;=1080,"Group 9","Group 10")))))))))</f>
        <v>Group 10</v>
      </c>
      <c r="AT179" s="214" t="str">
        <f>IF(AR179&lt;=120,"B1",IF(AR179&lt;=240,"B2",IF(AR179&lt;=360,"B3",IF(AR179&lt;=480,"B4",IF(AR179&lt;=600,"B5",IF(AR179&lt;=720,"B6",IF(AR179&lt;=840,"B7",IF(AR179&lt;=960,"B8",IF(AR179&lt;=1080,"B9",IF(AR179&lt;=1100,"B10",IF(AR179&lt;=1120,"B11",IF(AR179&lt;=1140,"B12",IF(AR179&lt;=1160,"B13",IF(AR179&lt;=1180,"B14","B15"))))))))))))))</f>
        <v>B12</v>
      </c>
      <c r="AU179" s="214" t="str">
        <f>AT179</f>
        <v>B12</v>
      </c>
      <c r="AV179" s="214" t="str">
        <f>IF(AU179=J179,"OK","REVIEW")</f>
        <v>OK</v>
      </c>
      <c r="AW179" s="213" t="s">
        <v>355</v>
      </c>
      <c r="AX179" s="213" t="s">
        <v>356</v>
      </c>
      <c r="AY179" s="213" t="s">
        <v>258</v>
      </c>
      <c r="AZ179" s="213" t="s">
        <v>287</v>
      </c>
      <c r="BA179" s="217" t="s">
        <v>385</v>
      </c>
    </row>
    <row r="180" ht="72" customHeight="1">
      <c r="A180" s="214" t="s">
        <v>256</v>
      </c>
      <c r="B180" s="213" t="s">
        <v>257</v>
      </c>
      <c r="C180" s="214" t="s">
        <v>497</v>
      </c>
      <c r="D180" s="213" t="s">
        <v>498</v>
      </c>
      <c r="E180" s="214" t="s">
        <v>505</v>
      </c>
      <c r="F180" s="213" t="s">
        <v>506</v>
      </c>
      <c r="G180" s="214" t="s">
        <v>507</v>
      </c>
      <c r="H180" s="213" t="s">
        <v>506</v>
      </c>
      <c r="I180" s="213" t="s">
        <v>353</v>
      </c>
      <c r="J180" s="214" t="s">
        <v>290</v>
      </c>
      <c r="K180" s="217" t="s">
        <v>482</v>
      </c>
      <c r="L180" s="214">
        <v>8</v>
      </c>
      <c r="M180" s="214">
        <f>ROUND(L180*18,0)</f>
        <v>144</v>
      </c>
      <c r="N180" s="214">
        <v>5</v>
      </c>
      <c r="O180" s="214">
        <f>ROUND(N180*19.2,0)</f>
        <v>96</v>
      </c>
      <c r="P180" s="214">
        <v>5</v>
      </c>
      <c r="Q180" s="214">
        <f>ROUND(P180*19.2,0)</f>
        <v>96</v>
      </c>
      <c r="R180" s="214">
        <v>5</v>
      </c>
      <c r="S180" s="214">
        <f>ROUND(R180*14.4,0)</f>
        <v>72</v>
      </c>
      <c r="T180" s="214">
        <v>3</v>
      </c>
      <c r="U180" s="214">
        <f>ROUND(T180*14.4,0)</f>
        <v>43</v>
      </c>
      <c r="V180" s="214">
        <v>5</v>
      </c>
      <c r="W180" s="214">
        <f>ROUND(V180*28.8,0)</f>
        <v>144</v>
      </c>
      <c r="X180" s="214">
        <v>5</v>
      </c>
      <c r="Y180" s="214">
        <f>ROUND(X180*16.8,0)</f>
        <v>84</v>
      </c>
      <c r="Z180" s="214">
        <v>5</v>
      </c>
      <c r="AA180" s="214">
        <f>ROUND(Z180*19.2,0)</f>
        <v>96</v>
      </c>
      <c r="AB180" s="214">
        <v>5</v>
      </c>
      <c r="AC180" s="214">
        <f>ROUND(AB180*19.2,0)</f>
        <v>96</v>
      </c>
      <c r="AD180" s="214">
        <v>5</v>
      </c>
      <c r="AE180" s="214">
        <f>ROUND(AD180*12,0)</f>
        <v>60</v>
      </c>
      <c r="AF180" s="214">
        <v>5</v>
      </c>
      <c r="AG180" s="214">
        <f>ROUND(AF180*14.4,0)</f>
        <v>72</v>
      </c>
      <c r="AH180" s="214">
        <v>3</v>
      </c>
      <c r="AI180" s="214">
        <f>ROUND(AH180*9.6,0)</f>
        <v>29</v>
      </c>
      <c r="AJ180" s="214">
        <v>5</v>
      </c>
      <c r="AK180" s="214">
        <f>ROUND(AJ180*16.8,0)</f>
        <v>84</v>
      </c>
      <c r="AL180" s="214">
        <v>5</v>
      </c>
      <c r="AM180" s="214">
        <f>ROUND(AL180*7.2,0)</f>
        <v>36</v>
      </c>
      <c r="AN180" s="214">
        <f>SUM(M180,O180,Q180,S180,U180)</f>
        <v>451</v>
      </c>
      <c r="AO180" s="214">
        <f>SUM(W180,Y180,AA180,AC180)</f>
        <v>420</v>
      </c>
      <c r="AP180" s="214">
        <f>SUM(AE180,AG180,AI180)</f>
        <v>161</v>
      </c>
      <c r="AQ180" s="214">
        <f>SUM(AK180,AM180)</f>
        <v>120</v>
      </c>
      <c r="AR180" s="214">
        <f>SUM(AN180:AQ180)</f>
        <v>1152</v>
      </c>
      <c r="AS180" s="214" t="str">
        <f>IF(AR180&lt;=120,"Group 1",IF(AR180&lt;=240,"Group 2",IF(AR180&lt;=360,"Group 3",IF(AR180&lt;=480,"Group 4",IF(AR180&lt;=600,"Group 5",IF(AR180&lt;=720,"Group 6",IF(AR180&lt;=840,"Group 7",IF(AR180&lt;=960,"Group 8",IF(AR180&lt;=1080,"Group 9","Group 10")))))))))</f>
        <v>Group 10</v>
      </c>
      <c r="AT180" s="214" t="str">
        <f>IF(AR180&lt;=120,"B1",IF(AR180&lt;=240,"B2",IF(AR180&lt;=360,"B3",IF(AR180&lt;=480,"B4",IF(AR180&lt;=600,"B5",IF(AR180&lt;=720,"B6",IF(AR180&lt;=840,"B7",IF(AR180&lt;=960,"B8",IF(AR180&lt;=1080,"B9",IF(AR180&lt;=1100,"B10",IF(AR180&lt;=1120,"B11",IF(AR180&lt;=1140,"B12",IF(AR180&lt;=1160,"B13",IF(AR180&lt;=1180,"B14","B15"))))))))))))))</f>
        <v>B13</v>
      </c>
      <c r="AU180" s="214" t="str">
        <f>AT180</f>
        <v>B13</v>
      </c>
      <c r="AV180" s="214" t="str">
        <f>IF(AU180=J180,"OK","REVIEW")</f>
        <v>OK</v>
      </c>
      <c r="AW180" s="213" t="s">
        <v>355</v>
      </c>
      <c r="AX180" s="213" t="s">
        <v>387</v>
      </c>
      <c r="AY180" s="213" t="s">
        <v>258</v>
      </c>
      <c r="AZ180" s="213" t="s">
        <v>287</v>
      </c>
      <c r="BA180" s="217" t="s">
        <v>388</v>
      </c>
    </row>
    <row r="181" ht="72" customHeight="1">
      <c r="A181" s="214" t="s">
        <v>256</v>
      </c>
      <c r="B181" s="213" t="s">
        <v>257</v>
      </c>
      <c r="C181" s="214" t="s">
        <v>497</v>
      </c>
      <c r="D181" s="213" t="s">
        <v>498</v>
      </c>
      <c r="E181" s="214" t="s">
        <v>505</v>
      </c>
      <c r="F181" s="213" t="s">
        <v>506</v>
      </c>
      <c r="G181" s="214" t="s">
        <v>507</v>
      </c>
      <c r="H181" s="213" t="s">
        <v>506</v>
      </c>
      <c r="I181" s="213" t="s">
        <v>353</v>
      </c>
      <c r="J181" s="214" t="s">
        <v>291</v>
      </c>
      <c r="K181" s="217" t="s">
        <v>483</v>
      </c>
      <c r="L181" s="214">
        <v>8</v>
      </c>
      <c r="M181" s="214">
        <f>ROUND(L181*18,0)</f>
        <v>144</v>
      </c>
      <c r="N181" s="214">
        <v>5</v>
      </c>
      <c r="O181" s="214">
        <f>ROUND(N181*19.2,0)</f>
        <v>96</v>
      </c>
      <c r="P181" s="214">
        <v>5</v>
      </c>
      <c r="Q181" s="214">
        <f>ROUND(P181*19.2,0)</f>
        <v>96</v>
      </c>
      <c r="R181" s="214">
        <v>5</v>
      </c>
      <c r="S181" s="214">
        <f>ROUND(R181*14.4,0)</f>
        <v>72</v>
      </c>
      <c r="T181" s="214">
        <v>3</v>
      </c>
      <c r="U181" s="214">
        <f>ROUND(T181*14.4,0)</f>
        <v>43</v>
      </c>
      <c r="V181" s="214">
        <v>5</v>
      </c>
      <c r="W181" s="214">
        <f>ROUND(V181*28.8,0)</f>
        <v>144</v>
      </c>
      <c r="X181" s="214">
        <v>5</v>
      </c>
      <c r="Y181" s="214">
        <f>ROUND(X181*16.8,0)</f>
        <v>84</v>
      </c>
      <c r="Z181" s="214">
        <v>5</v>
      </c>
      <c r="AA181" s="214">
        <f>ROUND(Z181*19.2,0)</f>
        <v>96</v>
      </c>
      <c r="AB181" s="214">
        <v>5</v>
      </c>
      <c r="AC181" s="214">
        <f>ROUND(AB181*19.2,0)</f>
        <v>96</v>
      </c>
      <c r="AD181" s="214">
        <v>5</v>
      </c>
      <c r="AE181" s="214">
        <f>ROUND(AD181*12,0)</f>
        <v>60</v>
      </c>
      <c r="AF181" s="214">
        <v>5</v>
      </c>
      <c r="AG181" s="214">
        <f>ROUND(AF181*14.4,0)</f>
        <v>72</v>
      </c>
      <c r="AH181" s="214">
        <v>4</v>
      </c>
      <c r="AI181" s="214">
        <f>ROUND(AH181*9.6,0)</f>
        <v>38</v>
      </c>
      <c r="AJ181" s="214">
        <v>5</v>
      </c>
      <c r="AK181" s="214">
        <f>ROUND(AJ181*16.8,0)</f>
        <v>84</v>
      </c>
      <c r="AL181" s="214">
        <v>5</v>
      </c>
      <c r="AM181" s="214">
        <f>ROUND(AL181*7.2,0)</f>
        <v>36</v>
      </c>
      <c r="AN181" s="214">
        <f>SUM(M181,O181,Q181,S181,U181)</f>
        <v>451</v>
      </c>
      <c r="AO181" s="214">
        <f>SUM(W181,Y181,AA181,AC181)</f>
        <v>420</v>
      </c>
      <c r="AP181" s="214">
        <f>SUM(AE181,AG181,AI181)</f>
        <v>170</v>
      </c>
      <c r="AQ181" s="214">
        <f>SUM(AK181,AM181)</f>
        <v>120</v>
      </c>
      <c r="AR181" s="214">
        <f>SUM(AN181:AQ181)</f>
        <v>1161</v>
      </c>
      <c r="AS181" s="214" t="str">
        <f>IF(AR181&lt;=120,"Group 1",IF(AR181&lt;=240,"Group 2",IF(AR181&lt;=360,"Group 3",IF(AR181&lt;=480,"Group 4",IF(AR181&lt;=600,"Group 5",IF(AR181&lt;=720,"Group 6",IF(AR181&lt;=840,"Group 7",IF(AR181&lt;=960,"Group 8",IF(AR181&lt;=1080,"Group 9","Group 10")))))))))</f>
        <v>Group 10</v>
      </c>
      <c r="AT181" s="214" t="str">
        <f>IF(AR181&lt;=120,"B1",IF(AR181&lt;=240,"B2",IF(AR181&lt;=360,"B3",IF(AR181&lt;=480,"B4",IF(AR181&lt;=600,"B5",IF(AR181&lt;=720,"B6",IF(AR181&lt;=840,"B7",IF(AR181&lt;=960,"B8",IF(AR181&lt;=1080,"B9",IF(AR181&lt;=1100,"B10",IF(AR181&lt;=1120,"B11",IF(AR181&lt;=1140,"B12",IF(AR181&lt;=1160,"B13",IF(AR181&lt;=1180,"B14","B15"))))))))))))))</f>
        <v>B14</v>
      </c>
      <c r="AU181" s="214" t="str">
        <f>AT181</f>
        <v>B14</v>
      </c>
      <c r="AV181" s="214" t="str">
        <f>IF(AU181=J181,"OK","REVIEW")</f>
        <v>OK</v>
      </c>
      <c r="AW181" s="213" t="s">
        <v>355</v>
      </c>
      <c r="AX181" s="213" t="s">
        <v>390</v>
      </c>
      <c r="AY181" s="213" t="s">
        <v>258</v>
      </c>
      <c r="AZ181" s="213" t="s">
        <v>287</v>
      </c>
      <c r="BA181" s="217" t="s">
        <v>391</v>
      </c>
    </row>
    <row r="182" ht="72" customHeight="1">
      <c r="A182" s="214" t="s">
        <v>256</v>
      </c>
      <c r="B182" s="213" t="s">
        <v>257</v>
      </c>
      <c r="C182" s="214" t="s">
        <v>497</v>
      </c>
      <c r="D182" s="213" t="s">
        <v>498</v>
      </c>
      <c r="E182" s="214" t="s">
        <v>505</v>
      </c>
      <c r="F182" s="213" t="s">
        <v>506</v>
      </c>
      <c r="G182" s="214" t="s">
        <v>507</v>
      </c>
      <c r="H182" s="213" t="s">
        <v>506</v>
      </c>
      <c r="I182" s="213" t="s">
        <v>353</v>
      </c>
      <c r="J182" s="214" t="s">
        <v>292</v>
      </c>
      <c r="K182" s="217" t="s">
        <v>484</v>
      </c>
      <c r="L182" s="214">
        <v>8</v>
      </c>
      <c r="M182" s="214">
        <f>ROUND(L182*18,0)</f>
        <v>144</v>
      </c>
      <c r="N182" s="214">
        <v>5</v>
      </c>
      <c r="O182" s="214">
        <f>ROUND(N182*19.2,0)</f>
        <v>96</v>
      </c>
      <c r="P182" s="214">
        <v>5</v>
      </c>
      <c r="Q182" s="214">
        <f>ROUND(P182*19.2,0)</f>
        <v>96</v>
      </c>
      <c r="R182" s="214">
        <v>5</v>
      </c>
      <c r="S182" s="214">
        <f>ROUND(R182*14.4,0)</f>
        <v>72</v>
      </c>
      <c r="T182" s="214">
        <v>4</v>
      </c>
      <c r="U182" s="214">
        <f>ROUND(T182*14.4,0)</f>
        <v>58</v>
      </c>
      <c r="V182" s="214">
        <v>5</v>
      </c>
      <c r="W182" s="214">
        <f>ROUND(V182*28.8,0)</f>
        <v>144</v>
      </c>
      <c r="X182" s="214">
        <v>5</v>
      </c>
      <c r="Y182" s="214">
        <f>ROUND(X182*16.8,0)</f>
        <v>84</v>
      </c>
      <c r="Z182" s="214">
        <v>5</v>
      </c>
      <c r="AA182" s="214">
        <f>ROUND(Z182*19.2,0)</f>
        <v>96</v>
      </c>
      <c r="AB182" s="214">
        <v>5</v>
      </c>
      <c r="AC182" s="214">
        <f>ROUND(AB182*19.2,0)</f>
        <v>96</v>
      </c>
      <c r="AD182" s="214">
        <v>5</v>
      </c>
      <c r="AE182" s="214">
        <f>ROUND(AD182*12,0)</f>
        <v>60</v>
      </c>
      <c r="AF182" s="214">
        <v>5</v>
      </c>
      <c r="AG182" s="214">
        <f>ROUND(AF182*14.4,0)</f>
        <v>72</v>
      </c>
      <c r="AH182" s="214">
        <v>5</v>
      </c>
      <c r="AI182" s="214">
        <f>ROUND(AH182*9.6,0)</f>
        <v>48</v>
      </c>
      <c r="AJ182" s="214">
        <v>5</v>
      </c>
      <c r="AK182" s="214">
        <f>ROUND(AJ182*16.8,0)</f>
        <v>84</v>
      </c>
      <c r="AL182" s="214">
        <v>5</v>
      </c>
      <c r="AM182" s="214">
        <f>ROUND(AL182*7.2,0)</f>
        <v>36</v>
      </c>
      <c r="AN182" s="214">
        <f>SUM(M182,O182,Q182,S182,U182)</f>
        <v>466</v>
      </c>
      <c r="AO182" s="214">
        <f>SUM(W182,Y182,AA182,AC182)</f>
        <v>420</v>
      </c>
      <c r="AP182" s="214">
        <f>SUM(AE182,AG182,AI182)</f>
        <v>180</v>
      </c>
      <c r="AQ182" s="214">
        <f>SUM(AK182,AM182)</f>
        <v>120</v>
      </c>
      <c r="AR182" s="214">
        <f>SUM(AN182:AQ182)</f>
        <v>1186</v>
      </c>
      <c r="AS182" s="214" t="str">
        <f>IF(AR182&lt;=120,"Group 1",IF(AR182&lt;=240,"Group 2",IF(AR182&lt;=360,"Group 3",IF(AR182&lt;=480,"Group 4",IF(AR182&lt;=600,"Group 5",IF(AR182&lt;=720,"Group 6",IF(AR182&lt;=840,"Group 7",IF(AR182&lt;=960,"Group 8",IF(AR182&lt;=1080,"Group 9","Group 10")))))))))</f>
        <v>Group 10</v>
      </c>
      <c r="AT182" s="214" t="str">
        <f>IF(AR182&lt;=120,"B1",IF(AR182&lt;=240,"B2",IF(AR182&lt;=360,"B3",IF(AR182&lt;=480,"B4",IF(AR182&lt;=600,"B5",IF(AR182&lt;=720,"B6",IF(AR182&lt;=840,"B7",IF(AR182&lt;=960,"B8",IF(AR182&lt;=1080,"B9",IF(AR182&lt;=1100,"B10",IF(AR182&lt;=1120,"B11",IF(AR182&lt;=1140,"B12",IF(AR182&lt;=1160,"B13",IF(AR182&lt;=1180,"B14","B15"))))))))))))))</f>
        <v>B15</v>
      </c>
      <c r="AU182" s="214" t="str">
        <f>AT182</f>
        <v>B15</v>
      </c>
      <c r="AV182" s="214" t="str">
        <f>IF(AU182=J182,"OK","REVIEW")</f>
        <v>OK</v>
      </c>
      <c r="AW182" s="213" t="s">
        <v>355</v>
      </c>
      <c r="AX182" s="213" t="s">
        <v>393</v>
      </c>
      <c r="AY182" s="213" t="s">
        <v>258</v>
      </c>
      <c r="AZ182" s="213" t="s">
        <v>287</v>
      </c>
      <c r="BA182" s="217" t="s">
        <v>394</v>
      </c>
    </row>
    <row r="183" ht="72" customHeight="1">
      <c r="A183" s="214" t="s">
        <v>256</v>
      </c>
      <c r="B183" s="213" t="s">
        <v>257</v>
      </c>
      <c r="C183" s="214" t="s">
        <v>497</v>
      </c>
      <c r="D183" s="213" t="s">
        <v>498</v>
      </c>
      <c r="E183" s="214" t="s">
        <v>508</v>
      </c>
      <c r="F183" s="213" t="s">
        <v>509</v>
      </c>
      <c r="G183" s="214" t="s">
        <v>510</v>
      </c>
      <c r="H183" s="213" t="s">
        <v>511</v>
      </c>
      <c r="I183" s="213" t="s">
        <v>353</v>
      </c>
      <c r="J183" s="214" t="s">
        <v>287</v>
      </c>
      <c r="K183" s="217" t="s">
        <v>479</v>
      </c>
      <c r="L183" s="214">
        <v>8</v>
      </c>
      <c r="M183" s="214">
        <f>ROUND(L183*18,0)</f>
        <v>144</v>
      </c>
      <c r="N183" s="214">
        <v>5</v>
      </c>
      <c r="O183" s="214">
        <f>ROUND(N183*19.2,0)</f>
        <v>96</v>
      </c>
      <c r="P183" s="214">
        <v>5</v>
      </c>
      <c r="Q183" s="214">
        <f>ROUND(P183*19.2,0)</f>
        <v>96</v>
      </c>
      <c r="R183" s="214">
        <v>5</v>
      </c>
      <c r="S183" s="214">
        <f>ROUND(R183*14.4,0)</f>
        <v>72</v>
      </c>
      <c r="T183" s="214">
        <v>1</v>
      </c>
      <c r="U183" s="214">
        <f>ROUND(T183*14.4,0)</f>
        <v>14</v>
      </c>
      <c r="V183" s="214">
        <v>5</v>
      </c>
      <c r="W183" s="214">
        <f>ROUND(V183*28.8,0)</f>
        <v>144</v>
      </c>
      <c r="X183" s="214">
        <v>5</v>
      </c>
      <c r="Y183" s="214">
        <f>ROUND(X183*16.8,0)</f>
        <v>84</v>
      </c>
      <c r="Z183" s="214">
        <v>5</v>
      </c>
      <c r="AA183" s="214">
        <f>ROUND(Z183*19.2,0)</f>
        <v>96</v>
      </c>
      <c r="AB183" s="214">
        <v>5</v>
      </c>
      <c r="AC183" s="214">
        <f>ROUND(AB183*19.2,0)</f>
        <v>96</v>
      </c>
      <c r="AD183" s="214">
        <v>5</v>
      </c>
      <c r="AE183" s="214">
        <f>ROUND(AD183*12,0)</f>
        <v>60</v>
      </c>
      <c r="AF183" s="214">
        <v>5</v>
      </c>
      <c r="AG183" s="214">
        <f>ROUND(AF183*14.4,0)</f>
        <v>72</v>
      </c>
      <c r="AH183" s="214">
        <v>1</v>
      </c>
      <c r="AI183" s="214">
        <f>ROUND(AH183*9.6,0)</f>
        <v>10</v>
      </c>
      <c r="AJ183" s="214">
        <v>4</v>
      </c>
      <c r="AK183" s="214">
        <f>ROUND(AJ183*16.8,0)</f>
        <v>67</v>
      </c>
      <c r="AL183" s="214">
        <v>5</v>
      </c>
      <c r="AM183" s="214">
        <f>ROUND(AL183*7.2,0)</f>
        <v>36</v>
      </c>
      <c r="AN183" s="214">
        <f>SUM(M183,O183,Q183,S183,U183)</f>
        <v>422</v>
      </c>
      <c r="AO183" s="214">
        <f>SUM(W183,Y183,AA183,AC183)</f>
        <v>420</v>
      </c>
      <c r="AP183" s="214">
        <f>SUM(AE183,AG183,AI183)</f>
        <v>142</v>
      </c>
      <c r="AQ183" s="214">
        <f>SUM(AK183,AM183)</f>
        <v>103</v>
      </c>
      <c r="AR183" s="214">
        <f>SUM(AN183:AQ183)</f>
        <v>1087</v>
      </c>
      <c r="AS183" s="214" t="str">
        <f>IF(AR183&lt;=120,"Group 1",IF(AR183&lt;=240,"Group 2",IF(AR183&lt;=360,"Group 3",IF(AR183&lt;=480,"Group 4",IF(AR183&lt;=600,"Group 5",IF(AR183&lt;=720,"Group 6",IF(AR183&lt;=840,"Group 7",IF(AR183&lt;=960,"Group 8",IF(AR183&lt;=1080,"Group 9","Group 10")))))))))</f>
        <v>Group 10</v>
      </c>
      <c r="AT183" s="214" t="str">
        <f>IF(AR183&lt;=120,"B1",IF(AR183&lt;=240,"B2",IF(AR183&lt;=360,"B3",IF(AR183&lt;=480,"B4",IF(AR183&lt;=600,"B5",IF(AR183&lt;=720,"B6",IF(AR183&lt;=840,"B7",IF(AR183&lt;=960,"B8",IF(AR183&lt;=1080,"B9",IF(AR183&lt;=1100,"B10",IF(AR183&lt;=1120,"B11",IF(AR183&lt;=1140,"B12",IF(AR183&lt;=1160,"B13",IF(AR183&lt;=1180,"B14","B15"))))))))))))))</f>
        <v>B10</v>
      </c>
      <c r="AU183" s="214" t="str">
        <f>AT183</f>
        <v>B10</v>
      </c>
      <c r="AV183" s="214" t="str">
        <f>IF(AU183=J183,"OK","REVIEW")</f>
        <v>OK</v>
      </c>
      <c r="AW183" s="213" t="s">
        <v>355</v>
      </c>
      <c r="AX183" s="213" t="s">
        <v>379</v>
      </c>
      <c r="AY183" s="213" t="s">
        <v>258</v>
      </c>
      <c r="AZ183" s="213" t="s">
        <v>287</v>
      </c>
      <c r="BA183" s="217" t="s">
        <v>380</v>
      </c>
    </row>
    <row r="184" ht="72" customHeight="1">
      <c r="A184" s="214" t="s">
        <v>256</v>
      </c>
      <c r="B184" s="213" t="s">
        <v>257</v>
      </c>
      <c r="C184" s="214" t="s">
        <v>497</v>
      </c>
      <c r="D184" s="213" t="s">
        <v>498</v>
      </c>
      <c r="E184" s="214" t="s">
        <v>508</v>
      </c>
      <c r="F184" s="213" t="s">
        <v>509</v>
      </c>
      <c r="G184" s="214" t="s">
        <v>510</v>
      </c>
      <c r="H184" s="213" t="s">
        <v>511</v>
      </c>
      <c r="I184" s="213" t="s">
        <v>353</v>
      </c>
      <c r="J184" s="214" t="s">
        <v>288</v>
      </c>
      <c r="K184" s="217" t="s">
        <v>480</v>
      </c>
      <c r="L184" s="214">
        <v>8</v>
      </c>
      <c r="M184" s="214">
        <f>ROUND(L184*18,0)</f>
        <v>144</v>
      </c>
      <c r="N184" s="214">
        <v>5</v>
      </c>
      <c r="O184" s="214">
        <f>ROUND(N184*19.2,0)</f>
        <v>96</v>
      </c>
      <c r="P184" s="214">
        <v>5</v>
      </c>
      <c r="Q184" s="214">
        <f>ROUND(P184*19.2,0)</f>
        <v>96</v>
      </c>
      <c r="R184" s="214">
        <v>5</v>
      </c>
      <c r="S184" s="214">
        <f>ROUND(R184*14.4,0)</f>
        <v>72</v>
      </c>
      <c r="T184" s="214">
        <v>1</v>
      </c>
      <c r="U184" s="214">
        <f>ROUND(T184*14.4,0)</f>
        <v>14</v>
      </c>
      <c r="V184" s="214">
        <v>5</v>
      </c>
      <c r="W184" s="214">
        <f>ROUND(V184*28.8,0)</f>
        <v>144</v>
      </c>
      <c r="X184" s="214">
        <v>5</v>
      </c>
      <c r="Y184" s="214">
        <f>ROUND(X184*16.8,0)</f>
        <v>84</v>
      </c>
      <c r="Z184" s="214">
        <v>5</v>
      </c>
      <c r="AA184" s="214">
        <f>ROUND(Z184*19.2,0)</f>
        <v>96</v>
      </c>
      <c r="AB184" s="214">
        <v>5</v>
      </c>
      <c r="AC184" s="214">
        <f>ROUND(AB184*19.2,0)</f>
        <v>96</v>
      </c>
      <c r="AD184" s="214">
        <v>5</v>
      </c>
      <c r="AE184" s="214">
        <f>ROUND(AD184*12,0)</f>
        <v>60</v>
      </c>
      <c r="AF184" s="214">
        <v>5</v>
      </c>
      <c r="AG184" s="214">
        <f>ROUND(AF184*14.4,0)</f>
        <v>72</v>
      </c>
      <c r="AH184" s="214">
        <v>1</v>
      </c>
      <c r="AI184" s="214">
        <f>ROUND(AH184*9.6,0)</f>
        <v>10</v>
      </c>
      <c r="AJ184" s="214">
        <v>5</v>
      </c>
      <c r="AK184" s="214">
        <f>ROUND(AJ184*16.8,0)</f>
        <v>84</v>
      </c>
      <c r="AL184" s="214">
        <v>5</v>
      </c>
      <c r="AM184" s="214">
        <f>ROUND(AL184*7.2,0)</f>
        <v>36</v>
      </c>
      <c r="AN184" s="214">
        <f>SUM(M184,O184,Q184,S184,U184)</f>
        <v>422</v>
      </c>
      <c r="AO184" s="214">
        <f>SUM(W184,Y184,AA184,AC184)</f>
        <v>420</v>
      </c>
      <c r="AP184" s="214">
        <f>SUM(AE184,AG184,AI184)</f>
        <v>142</v>
      </c>
      <c r="AQ184" s="214">
        <f>SUM(AK184,AM184)</f>
        <v>120</v>
      </c>
      <c r="AR184" s="214">
        <f>SUM(AN184:AQ184)</f>
        <v>1104</v>
      </c>
      <c r="AS184" s="214" t="str">
        <f>IF(AR184&lt;=120,"Group 1",IF(AR184&lt;=240,"Group 2",IF(AR184&lt;=360,"Group 3",IF(AR184&lt;=480,"Group 4",IF(AR184&lt;=600,"Group 5",IF(AR184&lt;=720,"Group 6",IF(AR184&lt;=840,"Group 7",IF(AR184&lt;=960,"Group 8",IF(AR184&lt;=1080,"Group 9","Group 10")))))))))</f>
        <v>Group 10</v>
      </c>
      <c r="AT184" s="214" t="str">
        <f>IF(AR184&lt;=120,"B1",IF(AR184&lt;=240,"B2",IF(AR184&lt;=360,"B3",IF(AR184&lt;=480,"B4",IF(AR184&lt;=600,"B5",IF(AR184&lt;=720,"B6",IF(AR184&lt;=840,"B7",IF(AR184&lt;=960,"B8",IF(AR184&lt;=1080,"B9",IF(AR184&lt;=1100,"B10",IF(AR184&lt;=1120,"B11",IF(AR184&lt;=1140,"B12",IF(AR184&lt;=1160,"B13",IF(AR184&lt;=1180,"B14","B15"))))))))))))))</f>
        <v>B11</v>
      </c>
      <c r="AU184" s="214" t="str">
        <f>AT184</f>
        <v>B11</v>
      </c>
      <c r="AV184" s="214" t="str">
        <f>IF(AU184=J184,"OK","REVIEW")</f>
        <v>OK</v>
      </c>
      <c r="AW184" s="213" t="s">
        <v>355</v>
      </c>
      <c r="AX184" s="213" t="s">
        <v>382</v>
      </c>
      <c r="AY184" s="213" t="s">
        <v>258</v>
      </c>
      <c r="AZ184" s="213" t="s">
        <v>287</v>
      </c>
      <c r="BA184" s="217" t="s">
        <v>383</v>
      </c>
    </row>
    <row r="185" ht="72" customHeight="1">
      <c r="A185" s="214" t="s">
        <v>256</v>
      </c>
      <c r="B185" s="213" t="s">
        <v>257</v>
      </c>
      <c r="C185" s="214" t="s">
        <v>497</v>
      </c>
      <c r="D185" s="213" t="s">
        <v>498</v>
      </c>
      <c r="E185" s="214" t="s">
        <v>508</v>
      </c>
      <c r="F185" s="213" t="s">
        <v>509</v>
      </c>
      <c r="G185" s="214" t="s">
        <v>510</v>
      </c>
      <c r="H185" s="213" t="s">
        <v>511</v>
      </c>
      <c r="I185" s="213" t="s">
        <v>353</v>
      </c>
      <c r="J185" s="214" t="s">
        <v>289</v>
      </c>
      <c r="K185" s="217" t="s">
        <v>481</v>
      </c>
      <c r="L185" s="214">
        <v>8</v>
      </c>
      <c r="M185" s="214">
        <f>ROUND(L185*18,0)</f>
        <v>144</v>
      </c>
      <c r="N185" s="214">
        <v>5</v>
      </c>
      <c r="O185" s="214">
        <f>ROUND(N185*19.2,0)</f>
        <v>96</v>
      </c>
      <c r="P185" s="214">
        <v>5</v>
      </c>
      <c r="Q185" s="214">
        <f>ROUND(P185*19.2,0)</f>
        <v>96</v>
      </c>
      <c r="R185" s="214">
        <v>5</v>
      </c>
      <c r="S185" s="214">
        <f>ROUND(R185*14.4,0)</f>
        <v>72</v>
      </c>
      <c r="T185" s="214">
        <v>2</v>
      </c>
      <c r="U185" s="214">
        <f>ROUND(T185*14.4,0)</f>
        <v>29</v>
      </c>
      <c r="V185" s="214">
        <v>5</v>
      </c>
      <c r="W185" s="214">
        <f>ROUND(V185*28.8,0)</f>
        <v>144</v>
      </c>
      <c r="X185" s="214">
        <v>5</v>
      </c>
      <c r="Y185" s="214">
        <f>ROUND(X185*16.8,0)</f>
        <v>84</v>
      </c>
      <c r="Z185" s="214">
        <v>5</v>
      </c>
      <c r="AA185" s="214">
        <f>ROUND(Z185*19.2,0)</f>
        <v>96</v>
      </c>
      <c r="AB185" s="214">
        <v>5</v>
      </c>
      <c r="AC185" s="214">
        <f>ROUND(AB185*19.2,0)</f>
        <v>96</v>
      </c>
      <c r="AD185" s="214">
        <v>5</v>
      </c>
      <c r="AE185" s="214">
        <f>ROUND(AD185*12,0)</f>
        <v>60</v>
      </c>
      <c r="AF185" s="214">
        <v>5</v>
      </c>
      <c r="AG185" s="214">
        <f>ROUND(AF185*14.4,0)</f>
        <v>72</v>
      </c>
      <c r="AH185" s="214">
        <v>2</v>
      </c>
      <c r="AI185" s="214">
        <f>ROUND(AH185*9.6,0)</f>
        <v>19</v>
      </c>
      <c r="AJ185" s="214">
        <v>5</v>
      </c>
      <c r="AK185" s="214">
        <f>ROUND(AJ185*16.8,0)</f>
        <v>84</v>
      </c>
      <c r="AL185" s="214">
        <v>5</v>
      </c>
      <c r="AM185" s="214">
        <f>ROUND(AL185*7.2,0)</f>
        <v>36</v>
      </c>
      <c r="AN185" s="214">
        <f>SUM(M185,O185,Q185,S185,U185)</f>
        <v>437</v>
      </c>
      <c r="AO185" s="214">
        <f>SUM(W185,Y185,AA185,AC185)</f>
        <v>420</v>
      </c>
      <c r="AP185" s="214">
        <f>SUM(AE185,AG185,AI185)</f>
        <v>151</v>
      </c>
      <c r="AQ185" s="214">
        <f>SUM(AK185,AM185)</f>
        <v>120</v>
      </c>
      <c r="AR185" s="214">
        <f>SUM(AN185:AQ185)</f>
        <v>1128</v>
      </c>
      <c r="AS185" s="214" t="str">
        <f>IF(AR185&lt;=120,"Group 1",IF(AR185&lt;=240,"Group 2",IF(AR185&lt;=360,"Group 3",IF(AR185&lt;=480,"Group 4",IF(AR185&lt;=600,"Group 5",IF(AR185&lt;=720,"Group 6",IF(AR185&lt;=840,"Group 7",IF(AR185&lt;=960,"Group 8",IF(AR185&lt;=1080,"Group 9","Group 10")))))))))</f>
        <v>Group 10</v>
      </c>
      <c r="AT185" s="214" t="str">
        <f>IF(AR185&lt;=120,"B1",IF(AR185&lt;=240,"B2",IF(AR185&lt;=360,"B3",IF(AR185&lt;=480,"B4",IF(AR185&lt;=600,"B5",IF(AR185&lt;=720,"B6",IF(AR185&lt;=840,"B7",IF(AR185&lt;=960,"B8",IF(AR185&lt;=1080,"B9",IF(AR185&lt;=1100,"B10",IF(AR185&lt;=1120,"B11",IF(AR185&lt;=1140,"B12",IF(AR185&lt;=1160,"B13",IF(AR185&lt;=1180,"B14","B15"))))))))))))))</f>
        <v>B12</v>
      </c>
      <c r="AU185" s="214" t="str">
        <f>AT185</f>
        <v>B12</v>
      </c>
      <c r="AV185" s="214" t="str">
        <f>IF(AU185=J185,"OK","REVIEW")</f>
        <v>OK</v>
      </c>
      <c r="AW185" s="213" t="s">
        <v>355</v>
      </c>
      <c r="AX185" s="213" t="s">
        <v>356</v>
      </c>
      <c r="AY185" s="213" t="s">
        <v>258</v>
      </c>
      <c r="AZ185" s="213" t="s">
        <v>287</v>
      </c>
      <c r="BA185" s="217" t="s">
        <v>385</v>
      </c>
    </row>
    <row r="186" ht="72" customHeight="1">
      <c r="A186" s="214" t="s">
        <v>256</v>
      </c>
      <c r="B186" s="213" t="s">
        <v>257</v>
      </c>
      <c r="C186" s="214" t="s">
        <v>497</v>
      </c>
      <c r="D186" s="213" t="s">
        <v>498</v>
      </c>
      <c r="E186" s="214" t="s">
        <v>508</v>
      </c>
      <c r="F186" s="213" t="s">
        <v>509</v>
      </c>
      <c r="G186" s="214" t="s">
        <v>510</v>
      </c>
      <c r="H186" s="213" t="s">
        <v>511</v>
      </c>
      <c r="I186" s="213" t="s">
        <v>353</v>
      </c>
      <c r="J186" s="214" t="s">
        <v>290</v>
      </c>
      <c r="K186" s="217" t="s">
        <v>482</v>
      </c>
      <c r="L186" s="214">
        <v>8</v>
      </c>
      <c r="M186" s="214">
        <f>ROUND(L186*18,0)</f>
        <v>144</v>
      </c>
      <c r="N186" s="214">
        <v>5</v>
      </c>
      <c r="O186" s="214">
        <f>ROUND(N186*19.2,0)</f>
        <v>96</v>
      </c>
      <c r="P186" s="214">
        <v>5</v>
      </c>
      <c r="Q186" s="214">
        <f>ROUND(P186*19.2,0)</f>
        <v>96</v>
      </c>
      <c r="R186" s="214">
        <v>5</v>
      </c>
      <c r="S186" s="214">
        <f>ROUND(R186*14.4,0)</f>
        <v>72</v>
      </c>
      <c r="T186" s="214">
        <v>3</v>
      </c>
      <c r="U186" s="214">
        <f>ROUND(T186*14.4,0)</f>
        <v>43</v>
      </c>
      <c r="V186" s="214">
        <v>5</v>
      </c>
      <c r="W186" s="214">
        <f>ROUND(V186*28.8,0)</f>
        <v>144</v>
      </c>
      <c r="X186" s="214">
        <v>5</v>
      </c>
      <c r="Y186" s="214">
        <f>ROUND(X186*16.8,0)</f>
        <v>84</v>
      </c>
      <c r="Z186" s="214">
        <v>5</v>
      </c>
      <c r="AA186" s="214">
        <f>ROUND(Z186*19.2,0)</f>
        <v>96</v>
      </c>
      <c r="AB186" s="214">
        <v>5</v>
      </c>
      <c r="AC186" s="214">
        <f>ROUND(AB186*19.2,0)</f>
        <v>96</v>
      </c>
      <c r="AD186" s="214">
        <v>5</v>
      </c>
      <c r="AE186" s="214">
        <f>ROUND(AD186*12,0)</f>
        <v>60</v>
      </c>
      <c r="AF186" s="214">
        <v>5</v>
      </c>
      <c r="AG186" s="214">
        <f>ROUND(AF186*14.4,0)</f>
        <v>72</v>
      </c>
      <c r="AH186" s="214">
        <v>3</v>
      </c>
      <c r="AI186" s="214">
        <f>ROUND(AH186*9.6,0)</f>
        <v>29</v>
      </c>
      <c r="AJ186" s="214">
        <v>5</v>
      </c>
      <c r="AK186" s="214">
        <f>ROUND(AJ186*16.8,0)</f>
        <v>84</v>
      </c>
      <c r="AL186" s="214">
        <v>5</v>
      </c>
      <c r="AM186" s="214">
        <f>ROUND(AL186*7.2,0)</f>
        <v>36</v>
      </c>
      <c r="AN186" s="214">
        <f>SUM(M186,O186,Q186,S186,U186)</f>
        <v>451</v>
      </c>
      <c r="AO186" s="214">
        <f>SUM(W186,Y186,AA186,AC186)</f>
        <v>420</v>
      </c>
      <c r="AP186" s="214">
        <f>SUM(AE186,AG186,AI186)</f>
        <v>161</v>
      </c>
      <c r="AQ186" s="214">
        <f>SUM(AK186,AM186)</f>
        <v>120</v>
      </c>
      <c r="AR186" s="214">
        <f>SUM(AN186:AQ186)</f>
        <v>1152</v>
      </c>
      <c r="AS186" s="214" t="str">
        <f>IF(AR186&lt;=120,"Group 1",IF(AR186&lt;=240,"Group 2",IF(AR186&lt;=360,"Group 3",IF(AR186&lt;=480,"Group 4",IF(AR186&lt;=600,"Group 5",IF(AR186&lt;=720,"Group 6",IF(AR186&lt;=840,"Group 7",IF(AR186&lt;=960,"Group 8",IF(AR186&lt;=1080,"Group 9","Group 10")))))))))</f>
        <v>Group 10</v>
      </c>
      <c r="AT186" s="214" t="str">
        <f>IF(AR186&lt;=120,"B1",IF(AR186&lt;=240,"B2",IF(AR186&lt;=360,"B3",IF(AR186&lt;=480,"B4",IF(AR186&lt;=600,"B5",IF(AR186&lt;=720,"B6",IF(AR186&lt;=840,"B7",IF(AR186&lt;=960,"B8",IF(AR186&lt;=1080,"B9",IF(AR186&lt;=1100,"B10",IF(AR186&lt;=1120,"B11",IF(AR186&lt;=1140,"B12",IF(AR186&lt;=1160,"B13",IF(AR186&lt;=1180,"B14","B15"))))))))))))))</f>
        <v>B13</v>
      </c>
      <c r="AU186" s="214" t="str">
        <f>AT186</f>
        <v>B13</v>
      </c>
      <c r="AV186" s="214" t="str">
        <f>IF(AU186=J186,"OK","REVIEW")</f>
        <v>OK</v>
      </c>
      <c r="AW186" s="213" t="s">
        <v>355</v>
      </c>
      <c r="AX186" s="213" t="s">
        <v>387</v>
      </c>
      <c r="AY186" s="213" t="s">
        <v>258</v>
      </c>
      <c r="AZ186" s="213" t="s">
        <v>287</v>
      </c>
      <c r="BA186" s="217" t="s">
        <v>388</v>
      </c>
    </row>
    <row r="187" ht="72" customHeight="1">
      <c r="A187" s="214" t="s">
        <v>256</v>
      </c>
      <c r="B187" s="213" t="s">
        <v>257</v>
      </c>
      <c r="C187" s="214" t="s">
        <v>497</v>
      </c>
      <c r="D187" s="213" t="s">
        <v>498</v>
      </c>
      <c r="E187" s="214" t="s">
        <v>508</v>
      </c>
      <c r="F187" s="213" t="s">
        <v>509</v>
      </c>
      <c r="G187" s="214" t="s">
        <v>510</v>
      </c>
      <c r="H187" s="213" t="s">
        <v>511</v>
      </c>
      <c r="I187" s="213" t="s">
        <v>353</v>
      </c>
      <c r="J187" s="214" t="s">
        <v>291</v>
      </c>
      <c r="K187" s="217" t="s">
        <v>483</v>
      </c>
      <c r="L187" s="214">
        <v>8</v>
      </c>
      <c r="M187" s="214">
        <f>ROUND(L187*18,0)</f>
        <v>144</v>
      </c>
      <c r="N187" s="214">
        <v>5</v>
      </c>
      <c r="O187" s="214">
        <f>ROUND(N187*19.2,0)</f>
        <v>96</v>
      </c>
      <c r="P187" s="214">
        <v>5</v>
      </c>
      <c r="Q187" s="214">
        <f>ROUND(P187*19.2,0)</f>
        <v>96</v>
      </c>
      <c r="R187" s="214">
        <v>5</v>
      </c>
      <c r="S187" s="214">
        <f>ROUND(R187*14.4,0)</f>
        <v>72</v>
      </c>
      <c r="T187" s="214">
        <v>3</v>
      </c>
      <c r="U187" s="214">
        <f>ROUND(T187*14.4,0)</f>
        <v>43</v>
      </c>
      <c r="V187" s="214">
        <v>5</v>
      </c>
      <c r="W187" s="214">
        <f>ROUND(V187*28.8,0)</f>
        <v>144</v>
      </c>
      <c r="X187" s="214">
        <v>5</v>
      </c>
      <c r="Y187" s="214">
        <f>ROUND(X187*16.8,0)</f>
        <v>84</v>
      </c>
      <c r="Z187" s="214">
        <v>5</v>
      </c>
      <c r="AA187" s="214">
        <f>ROUND(Z187*19.2,0)</f>
        <v>96</v>
      </c>
      <c r="AB187" s="214">
        <v>5</v>
      </c>
      <c r="AC187" s="214">
        <f>ROUND(AB187*19.2,0)</f>
        <v>96</v>
      </c>
      <c r="AD187" s="214">
        <v>5</v>
      </c>
      <c r="AE187" s="214">
        <f>ROUND(AD187*12,0)</f>
        <v>60</v>
      </c>
      <c r="AF187" s="214">
        <v>5</v>
      </c>
      <c r="AG187" s="214">
        <f>ROUND(AF187*14.4,0)</f>
        <v>72</v>
      </c>
      <c r="AH187" s="214">
        <v>4</v>
      </c>
      <c r="AI187" s="214">
        <f>ROUND(AH187*9.6,0)</f>
        <v>38</v>
      </c>
      <c r="AJ187" s="214">
        <v>5</v>
      </c>
      <c r="AK187" s="214">
        <f>ROUND(AJ187*16.8,0)</f>
        <v>84</v>
      </c>
      <c r="AL187" s="214">
        <v>5</v>
      </c>
      <c r="AM187" s="214">
        <f>ROUND(AL187*7.2,0)</f>
        <v>36</v>
      </c>
      <c r="AN187" s="214">
        <f>SUM(M187,O187,Q187,S187,U187)</f>
        <v>451</v>
      </c>
      <c r="AO187" s="214">
        <f>SUM(W187,Y187,AA187,AC187)</f>
        <v>420</v>
      </c>
      <c r="AP187" s="214">
        <f>SUM(AE187,AG187,AI187)</f>
        <v>170</v>
      </c>
      <c r="AQ187" s="214">
        <f>SUM(AK187,AM187)</f>
        <v>120</v>
      </c>
      <c r="AR187" s="214">
        <f>SUM(AN187:AQ187)</f>
        <v>1161</v>
      </c>
      <c r="AS187" s="214" t="str">
        <f>IF(AR187&lt;=120,"Group 1",IF(AR187&lt;=240,"Group 2",IF(AR187&lt;=360,"Group 3",IF(AR187&lt;=480,"Group 4",IF(AR187&lt;=600,"Group 5",IF(AR187&lt;=720,"Group 6",IF(AR187&lt;=840,"Group 7",IF(AR187&lt;=960,"Group 8",IF(AR187&lt;=1080,"Group 9","Group 10")))))))))</f>
        <v>Group 10</v>
      </c>
      <c r="AT187" s="214" t="str">
        <f>IF(AR187&lt;=120,"B1",IF(AR187&lt;=240,"B2",IF(AR187&lt;=360,"B3",IF(AR187&lt;=480,"B4",IF(AR187&lt;=600,"B5",IF(AR187&lt;=720,"B6",IF(AR187&lt;=840,"B7",IF(AR187&lt;=960,"B8",IF(AR187&lt;=1080,"B9",IF(AR187&lt;=1100,"B10",IF(AR187&lt;=1120,"B11",IF(AR187&lt;=1140,"B12",IF(AR187&lt;=1160,"B13",IF(AR187&lt;=1180,"B14","B15"))))))))))))))</f>
        <v>B14</v>
      </c>
      <c r="AU187" s="214" t="str">
        <f>AT187</f>
        <v>B14</v>
      </c>
      <c r="AV187" s="214" t="str">
        <f>IF(AU187=J187,"OK","REVIEW")</f>
        <v>OK</v>
      </c>
      <c r="AW187" s="213" t="s">
        <v>355</v>
      </c>
      <c r="AX187" s="213" t="s">
        <v>390</v>
      </c>
      <c r="AY187" s="213" t="s">
        <v>258</v>
      </c>
      <c r="AZ187" s="213" t="s">
        <v>287</v>
      </c>
      <c r="BA187" s="217" t="s">
        <v>391</v>
      </c>
    </row>
    <row r="188" ht="72" customHeight="1">
      <c r="A188" s="214" t="s">
        <v>256</v>
      </c>
      <c r="B188" s="213" t="s">
        <v>257</v>
      </c>
      <c r="C188" s="214" t="s">
        <v>497</v>
      </c>
      <c r="D188" s="213" t="s">
        <v>498</v>
      </c>
      <c r="E188" s="214" t="s">
        <v>508</v>
      </c>
      <c r="F188" s="213" t="s">
        <v>509</v>
      </c>
      <c r="G188" s="214" t="s">
        <v>510</v>
      </c>
      <c r="H188" s="213" t="s">
        <v>511</v>
      </c>
      <c r="I188" s="213" t="s">
        <v>353</v>
      </c>
      <c r="J188" s="214" t="s">
        <v>292</v>
      </c>
      <c r="K188" s="217" t="s">
        <v>484</v>
      </c>
      <c r="L188" s="214">
        <v>8</v>
      </c>
      <c r="M188" s="214">
        <f>ROUND(L188*18,0)</f>
        <v>144</v>
      </c>
      <c r="N188" s="214">
        <v>5</v>
      </c>
      <c r="O188" s="214">
        <f>ROUND(N188*19.2,0)</f>
        <v>96</v>
      </c>
      <c r="P188" s="214">
        <v>5</v>
      </c>
      <c r="Q188" s="214">
        <f>ROUND(P188*19.2,0)</f>
        <v>96</v>
      </c>
      <c r="R188" s="214">
        <v>5</v>
      </c>
      <c r="S188" s="214">
        <f>ROUND(R188*14.4,0)</f>
        <v>72</v>
      </c>
      <c r="T188" s="214">
        <v>4</v>
      </c>
      <c r="U188" s="214">
        <f>ROUND(T188*14.4,0)</f>
        <v>58</v>
      </c>
      <c r="V188" s="214">
        <v>5</v>
      </c>
      <c r="W188" s="214">
        <f>ROUND(V188*28.8,0)</f>
        <v>144</v>
      </c>
      <c r="X188" s="214">
        <v>5</v>
      </c>
      <c r="Y188" s="214">
        <f>ROUND(X188*16.8,0)</f>
        <v>84</v>
      </c>
      <c r="Z188" s="214">
        <v>5</v>
      </c>
      <c r="AA188" s="214">
        <f>ROUND(Z188*19.2,0)</f>
        <v>96</v>
      </c>
      <c r="AB188" s="214">
        <v>5</v>
      </c>
      <c r="AC188" s="214">
        <f>ROUND(AB188*19.2,0)</f>
        <v>96</v>
      </c>
      <c r="AD188" s="214">
        <v>5</v>
      </c>
      <c r="AE188" s="214">
        <f>ROUND(AD188*12,0)</f>
        <v>60</v>
      </c>
      <c r="AF188" s="214">
        <v>5</v>
      </c>
      <c r="AG188" s="214">
        <f>ROUND(AF188*14.4,0)</f>
        <v>72</v>
      </c>
      <c r="AH188" s="214">
        <v>5</v>
      </c>
      <c r="AI188" s="214">
        <f>ROUND(AH188*9.6,0)</f>
        <v>48</v>
      </c>
      <c r="AJ188" s="214">
        <v>5</v>
      </c>
      <c r="AK188" s="214">
        <f>ROUND(AJ188*16.8,0)</f>
        <v>84</v>
      </c>
      <c r="AL188" s="214">
        <v>5</v>
      </c>
      <c r="AM188" s="214">
        <f>ROUND(AL188*7.2,0)</f>
        <v>36</v>
      </c>
      <c r="AN188" s="214">
        <f>SUM(M188,O188,Q188,S188,U188)</f>
        <v>466</v>
      </c>
      <c r="AO188" s="214">
        <f>SUM(W188,Y188,AA188,AC188)</f>
        <v>420</v>
      </c>
      <c r="AP188" s="214">
        <f>SUM(AE188,AG188,AI188)</f>
        <v>180</v>
      </c>
      <c r="AQ188" s="214">
        <f>SUM(AK188,AM188)</f>
        <v>120</v>
      </c>
      <c r="AR188" s="214">
        <f>SUM(AN188:AQ188)</f>
        <v>1186</v>
      </c>
      <c r="AS188" s="214" t="str">
        <f>IF(AR188&lt;=120,"Group 1",IF(AR188&lt;=240,"Group 2",IF(AR188&lt;=360,"Group 3",IF(AR188&lt;=480,"Group 4",IF(AR188&lt;=600,"Group 5",IF(AR188&lt;=720,"Group 6",IF(AR188&lt;=840,"Group 7",IF(AR188&lt;=960,"Group 8",IF(AR188&lt;=1080,"Group 9","Group 10")))))))))</f>
        <v>Group 10</v>
      </c>
      <c r="AT188" s="214" t="str">
        <f>IF(AR188&lt;=120,"B1",IF(AR188&lt;=240,"B2",IF(AR188&lt;=360,"B3",IF(AR188&lt;=480,"B4",IF(AR188&lt;=600,"B5",IF(AR188&lt;=720,"B6",IF(AR188&lt;=840,"B7",IF(AR188&lt;=960,"B8",IF(AR188&lt;=1080,"B9",IF(AR188&lt;=1100,"B10",IF(AR188&lt;=1120,"B11",IF(AR188&lt;=1140,"B12",IF(AR188&lt;=1160,"B13",IF(AR188&lt;=1180,"B14","B15"))))))))))))))</f>
        <v>B15</v>
      </c>
      <c r="AU188" s="214" t="str">
        <f>AT188</f>
        <v>B15</v>
      </c>
      <c r="AV188" s="214" t="str">
        <f>IF(AU188=J188,"OK","REVIEW")</f>
        <v>OK</v>
      </c>
      <c r="AW188" s="213" t="s">
        <v>355</v>
      </c>
      <c r="AX188" s="213" t="s">
        <v>393</v>
      </c>
      <c r="AY188" s="213" t="s">
        <v>258</v>
      </c>
      <c r="AZ188" s="213" t="s">
        <v>287</v>
      </c>
      <c r="BA188" s="217" t="s">
        <v>394</v>
      </c>
    </row>
    <row r="189" ht="72" customHeight="1">
      <c r="A189" s="214" t="s">
        <v>256</v>
      </c>
      <c r="B189" s="213" t="s">
        <v>257</v>
      </c>
      <c r="C189" s="214" t="s">
        <v>497</v>
      </c>
      <c r="D189" s="213" t="s">
        <v>498</v>
      </c>
      <c r="E189" s="214" t="s">
        <v>508</v>
      </c>
      <c r="F189" s="213" t="s">
        <v>509</v>
      </c>
      <c r="G189" s="214" t="s">
        <v>512</v>
      </c>
      <c r="H189" s="213" t="s">
        <v>513</v>
      </c>
      <c r="I189" s="213" t="s">
        <v>353</v>
      </c>
      <c r="J189" s="214" t="s">
        <v>287</v>
      </c>
      <c r="K189" s="217" t="s">
        <v>479</v>
      </c>
      <c r="L189" s="214">
        <v>8</v>
      </c>
      <c r="M189" s="214">
        <f>ROUND(L189*18,0)</f>
        <v>144</v>
      </c>
      <c r="N189" s="214">
        <v>5</v>
      </c>
      <c r="O189" s="214">
        <f>ROUND(N189*19.2,0)</f>
        <v>96</v>
      </c>
      <c r="P189" s="214">
        <v>5</v>
      </c>
      <c r="Q189" s="214">
        <f>ROUND(P189*19.2,0)</f>
        <v>96</v>
      </c>
      <c r="R189" s="214">
        <v>5</v>
      </c>
      <c r="S189" s="214">
        <f>ROUND(R189*14.4,0)</f>
        <v>72</v>
      </c>
      <c r="T189" s="214">
        <v>1</v>
      </c>
      <c r="U189" s="214">
        <f>ROUND(T189*14.4,0)</f>
        <v>14</v>
      </c>
      <c r="V189" s="214">
        <v>5</v>
      </c>
      <c r="W189" s="214">
        <f>ROUND(V189*28.8,0)</f>
        <v>144</v>
      </c>
      <c r="X189" s="214">
        <v>5</v>
      </c>
      <c r="Y189" s="214">
        <f>ROUND(X189*16.8,0)</f>
        <v>84</v>
      </c>
      <c r="Z189" s="214">
        <v>5</v>
      </c>
      <c r="AA189" s="214">
        <f>ROUND(Z189*19.2,0)</f>
        <v>96</v>
      </c>
      <c r="AB189" s="214">
        <v>5</v>
      </c>
      <c r="AC189" s="214">
        <f>ROUND(AB189*19.2,0)</f>
        <v>96</v>
      </c>
      <c r="AD189" s="214">
        <v>5</v>
      </c>
      <c r="AE189" s="214">
        <f>ROUND(AD189*12,0)</f>
        <v>60</v>
      </c>
      <c r="AF189" s="214">
        <v>5</v>
      </c>
      <c r="AG189" s="214">
        <f>ROUND(AF189*14.4,0)</f>
        <v>72</v>
      </c>
      <c r="AH189" s="214">
        <v>1</v>
      </c>
      <c r="AI189" s="214">
        <f>ROUND(AH189*9.6,0)</f>
        <v>10</v>
      </c>
      <c r="AJ189" s="214">
        <v>4</v>
      </c>
      <c r="AK189" s="214">
        <f>ROUND(AJ189*16.8,0)</f>
        <v>67</v>
      </c>
      <c r="AL189" s="214">
        <v>5</v>
      </c>
      <c r="AM189" s="214">
        <f>ROUND(AL189*7.2,0)</f>
        <v>36</v>
      </c>
      <c r="AN189" s="214">
        <f>SUM(M189,O189,Q189,S189,U189)</f>
        <v>422</v>
      </c>
      <c r="AO189" s="214">
        <f>SUM(W189,Y189,AA189,AC189)</f>
        <v>420</v>
      </c>
      <c r="AP189" s="214">
        <f>SUM(AE189,AG189,AI189)</f>
        <v>142</v>
      </c>
      <c r="AQ189" s="214">
        <f>SUM(AK189,AM189)</f>
        <v>103</v>
      </c>
      <c r="AR189" s="214">
        <f>SUM(AN189:AQ189)</f>
        <v>1087</v>
      </c>
      <c r="AS189" s="214" t="str">
        <f>IF(AR189&lt;=120,"Group 1",IF(AR189&lt;=240,"Group 2",IF(AR189&lt;=360,"Group 3",IF(AR189&lt;=480,"Group 4",IF(AR189&lt;=600,"Group 5",IF(AR189&lt;=720,"Group 6",IF(AR189&lt;=840,"Group 7",IF(AR189&lt;=960,"Group 8",IF(AR189&lt;=1080,"Group 9","Group 10")))))))))</f>
        <v>Group 10</v>
      </c>
      <c r="AT189" s="214" t="str">
        <f>IF(AR189&lt;=120,"B1",IF(AR189&lt;=240,"B2",IF(AR189&lt;=360,"B3",IF(AR189&lt;=480,"B4",IF(AR189&lt;=600,"B5",IF(AR189&lt;=720,"B6",IF(AR189&lt;=840,"B7",IF(AR189&lt;=960,"B8",IF(AR189&lt;=1080,"B9",IF(AR189&lt;=1100,"B10",IF(AR189&lt;=1120,"B11",IF(AR189&lt;=1140,"B12",IF(AR189&lt;=1160,"B13",IF(AR189&lt;=1180,"B14","B15"))))))))))))))</f>
        <v>B10</v>
      </c>
      <c r="AU189" s="214" t="str">
        <f>AT189</f>
        <v>B10</v>
      </c>
      <c r="AV189" s="214" t="str">
        <f>IF(AU189=J189,"OK","REVIEW")</f>
        <v>OK</v>
      </c>
      <c r="AW189" s="213" t="s">
        <v>355</v>
      </c>
      <c r="AX189" s="213" t="s">
        <v>379</v>
      </c>
      <c r="AY189" s="213" t="s">
        <v>258</v>
      </c>
      <c r="AZ189" s="213" t="s">
        <v>287</v>
      </c>
      <c r="BA189" s="217" t="s">
        <v>380</v>
      </c>
    </row>
    <row r="190" ht="72" customHeight="1">
      <c r="A190" s="214" t="s">
        <v>256</v>
      </c>
      <c r="B190" s="213" t="s">
        <v>257</v>
      </c>
      <c r="C190" s="214" t="s">
        <v>497</v>
      </c>
      <c r="D190" s="213" t="s">
        <v>498</v>
      </c>
      <c r="E190" s="214" t="s">
        <v>508</v>
      </c>
      <c r="F190" s="213" t="s">
        <v>509</v>
      </c>
      <c r="G190" s="214" t="s">
        <v>512</v>
      </c>
      <c r="H190" s="213" t="s">
        <v>513</v>
      </c>
      <c r="I190" s="213" t="s">
        <v>353</v>
      </c>
      <c r="J190" s="214" t="s">
        <v>288</v>
      </c>
      <c r="K190" s="217" t="s">
        <v>480</v>
      </c>
      <c r="L190" s="214">
        <v>8</v>
      </c>
      <c r="M190" s="214">
        <f>ROUND(L190*18,0)</f>
        <v>144</v>
      </c>
      <c r="N190" s="214">
        <v>5</v>
      </c>
      <c r="O190" s="214">
        <f>ROUND(N190*19.2,0)</f>
        <v>96</v>
      </c>
      <c r="P190" s="214">
        <v>5</v>
      </c>
      <c r="Q190" s="214">
        <f>ROUND(P190*19.2,0)</f>
        <v>96</v>
      </c>
      <c r="R190" s="214">
        <v>5</v>
      </c>
      <c r="S190" s="214">
        <f>ROUND(R190*14.4,0)</f>
        <v>72</v>
      </c>
      <c r="T190" s="214">
        <v>1</v>
      </c>
      <c r="U190" s="214">
        <f>ROUND(T190*14.4,0)</f>
        <v>14</v>
      </c>
      <c r="V190" s="214">
        <v>5</v>
      </c>
      <c r="W190" s="214">
        <f>ROUND(V190*28.8,0)</f>
        <v>144</v>
      </c>
      <c r="X190" s="214">
        <v>5</v>
      </c>
      <c r="Y190" s="214">
        <f>ROUND(X190*16.8,0)</f>
        <v>84</v>
      </c>
      <c r="Z190" s="214">
        <v>5</v>
      </c>
      <c r="AA190" s="214">
        <f>ROUND(Z190*19.2,0)</f>
        <v>96</v>
      </c>
      <c r="AB190" s="214">
        <v>5</v>
      </c>
      <c r="AC190" s="214">
        <f>ROUND(AB190*19.2,0)</f>
        <v>96</v>
      </c>
      <c r="AD190" s="214">
        <v>5</v>
      </c>
      <c r="AE190" s="214">
        <f>ROUND(AD190*12,0)</f>
        <v>60</v>
      </c>
      <c r="AF190" s="214">
        <v>5</v>
      </c>
      <c r="AG190" s="214">
        <f>ROUND(AF190*14.4,0)</f>
        <v>72</v>
      </c>
      <c r="AH190" s="214">
        <v>1</v>
      </c>
      <c r="AI190" s="214">
        <f>ROUND(AH190*9.6,0)</f>
        <v>10</v>
      </c>
      <c r="AJ190" s="214">
        <v>5</v>
      </c>
      <c r="AK190" s="214">
        <f>ROUND(AJ190*16.8,0)</f>
        <v>84</v>
      </c>
      <c r="AL190" s="214">
        <v>5</v>
      </c>
      <c r="AM190" s="214">
        <f>ROUND(AL190*7.2,0)</f>
        <v>36</v>
      </c>
      <c r="AN190" s="214">
        <f>SUM(M190,O190,Q190,S190,U190)</f>
        <v>422</v>
      </c>
      <c r="AO190" s="214">
        <f>SUM(W190,Y190,AA190,AC190)</f>
        <v>420</v>
      </c>
      <c r="AP190" s="214">
        <f>SUM(AE190,AG190,AI190)</f>
        <v>142</v>
      </c>
      <c r="AQ190" s="214">
        <f>SUM(AK190,AM190)</f>
        <v>120</v>
      </c>
      <c r="AR190" s="214">
        <f>SUM(AN190:AQ190)</f>
        <v>1104</v>
      </c>
      <c r="AS190" s="214" t="str">
        <f>IF(AR190&lt;=120,"Group 1",IF(AR190&lt;=240,"Group 2",IF(AR190&lt;=360,"Group 3",IF(AR190&lt;=480,"Group 4",IF(AR190&lt;=600,"Group 5",IF(AR190&lt;=720,"Group 6",IF(AR190&lt;=840,"Group 7",IF(AR190&lt;=960,"Group 8",IF(AR190&lt;=1080,"Group 9","Group 10")))))))))</f>
        <v>Group 10</v>
      </c>
      <c r="AT190" s="214" t="str">
        <f>IF(AR190&lt;=120,"B1",IF(AR190&lt;=240,"B2",IF(AR190&lt;=360,"B3",IF(AR190&lt;=480,"B4",IF(AR190&lt;=600,"B5",IF(AR190&lt;=720,"B6",IF(AR190&lt;=840,"B7",IF(AR190&lt;=960,"B8",IF(AR190&lt;=1080,"B9",IF(AR190&lt;=1100,"B10",IF(AR190&lt;=1120,"B11",IF(AR190&lt;=1140,"B12",IF(AR190&lt;=1160,"B13",IF(AR190&lt;=1180,"B14","B15"))))))))))))))</f>
        <v>B11</v>
      </c>
      <c r="AU190" s="214" t="str">
        <f>AT190</f>
        <v>B11</v>
      </c>
      <c r="AV190" s="214" t="str">
        <f>IF(AU190=J190,"OK","REVIEW")</f>
        <v>OK</v>
      </c>
      <c r="AW190" s="213" t="s">
        <v>355</v>
      </c>
      <c r="AX190" s="213" t="s">
        <v>382</v>
      </c>
      <c r="AY190" s="213" t="s">
        <v>258</v>
      </c>
      <c r="AZ190" s="213" t="s">
        <v>287</v>
      </c>
      <c r="BA190" s="217" t="s">
        <v>383</v>
      </c>
    </row>
    <row r="191" ht="72" customHeight="1">
      <c r="A191" s="214" t="s">
        <v>256</v>
      </c>
      <c r="B191" s="213" t="s">
        <v>257</v>
      </c>
      <c r="C191" s="214" t="s">
        <v>497</v>
      </c>
      <c r="D191" s="213" t="s">
        <v>498</v>
      </c>
      <c r="E191" s="214" t="s">
        <v>508</v>
      </c>
      <c r="F191" s="213" t="s">
        <v>509</v>
      </c>
      <c r="G191" s="214" t="s">
        <v>512</v>
      </c>
      <c r="H191" s="213" t="s">
        <v>513</v>
      </c>
      <c r="I191" s="213" t="s">
        <v>353</v>
      </c>
      <c r="J191" s="214" t="s">
        <v>289</v>
      </c>
      <c r="K191" s="217" t="s">
        <v>481</v>
      </c>
      <c r="L191" s="214">
        <v>8</v>
      </c>
      <c r="M191" s="214">
        <f>ROUND(L191*18,0)</f>
        <v>144</v>
      </c>
      <c r="N191" s="214">
        <v>5</v>
      </c>
      <c r="O191" s="214">
        <f>ROUND(N191*19.2,0)</f>
        <v>96</v>
      </c>
      <c r="P191" s="214">
        <v>5</v>
      </c>
      <c r="Q191" s="214">
        <f>ROUND(P191*19.2,0)</f>
        <v>96</v>
      </c>
      <c r="R191" s="214">
        <v>5</v>
      </c>
      <c r="S191" s="214">
        <f>ROUND(R191*14.4,0)</f>
        <v>72</v>
      </c>
      <c r="T191" s="214">
        <v>2</v>
      </c>
      <c r="U191" s="214">
        <f>ROUND(T191*14.4,0)</f>
        <v>29</v>
      </c>
      <c r="V191" s="214">
        <v>5</v>
      </c>
      <c r="W191" s="214">
        <f>ROUND(V191*28.8,0)</f>
        <v>144</v>
      </c>
      <c r="X191" s="214">
        <v>5</v>
      </c>
      <c r="Y191" s="214">
        <f>ROUND(X191*16.8,0)</f>
        <v>84</v>
      </c>
      <c r="Z191" s="214">
        <v>5</v>
      </c>
      <c r="AA191" s="214">
        <f>ROUND(Z191*19.2,0)</f>
        <v>96</v>
      </c>
      <c r="AB191" s="214">
        <v>5</v>
      </c>
      <c r="AC191" s="214">
        <f>ROUND(AB191*19.2,0)</f>
        <v>96</v>
      </c>
      <c r="AD191" s="214">
        <v>5</v>
      </c>
      <c r="AE191" s="214">
        <f>ROUND(AD191*12,0)</f>
        <v>60</v>
      </c>
      <c r="AF191" s="214">
        <v>5</v>
      </c>
      <c r="AG191" s="214">
        <f>ROUND(AF191*14.4,0)</f>
        <v>72</v>
      </c>
      <c r="AH191" s="214">
        <v>2</v>
      </c>
      <c r="AI191" s="214">
        <f>ROUND(AH191*9.6,0)</f>
        <v>19</v>
      </c>
      <c r="AJ191" s="214">
        <v>5</v>
      </c>
      <c r="AK191" s="214">
        <f>ROUND(AJ191*16.8,0)</f>
        <v>84</v>
      </c>
      <c r="AL191" s="214">
        <v>5</v>
      </c>
      <c r="AM191" s="214">
        <f>ROUND(AL191*7.2,0)</f>
        <v>36</v>
      </c>
      <c r="AN191" s="214">
        <f>SUM(M191,O191,Q191,S191,U191)</f>
        <v>437</v>
      </c>
      <c r="AO191" s="214">
        <f>SUM(W191,Y191,AA191,AC191)</f>
        <v>420</v>
      </c>
      <c r="AP191" s="214">
        <f>SUM(AE191,AG191,AI191)</f>
        <v>151</v>
      </c>
      <c r="AQ191" s="214">
        <f>SUM(AK191,AM191)</f>
        <v>120</v>
      </c>
      <c r="AR191" s="214">
        <f>SUM(AN191:AQ191)</f>
        <v>1128</v>
      </c>
      <c r="AS191" s="214" t="str">
        <f>IF(AR191&lt;=120,"Group 1",IF(AR191&lt;=240,"Group 2",IF(AR191&lt;=360,"Group 3",IF(AR191&lt;=480,"Group 4",IF(AR191&lt;=600,"Group 5",IF(AR191&lt;=720,"Group 6",IF(AR191&lt;=840,"Group 7",IF(AR191&lt;=960,"Group 8",IF(AR191&lt;=1080,"Group 9","Group 10")))))))))</f>
        <v>Group 10</v>
      </c>
      <c r="AT191" s="214" t="str">
        <f>IF(AR191&lt;=120,"B1",IF(AR191&lt;=240,"B2",IF(AR191&lt;=360,"B3",IF(AR191&lt;=480,"B4",IF(AR191&lt;=600,"B5",IF(AR191&lt;=720,"B6",IF(AR191&lt;=840,"B7",IF(AR191&lt;=960,"B8",IF(AR191&lt;=1080,"B9",IF(AR191&lt;=1100,"B10",IF(AR191&lt;=1120,"B11",IF(AR191&lt;=1140,"B12",IF(AR191&lt;=1160,"B13",IF(AR191&lt;=1180,"B14","B15"))))))))))))))</f>
        <v>B12</v>
      </c>
      <c r="AU191" s="214" t="str">
        <f>AT191</f>
        <v>B12</v>
      </c>
      <c r="AV191" s="214" t="str">
        <f>IF(AU191=J191,"OK","REVIEW")</f>
        <v>OK</v>
      </c>
      <c r="AW191" s="213" t="s">
        <v>355</v>
      </c>
      <c r="AX191" s="213" t="s">
        <v>356</v>
      </c>
      <c r="AY191" s="213" t="s">
        <v>258</v>
      </c>
      <c r="AZ191" s="213" t="s">
        <v>287</v>
      </c>
      <c r="BA191" s="217" t="s">
        <v>385</v>
      </c>
    </row>
    <row r="192" ht="72" customHeight="1">
      <c r="A192" s="214" t="s">
        <v>256</v>
      </c>
      <c r="B192" s="213" t="s">
        <v>257</v>
      </c>
      <c r="C192" s="214" t="s">
        <v>497</v>
      </c>
      <c r="D192" s="213" t="s">
        <v>498</v>
      </c>
      <c r="E192" s="214" t="s">
        <v>508</v>
      </c>
      <c r="F192" s="213" t="s">
        <v>509</v>
      </c>
      <c r="G192" s="214" t="s">
        <v>512</v>
      </c>
      <c r="H192" s="213" t="s">
        <v>513</v>
      </c>
      <c r="I192" s="213" t="s">
        <v>353</v>
      </c>
      <c r="J192" s="214" t="s">
        <v>290</v>
      </c>
      <c r="K192" s="217" t="s">
        <v>482</v>
      </c>
      <c r="L192" s="214">
        <v>8</v>
      </c>
      <c r="M192" s="214">
        <f>ROUND(L192*18,0)</f>
        <v>144</v>
      </c>
      <c r="N192" s="214">
        <v>5</v>
      </c>
      <c r="O192" s="214">
        <f>ROUND(N192*19.2,0)</f>
        <v>96</v>
      </c>
      <c r="P192" s="214">
        <v>5</v>
      </c>
      <c r="Q192" s="214">
        <f>ROUND(P192*19.2,0)</f>
        <v>96</v>
      </c>
      <c r="R192" s="214">
        <v>5</v>
      </c>
      <c r="S192" s="214">
        <f>ROUND(R192*14.4,0)</f>
        <v>72</v>
      </c>
      <c r="T192" s="214">
        <v>3</v>
      </c>
      <c r="U192" s="214">
        <f>ROUND(T192*14.4,0)</f>
        <v>43</v>
      </c>
      <c r="V192" s="214">
        <v>5</v>
      </c>
      <c r="W192" s="214">
        <f>ROUND(V192*28.8,0)</f>
        <v>144</v>
      </c>
      <c r="X192" s="214">
        <v>5</v>
      </c>
      <c r="Y192" s="214">
        <f>ROUND(X192*16.8,0)</f>
        <v>84</v>
      </c>
      <c r="Z192" s="214">
        <v>5</v>
      </c>
      <c r="AA192" s="214">
        <f>ROUND(Z192*19.2,0)</f>
        <v>96</v>
      </c>
      <c r="AB192" s="214">
        <v>5</v>
      </c>
      <c r="AC192" s="214">
        <f>ROUND(AB192*19.2,0)</f>
        <v>96</v>
      </c>
      <c r="AD192" s="214">
        <v>5</v>
      </c>
      <c r="AE192" s="214">
        <f>ROUND(AD192*12,0)</f>
        <v>60</v>
      </c>
      <c r="AF192" s="214">
        <v>5</v>
      </c>
      <c r="AG192" s="214">
        <f>ROUND(AF192*14.4,0)</f>
        <v>72</v>
      </c>
      <c r="AH192" s="214">
        <v>3</v>
      </c>
      <c r="AI192" s="214">
        <f>ROUND(AH192*9.6,0)</f>
        <v>29</v>
      </c>
      <c r="AJ192" s="214">
        <v>5</v>
      </c>
      <c r="AK192" s="214">
        <f>ROUND(AJ192*16.8,0)</f>
        <v>84</v>
      </c>
      <c r="AL192" s="214">
        <v>5</v>
      </c>
      <c r="AM192" s="214">
        <f>ROUND(AL192*7.2,0)</f>
        <v>36</v>
      </c>
      <c r="AN192" s="214">
        <f>SUM(M192,O192,Q192,S192,U192)</f>
        <v>451</v>
      </c>
      <c r="AO192" s="214">
        <f>SUM(W192,Y192,AA192,AC192)</f>
        <v>420</v>
      </c>
      <c r="AP192" s="214">
        <f>SUM(AE192,AG192,AI192)</f>
        <v>161</v>
      </c>
      <c r="AQ192" s="214">
        <f>SUM(AK192,AM192)</f>
        <v>120</v>
      </c>
      <c r="AR192" s="214">
        <f>SUM(AN192:AQ192)</f>
        <v>1152</v>
      </c>
      <c r="AS192" s="214" t="str">
        <f>IF(AR192&lt;=120,"Group 1",IF(AR192&lt;=240,"Group 2",IF(AR192&lt;=360,"Group 3",IF(AR192&lt;=480,"Group 4",IF(AR192&lt;=600,"Group 5",IF(AR192&lt;=720,"Group 6",IF(AR192&lt;=840,"Group 7",IF(AR192&lt;=960,"Group 8",IF(AR192&lt;=1080,"Group 9","Group 10")))))))))</f>
        <v>Group 10</v>
      </c>
      <c r="AT192" s="214" t="str">
        <f>IF(AR192&lt;=120,"B1",IF(AR192&lt;=240,"B2",IF(AR192&lt;=360,"B3",IF(AR192&lt;=480,"B4",IF(AR192&lt;=600,"B5",IF(AR192&lt;=720,"B6",IF(AR192&lt;=840,"B7",IF(AR192&lt;=960,"B8",IF(AR192&lt;=1080,"B9",IF(AR192&lt;=1100,"B10",IF(AR192&lt;=1120,"B11",IF(AR192&lt;=1140,"B12",IF(AR192&lt;=1160,"B13",IF(AR192&lt;=1180,"B14","B15"))))))))))))))</f>
        <v>B13</v>
      </c>
      <c r="AU192" s="214" t="str">
        <f>AT192</f>
        <v>B13</v>
      </c>
      <c r="AV192" s="214" t="str">
        <f>IF(AU192=J192,"OK","REVIEW")</f>
        <v>OK</v>
      </c>
      <c r="AW192" s="213" t="s">
        <v>355</v>
      </c>
      <c r="AX192" s="213" t="s">
        <v>387</v>
      </c>
      <c r="AY192" s="213" t="s">
        <v>258</v>
      </c>
      <c r="AZ192" s="213" t="s">
        <v>287</v>
      </c>
      <c r="BA192" s="217" t="s">
        <v>388</v>
      </c>
    </row>
    <row r="193" ht="72" customHeight="1">
      <c r="A193" s="214" t="s">
        <v>256</v>
      </c>
      <c r="B193" s="213" t="s">
        <v>257</v>
      </c>
      <c r="C193" s="214" t="s">
        <v>497</v>
      </c>
      <c r="D193" s="213" t="s">
        <v>498</v>
      </c>
      <c r="E193" s="214" t="s">
        <v>508</v>
      </c>
      <c r="F193" s="213" t="s">
        <v>509</v>
      </c>
      <c r="G193" s="214" t="s">
        <v>512</v>
      </c>
      <c r="H193" s="213" t="s">
        <v>513</v>
      </c>
      <c r="I193" s="213" t="s">
        <v>353</v>
      </c>
      <c r="J193" s="214" t="s">
        <v>291</v>
      </c>
      <c r="K193" s="217" t="s">
        <v>483</v>
      </c>
      <c r="L193" s="214">
        <v>8</v>
      </c>
      <c r="M193" s="214">
        <f>ROUND(L193*18,0)</f>
        <v>144</v>
      </c>
      <c r="N193" s="214">
        <v>5</v>
      </c>
      <c r="O193" s="214">
        <f>ROUND(N193*19.2,0)</f>
        <v>96</v>
      </c>
      <c r="P193" s="214">
        <v>5</v>
      </c>
      <c r="Q193" s="214">
        <f>ROUND(P193*19.2,0)</f>
        <v>96</v>
      </c>
      <c r="R193" s="214">
        <v>5</v>
      </c>
      <c r="S193" s="214">
        <f>ROUND(R193*14.4,0)</f>
        <v>72</v>
      </c>
      <c r="T193" s="214">
        <v>3</v>
      </c>
      <c r="U193" s="214">
        <f>ROUND(T193*14.4,0)</f>
        <v>43</v>
      </c>
      <c r="V193" s="214">
        <v>5</v>
      </c>
      <c r="W193" s="214">
        <f>ROUND(V193*28.8,0)</f>
        <v>144</v>
      </c>
      <c r="X193" s="214">
        <v>5</v>
      </c>
      <c r="Y193" s="214">
        <f>ROUND(X193*16.8,0)</f>
        <v>84</v>
      </c>
      <c r="Z193" s="214">
        <v>5</v>
      </c>
      <c r="AA193" s="214">
        <f>ROUND(Z193*19.2,0)</f>
        <v>96</v>
      </c>
      <c r="AB193" s="214">
        <v>5</v>
      </c>
      <c r="AC193" s="214">
        <f>ROUND(AB193*19.2,0)</f>
        <v>96</v>
      </c>
      <c r="AD193" s="214">
        <v>5</v>
      </c>
      <c r="AE193" s="214">
        <f>ROUND(AD193*12,0)</f>
        <v>60</v>
      </c>
      <c r="AF193" s="214">
        <v>5</v>
      </c>
      <c r="AG193" s="214">
        <f>ROUND(AF193*14.4,0)</f>
        <v>72</v>
      </c>
      <c r="AH193" s="214">
        <v>4</v>
      </c>
      <c r="AI193" s="214">
        <f>ROUND(AH193*9.6,0)</f>
        <v>38</v>
      </c>
      <c r="AJ193" s="214">
        <v>5</v>
      </c>
      <c r="AK193" s="214">
        <f>ROUND(AJ193*16.8,0)</f>
        <v>84</v>
      </c>
      <c r="AL193" s="214">
        <v>5</v>
      </c>
      <c r="AM193" s="214">
        <f>ROUND(AL193*7.2,0)</f>
        <v>36</v>
      </c>
      <c r="AN193" s="214">
        <f>SUM(M193,O193,Q193,S193,U193)</f>
        <v>451</v>
      </c>
      <c r="AO193" s="214">
        <f>SUM(W193,Y193,AA193,AC193)</f>
        <v>420</v>
      </c>
      <c r="AP193" s="214">
        <f>SUM(AE193,AG193,AI193)</f>
        <v>170</v>
      </c>
      <c r="AQ193" s="214">
        <f>SUM(AK193,AM193)</f>
        <v>120</v>
      </c>
      <c r="AR193" s="214">
        <f>SUM(AN193:AQ193)</f>
        <v>1161</v>
      </c>
      <c r="AS193" s="214" t="str">
        <f>IF(AR193&lt;=120,"Group 1",IF(AR193&lt;=240,"Group 2",IF(AR193&lt;=360,"Group 3",IF(AR193&lt;=480,"Group 4",IF(AR193&lt;=600,"Group 5",IF(AR193&lt;=720,"Group 6",IF(AR193&lt;=840,"Group 7",IF(AR193&lt;=960,"Group 8",IF(AR193&lt;=1080,"Group 9","Group 10")))))))))</f>
        <v>Group 10</v>
      </c>
      <c r="AT193" s="214" t="str">
        <f>IF(AR193&lt;=120,"B1",IF(AR193&lt;=240,"B2",IF(AR193&lt;=360,"B3",IF(AR193&lt;=480,"B4",IF(AR193&lt;=600,"B5",IF(AR193&lt;=720,"B6",IF(AR193&lt;=840,"B7",IF(AR193&lt;=960,"B8",IF(AR193&lt;=1080,"B9",IF(AR193&lt;=1100,"B10",IF(AR193&lt;=1120,"B11",IF(AR193&lt;=1140,"B12",IF(AR193&lt;=1160,"B13",IF(AR193&lt;=1180,"B14","B15"))))))))))))))</f>
        <v>B14</v>
      </c>
      <c r="AU193" s="214" t="str">
        <f>AT193</f>
        <v>B14</v>
      </c>
      <c r="AV193" s="214" t="str">
        <f>IF(AU193=J193,"OK","REVIEW")</f>
        <v>OK</v>
      </c>
      <c r="AW193" s="213" t="s">
        <v>355</v>
      </c>
      <c r="AX193" s="213" t="s">
        <v>390</v>
      </c>
      <c r="AY193" s="213" t="s">
        <v>258</v>
      </c>
      <c r="AZ193" s="213" t="s">
        <v>287</v>
      </c>
      <c r="BA193" s="217" t="s">
        <v>391</v>
      </c>
    </row>
    <row r="194" ht="72" customHeight="1">
      <c r="A194" s="214" t="s">
        <v>256</v>
      </c>
      <c r="B194" s="213" t="s">
        <v>257</v>
      </c>
      <c r="C194" s="214" t="s">
        <v>497</v>
      </c>
      <c r="D194" s="213" t="s">
        <v>498</v>
      </c>
      <c r="E194" s="214" t="s">
        <v>508</v>
      </c>
      <c r="F194" s="213" t="s">
        <v>509</v>
      </c>
      <c r="G194" s="214" t="s">
        <v>512</v>
      </c>
      <c r="H194" s="213" t="s">
        <v>513</v>
      </c>
      <c r="I194" s="213" t="s">
        <v>353</v>
      </c>
      <c r="J194" s="214" t="s">
        <v>292</v>
      </c>
      <c r="K194" s="217" t="s">
        <v>484</v>
      </c>
      <c r="L194" s="214">
        <v>8</v>
      </c>
      <c r="M194" s="214">
        <f>ROUND(L194*18,0)</f>
        <v>144</v>
      </c>
      <c r="N194" s="214">
        <v>5</v>
      </c>
      <c r="O194" s="214">
        <f>ROUND(N194*19.2,0)</f>
        <v>96</v>
      </c>
      <c r="P194" s="214">
        <v>5</v>
      </c>
      <c r="Q194" s="214">
        <f>ROUND(P194*19.2,0)</f>
        <v>96</v>
      </c>
      <c r="R194" s="214">
        <v>5</v>
      </c>
      <c r="S194" s="214">
        <f>ROUND(R194*14.4,0)</f>
        <v>72</v>
      </c>
      <c r="T194" s="214">
        <v>4</v>
      </c>
      <c r="U194" s="214">
        <f>ROUND(T194*14.4,0)</f>
        <v>58</v>
      </c>
      <c r="V194" s="214">
        <v>5</v>
      </c>
      <c r="W194" s="214">
        <f>ROUND(V194*28.8,0)</f>
        <v>144</v>
      </c>
      <c r="X194" s="214">
        <v>5</v>
      </c>
      <c r="Y194" s="214">
        <f>ROUND(X194*16.8,0)</f>
        <v>84</v>
      </c>
      <c r="Z194" s="214">
        <v>5</v>
      </c>
      <c r="AA194" s="214">
        <f>ROUND(Z194*19.2,0)</f>
        <v>96</v>
      </c>
      <c r="AB194" s="214">
        <v>5</v>
      </c>
      <c r="AC194" s="214">
        <f>ROUND(AB194*19.2,0)</f>
        <v>96</v>
      </c>
      <c r="AD194" s="214">
        <v>5</v>
      </c>
      <c r="AE194" s="214">
        <f>ROUND(AD194*12,0)</f>
        <v>60</v>
      </c>
      <c r="AF194" s="214">
        <v>5</v>
      </c>
      <c r="AG194" s="214">
        <f>ROUND(AF194*14.4,0)</f>
        <v>72</v>
      </c>
      <c r="AH194" s="214">
        <v>5</v>
      </c>
      <c r="AI194" s="214">
        <f>ROUND(AH194*9.6,0)</f>
        <v>48</v>
      </c>
      <c r="AJ194" s="214">
        <v>5</v>
      </c>
      <c r="AK194" s="214">
        <f>ROUND(AJ194*16.8,0)</f>
        <v>84</v>
      </c>
      <c r="AL194" s="214">
        <v>5</v>
      </c>
      <c r="AM194" s="214">
        <f>ROUND(AL194*7.2,0)</f>
        <v>36</v>
      </c>
      <c r="AN194" s="214">
        <f>SUM(M194,O194,Q194,S194,U194)</f>
        <v>466</v>
      </c>
      <c r="AO194" s="214">
        <f>SUM(W194,Y194,AA194,AC194)</f>
        <v>420</v>
      </c>
      <c r="AP194" s="214">
        <f>SUM(AE194,AG194,AI194)</f>
        <v>180</v>
      </c>
      <c r="AQ194" s="214">
        <f>SUM(AK194,AM194)</f>
        <v>120</v>
      </c>
      <c r="AR194" s="214">
        <f>SUM(AN194:AQ194)</f>
        <v>1186</v>
      </c>
      <c r="AS194" s="214" t="str">
        <f>IF(AR194&lt;=120,"Group 1",IF(AR194&lt;=240,"Group 2",IF(AR194&lt;=360,"Group 3",IF(AR194&lt;=480,"Group 4",IF(AR194&lt;=600,"Group 5",IF(AR194&lt;=720,"Group 6",IF(AR194&lt;=840,"Group 7",IF(AR194&lt;=960,"Group 8",IF(AR194&lt;=1080,"Group 9","Group 10")))))))))</f>
        <v>Group 10</v>
      </c>
      <c r="AT194" s="214" t="str">
        <f>IF(AR194&lt;=120,"B1",IF(AR194&lt;=240,"B2",IF(AR194&lt;=360,"B3",IF(AR194&lt;=480,"B4",IF(AR194&lt;=600,"B5",IF(AR194&lt;=720,"B6",IF(AR194&lt;=840,"B7",IF(AR194&lt;=960,"B8",IF(AR194&lt;=1080,"B9",IF(AR194&lt;=1100,"B10",IF(AR194&lt;=1120,"B11",IF(AR194&lt;=1140,"B12",IF(AR194&lt;=1160,"B13",IF(AR194&lt;=1180,"B14","B15"))))))))))))))</f>
        <v>B15</v>
      </c>
      <c r="AU194" s="214" t="str">
        <f>AT194</f>
        <v>B15</v>
      </c>
      <c r="AV194" s="214" t="str">
        <f>IF(AU194=J194,"OK","REVIEW")</f>
        <v>OK</v>
      </c>
      <c r="AW194" s="213" t="s">
        <v>355</v>
      </c>
      <c r="AX194" s="213" t="s">
        <v>393</v>
      </c>
      <c r="AY194" s="213" t="s">
        <v>258</v>
      </c>
      <c r="AZ194" s="213" t="s">
        <v>287</v>
      </c>
      <c r="BA194" s="217" t="s">
        <v>394</v>
      </c>
    </row>
    <row r="195" ht="72" customHeight="1">
      <c r="A195" s="214" t="s">
        <v>260</v>
      </c>
      <c r="B195" s="213" t="s">
        <v>261</v>
      </c>
      <c r="C195" s="214" t="s">
        <v>514</v>
      </c>
      <c r="D195" s="213" t="s">
        <v>515</v>
      </c>
      <c r="E195" s="214" t="s">
        <v>516</v>
      </c>
      <c r="F195" s="213" t="s">
        <v>517</v>
      </c>
      <c r="G195" s="214" t="s">
        <v>518</v>
      </c>
      <c r="H195" s="213" t="s">
        <v>519</v>
      </c>
      <c r="I195" s="213" t="s">
        <v>520</v>
      </c>
      <c r="J195" s="214" t="s">
        <v>280</v>
      </c>
      <c r="K195" s="217" t="s">
        <v>521</v>
      </c>
      <c r="L195" s="214">
        <v>8</v>
      </c>
      <c r="M195" s="214">
        <f>ROUND(L195*18,0)</f>
        <v>144</v>
      </c>
      <c r="N195" s="214">
        <v>4</v>
      </c>
      <c r="O195" s="214">
        <f>ROUND(N195*19.2,0)</f>
        <v>77</v>
      </c>
      <c r="P195" s="214">
        <v>5</v>
      </c>
      <c r="Q195" s="214">
        <f>ROUND(P195*19.2,0)</f>
        <v>96</v>
      </c>
      <c r="R195" s="214">
        <v>4</v>
      </c>
      <c r="S195" s="214">
        <f>ROUND(R195*14.4,0)</f>
        <v>58</v>
      </c>
      <c r="T195" s="214">
        <v>3</v>
      </c>
      <c r="U195" s="214">
        <f>ROUND(T195*14.4,0)</f>
        <v>43</v>
      </c>
      <c r="V195" s="214">
        <v>3</v>
      </c>
      <c r="W195" s="214">
        <f>ROUND(V195*28.8,0)</f>
        <v>86</v>
      </c>
      <c r="X195" s="214">
        <v>2</v>
      </c>
      <c r="Y195" s="214">
        <f>ROUND(X195*16.8,0)</f>
        <v>34</v>
      </c>
      <c r="Z195" s="214">
        <v>5</v>
      </c>
      <c r="AA195" s="214">
        <f>ROUND(Z195*19.2,0)</f>
        <v>96</v>
      </c>
      <c r="AB195" s="214">
        <v>4</v>
      </c>
      <c r="AC195" s="214">
        <f>ROUND(AB195*19.2,0)</f>
        <v>77</v>
      </c>
      <c r="AD195" s="214">
        <v>4</v>
      </c>
      <c r="AE195" s="214">
        <f>ROUND(AD195*12,0)</f>
        <v>48</v>
      </c>
      <c r="AF195" s="214">
        <v>3</v>
      </c>
      <c r="AG195" s="214">
        <f>ROUND(AF195*14.4,0)</f>
        <v>43</v>
      </c>
      <c r="AH195" s="214">
        <v>2</v>
      </c>
      <c r="AI195" s="214">
        <f>ROUND(AH195*9.6,0)</f>
        <v>19</v>
      </c>
      <c r="AJ195" s="214">
        <v>2</v>
      </c>
      <c r="AK195" s="214">
        <f>ROUND(AJ195*16.8,0)</f>
        <v>34</v>
      </c>
      <c r="AL195" s="214">
        <v>4</v>
      </c>
      <c r="AM195" s="214">
        <f>ROUND(AL195*7.2,0)</f>
        <v>29</v>
      </c>
      <c r="AN195" s="214">
        <f>SUM(M195,O195,Q195,S195,U195)</f>
        <v>418</v>
      </c>
      <c r="AO195" s="214">
        <f>SUM(W195,Y195,AA195,AC195)</f>
        <v>293</v>
      </c>
      <c r="AP195" s="214">
        <f>SUM(AE195,AG195,AI195)</f>
        <v>110</v>
      </c>
      <c r="AQ195" s="214">
        <f>SUM(AK195,AM195)</f>
        <v>63</v>
      </c>
      <c r="AR195" s="214">
        <f>SUM(AN195:AQ195)</f>
        <v>884</v>
      </c>
      <c r="AS195" s="214" t="str">
        <f>IF(AR195&lt;=120,"Group 1",IF(AR195&lt;=240,"Group 2",IF(AR195&lt;=360,"Group 3",IF(AR195&lt;=480,"Group 4",IF(AR195&lt;=600,"Group 5",IF(AR195&lt;=720,"Group 6",IF(AR195&lt;=840,"Group 7",IF(AR195&lt;=960,"Group 8",IF(AR195&lt;=1080,"Group 9","Group 10")))))))))</f>
        <v>Group 8</v>
      </c>
      <c r="AT195" s="214" t="str">
        <f>IF(AR195&lt;=120,"B1",IF(AR195&lt;=240,"B2",IF(AR195&lt;=360,"B3",IF(AR195&lt;=480,"B4",IF(AR195&lt;=600,"B5",IF(AR195&lt;=720,"B6",IF(AR195&lt;=840,"B7",IF(AR195&lt;=960,"B8",IF(AR195&lt;=1080,"B9",IF(AR195&lt;=1100,"B10",IF(AR195&lt;=1120,"B11",IF(AR195&lt;=1140,"B12",IF(AR195&lt;=1160,"B13",IF(AR195&lt;=1180,"B14","B15"))))))))))))))</f>
        <v>B8</v>
      </c>
      <c r="AU195" s="214" t="str">
        <f>AT195</f>
        <v>B8</v>
      </c>
      <c r="AV195" s="214" t="str">
        <f>IF(AU195=J195,"OK","REVIEW")</f>
        <v>OK</v>
      </c>
      <c r="AW195" s="213" t="s">
        <v>355</v>
      </c>
      <c r="AX195" s="213" t="s">
        <v>522</v>
      </c>
      <c r="AY195" s="213" t="s">
        <v>262</v>
      </c>
      <c r="AZ195" s="213" t="s">
        <v>280</v>
      </c>
      <c r="BA195" s="217" t="s">
        <v>523</v>
      </c>
    </row>
    <row r="196" ht="72" customHeight="1">
      <c r="A196" s="214" t="s">
        <v>260</v>
      </c>
      <c r="B196" s="213" t="s">
        <v>261</v>
      </c>
      <c r="C196" s="214" t="s">
        <v>514</v>
      </c>
      <c r="D196" s="213" t="s">
        <v>515</v>
      </c>
      <c r="E196" s="214" t="s">
        <v>516</v>
      </c>
      <c r="F196" s="213" t="s">
        <v>517</v>
      </c>
      <c r="G196" s="214" t="s">
        <v>518</v>
      </c>
      <c r="H196" s="213" t="s">
        <v>519</v>
      </c>
      <c r="I196" s="213" t="s">
        <v>520</v>
      </c>
      <c r="J196" s="214" t="s">
        <v>284</v>
      </c>
      <c r="K196" s="217" t="s">
        <v>524</v>
      </c>
      <c r="L196" s="214">
        <v>8</v>
      </c>
      <c r="M196" s="214">
        <f>ROUND(L196*18,0)</f>
        <v>144</v>
      </c>
      <c r="N196" s="214">
        <v>5</v>
      </c>
      <c r="O196" s="214">
        <f>ROUND(N196*19.2,0)</f>
        <v>96</v>
      </c>
      <c r="P196" s="214">
        <v>5</v>
      </c>
      <c r="Q196" s="214">
        <f>ROUND(P196*19.2,0)</f>
        <v>96</v>
      </c>
      <c r="R196" s="214">
        <v>5</v>
      </c>
      <c r="S196" s="214">
        <f>ROUND(R196*14.4,0)</f>
        <v>72</v>
      </c>
      <c r="T196" s="214">
        <v>3</v>
      </c>
      <c r="U196" s="214">
        <f>ROUND(T196*14.4,0)</f>
        <v>43</v>
      </c>
      <c r="V196" s="214">
        <v>4</v>
      </c>
      <c r="W196" s="214">
        <f>ROUND(V196*28.8,0)</f>
        <v>115</v>
      </c>
      <c r="X196" s="214">
        <v>2</v>
      </c>
      <c r="Y196" s="214">
        <f>ROUND(X196*16.8,0)</f>
        <v>34</v>
      </c>
      <c r="Z196" s="214">
        <v>5</v>
      </c>
      <c r="AA196" s="214">
        <f>ROUND(Z196*19.2,0)</f>
        <v>96</v>
      </c>
      <c r="AB196" s="214">
        <v>5</v>
      </c>
      <c r="AC196" s="214">
        <f>ROUND(AB196*19.2,0)</f>
        <v>96</v>
      </c>
      <c r="AD196" s="214">
        <v>4</v>
      </c>
      <c r="AE196" s="214">
        <f>ROUND(AD196*12,0)</f>
        <v>48</v>
      </c>
      <c r="AF196" s="214">
        <v>3</v>
      </c>
      <c r="AG196" s="214">
        <f>ROUND(AF196*14.4,0)</f>
        <v>43</v>
      </c>
      <c r="AH196" s="214">
        <v>2</v>
      </c>
      <c r="AI196" s="214">
        <f>ROUND(AH196*9.6,0)</f>
        <v>19</v>
      </c>
      <c r="AJ196" s="214">
        <v>2</v>
      </c>
      <c r="AK196" s="214">
        <f>ROUND(AJ196*16.8,0)</f>
        <v>34</v>
      </c>
      <c r="AL196" s="214">
        <v>4</v>
      </c>
      <c r="AM196" s="214">
        <f>ROUND(AL196*7.2,0)</f>
        <v>29</v>
      </c>
      <c r="AN196" s="214">
        <f>SUM(M196,O196,Q196,S196,U196)</f>
        <v>451</v>
      </c>
      <c r="AO196" s="214">
        <f>SUM(W196,Y196,AA196,AC196)</f>
        <v>341</v>
      </c>
      <c r="AP196" s="214">
        <f>SUM(AE196,AG196,AI196)</f>
        <v>110</v>
      </c>
      <c r="AQ196" s="214">
        <f>SUM(AK196,AM196)</f>
        <v>63</v>
      </c>
      <c r="AR196" s="214">
        <f>SUM(AN196:AQ196)</f>
        <v>965</v>
      </c>
      <c r="AS196" s="214" t="str">
        <f>IF(AR196&lt;=120,"Group 1",IF(AR196&lt;=240,"Group 2",IF(AR196&lt;=360,"Group 3",IF(AR196&lt;=480,"Group 4",IF(AR196&lt;=600,"Group 5",IF(AR196&lt;=720,"Group 6",IF(AR196&lt;=840,"Group 7",IF(AR196&lt;=960,"Group 8",IF(AR196&lt;=1080,"Group 9","Group 10")))))))))</f>
        <v>Group 9</v>
      </c>
      <c r="AT196" s="214" t="str">
        <f>IF(AR196&lt;=120,"B1",IF(AR196&lt;=240,"B2",IF(AR196&lt;=360,"B3",IF(AR196&lt;=480,"B4",IF(AR196&lt;=600,"B5",IF(AR196&lt;=720,"B6",IF(AR196&lt;=840,"B7",IF(AR196&lt;=960,"B8",IF(AR196&lt;=1080,"B9",IF(AR196&lt;=1100,"B10",IF(AR196&lt;=1120,"B11",IF(AR196&lt;=1140,"B12",IF(AR196&lt;=1160,"B13",IF(AR196&lt;=1180,"B14","B15"))))))))))))))</f>
        <v>B9</v>
      </c>
      <c r="AU196" s="214" t="str">
        <f>AT196</f>
        <v>B9</v>
      </c>
      <c r="AV196" s="214" t="str">
        <f>IF(AU196=J196,"OK","REVIEW")</f>
        <v>OK</v>
      </c>
      <c r="AW196" s="213" t="s">
        <v>355</v>
      </c>
      <c r="AX196" s="213" t="s">
        <v>365</v>
      </c>
      <c r="AY196" s="213" t="s">
        <v>262</v>
      </c>
      <c r="AZ196" s="213" t="s">
        <v>280</v>
      </c>
      <c r="BA196" s="217" t="s">
        <v>525</v>
      </c>
    </row>
    <row r="197" ht="72" customHeight="1">
      <c r="A197" s="214" t="s">
        <v>260</v>
      </c>
      <c r="B197" s="213" t="s">
        <v>261</v>
      </c>
      <c r="C197" s="214" t="s">
        <v>514</v>
      </c>
      <c r="D197" s="213" t="s">
        <v>515</v>
      </c>
      <c r="E197" s="214" t="s">
        <v>516</v>
      </c>
      <c r="F197" s="213" t="s">
        <v>517</v>
      </c>
      <c r="G197" s="214" t="s">
        <v>526</v>
      </c>
      <c r="H197" s="213" t="s">
        <v>527</v>
      </c>
      <c r="I197" s="213" t="s">
        <v>520</v>
      </c>
      <c r="J197" s="214" t="s">
        <v>280</v>
      </c>
      <c r="K197" s="217" t="s">
        <v>521</v>
      </c>
      <c r="L197" s="214">
        <v>8</v>
      </c>
      <c r="M197" s="214">
        <f>ROUND(L197*18,0)</f>
        <v>144</v>
      </c>
      <c r="N197" s="214">
        <v>4</v>
      </c>
      <c r="O197" s="214">
        <f>ROUND(N197*19.2,0)</f>
        <v>77</v>
      </c>
      <c r="P197" s="214">
        <v>5</v>
      </c>
      <c r="Q197" s="214">
        <f>ROUND(P197*19.2,0)</f>
        <v>96</v>
      </c>
      <c r="R197" s="214">
        <v>4</v>
      </c>
      <c r="S197" s="214">
        <f>ROUND(R197*14.4,0)</f>
        <v>58</v>
      </c>
      <c r="T197" s="214">
        <v>3</v>
      </c>
      <c r="U197" s="214">
        <f>ROUND(T197*14.4,0)</f>
        <v>43</v>
      </c>
      <c r="V197" s="214">
        <v>3</v>
      </c>
      <c r="W197" s="214">
        <f>ROUND(V197*28.8,0)</f>
        <v>86</v>
      </c>
      <c r="X197" s="214">
        <v>2</v>
      </c>
      <c r="Y197" s="214">
        <f>ROUND(X197*16.8,0)</f>
        <v>34</v>
      </c>
      <c r="Z197" s="214">
        <v>5</v>
      </c>
      <c r="AA197" s="214">
        <f>ROUND(Z197*19.2,0)</f>
        <v>96</v>
      </c>
      <c r="AB197" s="214">
        <v>4</v>
      </c>
      <c r="AC197" s="214">
        <f>ROUND(AB197*19.2,0)</f>
        <v>77</v>
      </c>
      <c r="AD197" s="214">
        <v>4</v>
      </c>
      <c r="AE197" s="214">
        <f>ROUND(AD197*12,0)</f>
        <v>48</v>
      </c>
      <c r="AF197" s="214">
        <v>3</v>
      </c>
      <c r="AG197" s="214">
        <f>ROUND(AF197*14.4,0)</f>
        <v>43</v>
      </c>
      <c r="AH197" s="214">
        <v>2</v>
      </c>
      <c r="AI197" s="214">
        <f>ROUND(AH197*9.6,0)</f>
        <v>19</v>
      </c>
      <c r="AJ197" s="214">
        <v>2</v>
      </c>
      <c r="AK197" s="214">
        <f>ROUND(AJ197*16.8,0)</f>
        <v>34</v>
      </c>
      <c r="AL197" s="214">
        <v>4</v>
      </c>
      <c r="AM197" s="214">
        <f>ROUND(AL197*7.2,0)</f>
        <v>29</v>
      </c>
      <c r="AN197" s="214">
        <f>SUM(M197,O197,Q197,S197,U197)</f>
        <v>418</v>
      </c>
      <c r="AO197" s="214">
        <f>SUM(W197,Y197,AA197,AC197)</f>
        <v>293</v>
      </c>
      <c r="AP197" s="214">
        <f>SUM(AE197,AG197,AI197)</f>
        <v>110</v>
      </c>
      <c r="AQ197" s="214">
        <f>SUM(AK197,AM197)</f>
        <v>63</v>
      </c>
      <c r="AR197" s="214">
        <f>SUM(AN197:AQ197)</f>
        <v>884</v>
      </c>
      <c r="AS197" s="214" t="str">
        <f>IF(AR197&lt;=120,"Group 1",IF(AR197&lt;=240,"Group 2",IF(AR197&lt;=360,"Group 3",IF(AR197&lt;=480,"Group 4",IF(AR197&lt;=600,"Group 5",IF(AR197&lt;=720,"Group 6",IF(AR197&lt;=840,"Group 7",IF(AR197&lt;=960,"Group 8",IF(AR197&lt;=1080,"Group 9","Group 10")))))))))</f>
        <v>Group 8</v>
      </c>
      <c r="AT197" s="214" t="str">
        <f>IF(AR197&lt;=120,"B1",IF(AR197&lt;=240,"B2",IF(AR197&lt;=360,"B3",IF(AR197&lt;=480,"B4",IF(AR197&lt;=600,"B5",IF(AR197&lt;=720,"B6",IF(AR197&lt;=840,"B7",IF(AR197&lt;=960,"B8",IF(AR197&lt;=1080,"B9",IF(AR197&lt;=1100,"B10",IF(AR197&lt;=1120,"B11",IF(AR197&lt;=1140,"B12",IF(AR197&lt;=1160,"B13",IF(AR197&lt;=1180,"B14","B15"))))))))))))))</f>
        <v>B8</v>
      </c>
      <c r="AU197" s="214" t="str">
        <f>AT197</f>
        <v>B8</v>
      </c>
      <c r="AV197" s="214" t="str">
        <f>IF(AU197=J197,"OK","REVIEW")</f>
        <v>OK</v>
      </c>
      <c r="AW197" s="213" t="s">
        <v>355</v>
      </c>
      <c r="AX197" s="213" t="s">
        <v>522</v>
      </c>
      <c r="AY197" s="213" t="s">
        <v>262</v>
      </c>
      <c r="AZ197" s="213" t="s">
        <v>280</v>
      </c>
      <c r="BA197" s="217" t="s">
        <v>523</v>
      </c>
    </row>
    <row r="198" ht="72" customHeight="1">
      <c r="A198" s="214" t="s">
        <v>260</v>
      </c>
      <c r="B198" s="213" t="s">
        <v>261</v>
      </c>
      <c r="C198" s="214" t="s">
        <v>514</v>
      </c>
      <c r="D198" s="213" t="s">
        <v>515</v>
      </c>
      <c r="E198" s="214" t="s">
        <v>516</v>
      </c>
      <c r="F198" s="213" t="s">
        <v>517</v>
      </c>
      <c r="G198" s="214" t="s">
        <v>526</v>
      </c>
      <c r="H198" s="213" t="s">
        <v>527</v>
      </c>
      <c r="I198" s="213" t="s">
        <v>520</v>
      </c>
      <c r="J198" s="214" t="s">
        <v>284</v>
      </c>
      <c r="K198" s="217" t="s">
        <v>524</v>
      </c>
      <c r="L198" s="214">
        <v>8</v>
      </c>
      <c r="M198" s="214">
        <f>ROUND(L198*18,0)</f>
        <v>144</v>
      </c>
      <c r="N198" s="214">
        <v>5</v>
      </c>
      <c r="O198" s="214">
        <f>ROUND(N198*19.2,0)</f>
        <v>96</v>
      </c>
      <c r="P198" s="214">
        <v>5</v>
      </c>
      <c r="Q198" s="214">
        <f>ROUND(P198*19.2,0)</f>
        <v>96</v>
      </c>
      <c r="R198" s="214">
        <v>5</v>
      </c>
      <c r="S198" s="214">
        <f>ROUND(R198*14.4,0)</f>
        <v>72</v>
      </c>
      <c r="T198" s="214">
        <v>3</v>
      </c>
      <c r="U198" s="214">
        <f>ROUND(T198*14.4,0)</f>
        <v>43</v>
      </c>
      <c r="V198" s="214">
        <v>4</v>
      </c>
      <c r="W198" s="214">
        <f>ROUND(V198*28.8,0)</f>
        <v>115</v>
      </c>
      <c r="X198" s="214">
        <v>2</v>
      </c>
      <c r="Y198" s="214">
        <f>ROUND(X198*16.8,0)</f>
        <v>34</v>
      </c>
      <c r="Z198" s="214">
        <v>5</v>
      </c>
      <c r="AA198" s="214">
        <f>ROUND(Z198*19.2,0)</f>
        <v>96</v>
      </c>
      <c r="AB198" s="214">
        <v>5</v>
      </c>
      <c r="AC198" s="214">
        <f>ROUND(AB198*19.2,0)</f>
        <v>96</v>
      </c>
      <c r="AD198" s="214">
        <v>4</v>
      </c>
      <c r="AE198" s="214">
        <f>ROUND(AD198*12,0)</f>
        <v>48</v>
      </c>
      <c r="AF198" s="214">
        <v>3</v>
      </c>
      <c r="AG198" s="214">
        <f>ROUND(AF198*14.4,0)</f>
        <v>43</v>
      </c>
      <c r="AH198" s="214">
        <v>2</v>
      </c>
      <c r="AI198" s="214">
        <f>ROUND(AH198*9.6,0)</f>
        <v>19</v>
      </c>
      <c r="AJ198" s="214">
        <v>2</v>
      </c>
      <c r="AK198" s="214">
        <f>ROUND(AJ198*16.8,0)</f>
        <v>34</v>
      </c>
      <c r="AL198" s="214">
        <v>4</v>
      </c>
      <c r="AM198" s="214">
        <f>ROUND(AL198*7.2,0)</f>
        <v>29</v>
      </c>
      <c r="AN198" s="214">
        <f>SUM(M198,O198,Q198,S198,U198)</f>
        <v>451</v>
      </c>
      <c r="AO198" s="214">
        <f>SUM(W198,Y198,AA198,AC198)</f>
        <v>341</v>
      </c>
      <c r="AP198" s="214">
        <f>SUM(AE198,AG198,AI198)</f>
        <v>110</v>
      </c>
      <c r="AQ198" s="214">
        <f>SUM(AK198,AM198)</f>
        <v>63</v>
      </c>
      <c r="AR198" s="214">
        <f>SUM(AN198:AQ198)</f>
        <v>965</v>
      </c>
      <c r="AS198" s="214" t="str">
        <f>IF(AR198&lt;=120,"Group 1",IF(AR198&lt;=240,"Group 2",IF(AR198&lt;=360,"Group 3",IF(AR198&lt;=480,"Group 4",IF(AR198&lt;=600,"Group 5",IF(AR198&lt;=720,"Group 6",IF(AR198&lt;=840,"Group 7",IF(AR198&lt;=960,"Group 8",IF(AR198&lt;=1080,"Group 9","Group 10")))))))))</f>
        <v>Group 9</v>
      </c>
      <c r="AT198" s="214" t="str">
        <f>IF(AR198&lt;=120,"B1",IF(AR198&lt;=240,"B2",IF(AR198&lt;=360,"B3",IF(AR198&lt;=480,"B4",IF(AR198&lt;=600,"B5",IF(AR198&lt;=720,"B6",IF(AR198&lt;=840,"B7",IF(AR198&lt;=960,"B8",IF(AR198&lt;=1080,"B9",IF(AR198&lt;=1100,"B10",IF(AR198&lt;=1120,"B11",IF(AR198&lt;=1140,"B12",IF(AR198&lt;=1160,"B13",IF(AR198&lt;=1180,"B14","B15"))))))))))))))</f>
        <v>B9</v>
      </c>
      <c r="AU198" s="214" t="str">
        <f>AT198</f>
        <v>B9</v>
      </c>
      <c r="AV198" s="214" t="str">
        <f>IF(AU198=J198,"OK","REVIEW")</f>
        <v>OK</v>
      </c>
      <c r="AW198" s="213" t="s">
        <v>355</v>
      </c>
      <c r="AX198" s="213" t="s">
        <v>365</v>
      </c>
      <c r="AY198" s="213" t="s">
        <v>262</v>
      </c>
      <c r="AZ198" s="213" t="s">
        <v>280</v>
      </c>
      <c r="BA198" s="217" t="s">
        <v>525</v>
      </c>
    </row>
    <row r="199" ht="72" customHeight="1">
      <c r="A199" s="214" t="s">
        <v>260</v>
      </c>
      <c r="B199" s="213" t="s">
        <v>261</v>
      </c>
      <c r="C199" s="214" t="s">
        <v>514</v>
      </c>
      <c r="D199" s="213" t="s">
        <v>515</v>
      </c>
      <c r="E199" s="214" t="s">
        <v>516</v>
      </c>
      <c r="F199" s="213" t="s">
        <v>517</v>
      </c>
      <c r="G199" s="214" t="s">
        <v>528</v>
      </c>
      <c r="H199" s="213" t="s">
        <v>529</v>
      </c>
      <c r="I199" s="213" t="s">
        <v>520</v>
      </c>
      <c r="J199" s="214" t="s">
        <v>280</v>
      </c>
      <c r="K199" s="217" t="s">
        <v>521</v>
      </c>
      <c r="L199" s="214">
        <v>8</v>
      </c>
      <c r="M199" s="214">
        <f>ROUND(L199*18,0)</f>
        <v>144</v>
      </c>
      <c r="N199" s="214">
        <v>4</v>
      </c>
      <c r="O199" s="214">
        <f>ROUND(N199*19.2,0)</f>
        <v>77</v>
      </c>
      <c r="P199" s="214">
        <v>5</v>
      </c>
      <c r="Q199" s="214">
        <f>ROUND(P199*19.2,0)</f>
        <v>96</v>
      </c>
      <c r="R199" s="214">
        <v>4</v>
      </c>
      <c r="S199" s="214">
        <f>ROUND(R199*14.4,0)</f>
        <v>58</v>
      </c>
      <c r="T199" s="214">
        <v>3</v>
      </c>
      <c r="U199" s="214">
        <f>ROUND(T199*14.4,0)</f>
        <v>43</v>
      </c>
      <c r="V199" s="214">
        <v>3</v>
      </c>
      <c r="W199" s="214">
        <f>ROUND(V199*28.8,0)</f>
        <v>86</v>
      </c>
      <c r="X199" s="214">
        <v>2</v>
      </c>
      <c r="Y199" s="214">
        <f>ROUND(X199*16.8,0)</f>
        <v>34</v>
      </c>
      <c r="Z199" s="214">
        <v>5</v>
      </c>
      <c r="AA199" s="214">
        <f>ROUND(Z199*19.2,0)</f>
        <v>96</v>
      </c>
      <c r="AB199" s="214">
        <v>4</v>
      </c>
      <c r="AC199" s="214">
        <f>ROUND(AB199*19.2,0)</f>
        <v>77</v>
      </c>
      <c r="AD199" s="214">
        <v>4</v>
      </c>
      <c r="AE199" s="214">
        <f>ROUND(AD199*12,0)</f>
        <v>48</v>
      </c>
      <c r="AF199" s="214">
        <v>3</v>
      </c>
      <c r="AG199" s="214">
        <f>ROUND(AF199*14.4,0)</f>
        <v>43</v>
      </c>
      <c r="AH199" s="214">
        <v>2</v>
      </c>
      <c r="AI199" s="214">
        <f>ROUND(AH199*9.6,0)</f>
        <v>19</v>
      </c>
      <c r="AJ199" s="214">
        <v>2</v>
      </c>
      <c r="AK199" s="214">
        <f>ROUND(AJ199*16.8,0)</f>
        <v>34</v>
      </c>
      <c r="AL199" s="214">
        <v>4</v>
      </c>
      <c r="AM199" s="214">
        <f>ROUND(AL199*7.2,0)</f>
        <v>29</v>
      </c>
      <c r="AN199" s="214">
        <f>SUM(M199,O199,Q199,S199,U199)</f>
        <v>418</v>
      </c>
      <c r="AO199" s="214">
        <f>SUM(W199,Y199,AA199,AC199)</f>
        <v>293</v>
      </c>
      <c r="AP199" s="214">
        <f>SUM(AE199,AG199,AI199)</f>
        <v>110</v>
      </c>
      <c r="AQ199" s="214">
        <f>SUM(AK199,AM199)</f>
        <v>63</v>
      </c>
      <c r="AR199" s="214">
        <f>SUM(AN199:AQ199)</f>
        <v>884</v>
      </c>
      <c r="AS199" s="214" t="str">
        <f>IF(AR199&lt;=120,"Group 1",IF(AR199&lt;=240,"Group 2",IF(AR199&lt;=360,"Group 3",IF(AR199&lt;=480,"Group 4",IF(AR199&lt;=600,"Group 5",IF(AR199&lt;=720,"Group 6",IF(AR199&lt;=840,"Group 7",IF(AR199&lt;=960,"Group 8",IF(AR199&lt;=1080,"Group 9","Group 10")))))))))</f>
        <v>Group 8</v>
      </c>
      <c r="AT199" s="214" t="str">
        <f>IF(AR199&lt;=120,"B1",IF(AR199&lt;=240,"B2",IF(AR199&lt;=360,"B3",IF(AR199&lt;=480,"B4",IF(AR199&lt;=600,"B5",IF(AR199&lt;=720,"B6",IF(AR199&lt;=840,"B7",IF(AR199&lt;=960,"B8",IF(AR199&lt;=1080,"B9",IF(AR199&lt;=1100,"B10",IF(AR199&lt;=1120,"B11",IF(AR199&lt;=1140,"B12",IF(AR199&lt;=1160,"B13",IF(AR199&lt;=1180,"B14","B15"))))))))))))))</f>
        <v>B8</v>
      </c>
      <c r="AU199" s="214" t="str">
        <f>AT199</f>
        <v>B8</v>
      </c>
      <c r="AV199" s="214" t="str">
        <f>IF(AU199=J199,"OK","REVIEW")</f>
        <v>OK</v>
      </c>
      <c r="AW199" s="213" t="s">
        <v>355</v>
      </c>
      <c r="AX199" s="213" t="s">
        <v>522</v>
      </c>
      <c r="AY199" s="213" t="s">
        <v>262</v>
      </c>
      <c r="AZ199" s="213" t="s">
        <v>280</v>
      </c>
      <c r="BA199" s="217" t="s">
        <v>523</v>
      </c>
    </row>
    <row r="200" ht="72" customHeight="1">
      <c r="A200" s="214" t="s">
        <v>260</v>
      </c>
      <c r="B200" s="213" t="s">
        <v>261</v>
      </c>
      <c r="C200" s="214" t="s">
        <v>514</v>
      </c>
      <c r="D200" s="213" t="s">
        <v>515</v>
      </c>
      <c r="E200" s="214" t="s">
        <v>516</v>
      </c>
      <c r="F200" s="213" t="s">
        <v>517</v>
      </c>
      <c r="G200" s="214" t="s">
        <v>528</v>
      </c>
      <c r="H200" s="213" t="s">
        <v>529</v>
      </c>
      <c r="I200" s="213" t="s">
        <v>520</v>
      </c>
      <c r="J200" s="214" t="s">
        <v>284</v>
      </c>
      <c r="K200" s="217" t="s">
        <v>524</v>
      </c>
      <c r="L200" s="214">
        <v>8</v>
      </c>
      <c r="M200" s="214">
        <f>ROUND(L200*18,0)</f>
        <v>144</v>
      </c>
      <c r="N200" s="214">
        <v>5</v>
      </c>
      <c r="O200" s="214">
        <f>ROUND(N200*19.2,0)</f>
        <v>96</v>
      </c>
      <c r="P200" s="214">
        <v>5</v>
      </c>
      <c r="Q200" s="214">
        <f>ROUND(P200*19.2,0)</f>
        <v>96</v>
      </c>
      <c r="R200" s="214">
        <v>5</v>
      </c>
      <c r="S200" s="214">
        <f>ROUND(R200*14.4,0)</f>
        <v>72</v>
      </c>
      <c r="T200" s="214">
        <v>3</v>
      </c>
      <c r="U200" s="214">
        <f>ROUND(T200*14.4,0)</f>
        <v>43</v>
      </c>
      <c r="V200" s="214">
        <v>4</v>
      </c>
      <c r="W200" s="214">
        <f>ROUND(V200*28.8,0)</f>
        <v>115</v>
      </c>
      <c r="X200" s="214">
        <v>2</v>
      </c>
      <c r="Y200" s="214">
        <f>ROUND(X200*16.8,0)</f>
        <v>34</v>
      </c>
      <c r="Z200" s="214">
        <v>5</v>
      </c>
      <c r="AA200" s="214">
        <f>ROUND(Z200*19.2,0)</f>
        <v>96</v>
      </c>
      <c r="AB200" s="214">
        <v>5</v>
      </c>
      <c r="AC200" s="214">
        <f>ROUND(AB200*19.2,0)</f>
        <v>96</v>
      </c>
      <c r="AD200" s="214">
        <v>4</v>
      </c>
      <c r="AE200" s="214">
        <f>ROUND(AD200*12,0)</f>
        <v>48</v>
      </c>
      <c r="AF200" s="214">
        <v>3</v>
      </c>
      <c r="AG200" s="214">
        <f>ROUND(AF200*14.4,0)</f>
        <v>43</v>
      </c>
      <c r="AH200" s="214">
        <v>2</v>
      </c>
      <c r="AI200" s="214">
        <f>ROUND(AH200*9.6,0)</f>
        <v>19</v>
      </c>
      <c r="AJ200" s="214">
        <v>2</v>
      </c>
      <c r="AK200" s="214">
        <f>ROUND(AJ200*16.8,0)</f>
        <v>34</v>
      </c>
      <c r="AL200" s="214">
        <v>4</v>
      </c>
      <c r="AM200" s="214">
        <f>ROUND(AL200*7.2,0)</f>
        <v>29</v>
      </c>
      <c r="AN200" s="214">
        <f>SUM(M200,O200,Q200,S200,U200)</f>
        <v>451</v>
      </c>
      <c r="AO200" s="214">
        <f>SUM(W200,Y200,AA200,AC200)</f>
        <v>341</v>
      </c>
      <c r="AP200" s="214">
        <f>SUM(AE200,AG200,AI200)</f>
        <v>110</v>
      </c>
      <c r="AQ200" s="214">
        <f>SUM(AK200,AM200)</f>
        <v>63</v>
      </c>
      <c r="AR200" s="214">
        <f>SUM(AN200:AQ200)</f>
        <v>965</v>
      </c>
      <c r="AS200" s="214" t="str">
        <f>IF(AR200&lt;=120,"Group 1",IF(AR200&lt;=240,"Group 2",IF(AR200&lt;=360,"Group 3",IF(AR200&lt;=480,"Group 4",IF(AR200&lt;=600,"Group 5",IF(AR200&lt;=720,"Group 6",IF(AR200&lt;=840,"Group 7",IF(AR200&lt;=960,"Group 8",IF(AR200&lt;=1080,"Group 9","Group 10")))))))))</f>
        <v>Group 9</v>
      </c>
      <c r="AT200" s="214" t="str">
        <f>IF(AR200&lt;=120,"B1",IF(AR200&lt;=240,"B2",IF(AR200&lt;=360,"B3",IF(AR200&lt;=480,"B4",IF(AR200&lt;=600,"B5",IF(AR200&lt;=720,"B6",IF(AR200&lt;=840,"B7",IF(AR200&lt;=960,"B8",IF(AR200&lt;=1080,"B9",IF(AR200&lt;=1100,"B10",IF(AR200&lt;=1120,"B11",IF(AR200&lt;=1140,"B12",IF(AR200&lt;=1160,"B13",IF(AR200&lt;=1180,"B14","B15"))))))))))))))</f>
        <v>B9</v>
      </c>
      <c r="AU200" s="214" t="str">
        <f>AT200</f>
        <v>B9</v>
      </c>
      <c r="AV200" s="214" t="str">
        <f>IF(AU200=J200,"OK","REVIEW")</f>
        <v>OK</v>
      </c>
      <c r="AW200" s="213" t="s">
        <v>355</v>
      </c>
      <c r="AX200" s="213" t="s">
        <v>365</v>
      </c>
      <c r="AY200" s="213" t="s">
        <v>262</v>
      </c>
      <c r="AZ200" s="213" t="s">
        <v>280</v>
      </c>
      <c r="BA200" s="217" t="s">
        <v>525</v>
      </c>
    </row>
    <row r="201" ht="72" customHeight="1">
      <c r="A201" s="214" t="s">
        <v>260</v>
      </c>
      <c r="B201" s="213" t="s">
        <v>261</v>
      </c>
      <c r="C201" s="214" t="s">
        <v>514</v>
      </c>
      <c r="D201" s="213" t="s">
        <v>515</v>
      </c>
      <c r="E201" s="214" t="s">
        <v>516</v>
      </c>
      <c r="F201" s="213" t="s">
        <v>517</v>
      </c>
      <c r="G201" s="214" t="s">
        <v>530</v>
      </c>
      <c r="H201" s="213" t="s">
        <v>531</v>
      </c>
      <c r="I201" s="213" t="s">
        <v>520</v>
      </c>
      <c r="J201" s="214" t="s">
        <v>280</v>
      </c>
      <c r="K201" s="217" t="s">
        <v>521</v>
      </c>
      <c r="L201" s="214">
        <v>8</v>
      </c>
      <c r="M201" s="214">
        <f>ROUND(L201*18,0)</f>
        <v>144</v>
      </c>
      <c r="N201" s="214">
        <v>4</v>
      </c>
      <c r="O201" s="214">
        <f>ROUND(N201*19.2,0)</f>
        <v>77</v>
      </c>
      <c r="P201" s="214">
        <v>5</v>
      </c>
      <c r="Q201" s="214">
        <f>ROUND(P201*19.2,0)</f>
        <v>96</v>
      </c>
      <c r="R201" s="214">
        <v>4</v>
      </c>
      <c r="S201" s="214">
        <f>ROUND(R201*14.4,0)</f>
        <v>58</v>
      </c>
      <c r="T201" s="214">
        <v>3</v>
      </c>
      <c r="U201" s="214">
        <f>ROUND(T201*14.4,0)</f>
        <v>43</v>
      </c>
      <c r="V201" s="214">
        <v>3</v>
      </c>
      <c r="W201" s="214">
        <f>ROUND(V201*28.8,0)</f>
        <v>86</v>
      </c>
      <c r="X201" s="214">
        <v>2</v>
      </c>
      <c r="Y201" s="214">
        <f>ROUND(X201*16.8,0)</f>
        <v>34</v>
      </c>
      <c r="Z201" s="214">
        <v>5</v>
      </c>
      <c r="AA201" s="214">
        <f>ROUND(Z201*19.2,0)</f>
        <v>96</v>
      </c>
      <c r="AB201" s="214">
        <v>4</v>
      </c>
      <c r="AC201" s="214">
        <f>ROUND(AB201*19.2,0)</f>
        <v>77</v>
      </c>
      <c r="AD201" s="214">
        <v>4</v>
      </c>
      <c r="AE201" s="214">
        <f>ROUND(AD201*12,0)</f>
        <v>48</v>
      </c>
      <c r="AF201" s="214">
        <v>3</v>
      </c>
      <c r="AG201" s="214">
        <f>ROUND(AF201*14.4,0)</f>
        <v>43</v>
      </c>
      <c r="AH201" s="214">
        <v>2</v>
      </c>
      <c r="AI201" s="214">
        <f>ROUND(AH201*9.6,0)</f>
        <v>19</v>
      </c>
      <c r="AJ201" s="214">
        <v>2</v>
      </c>
      <c r="AK201" s="214">
        <f>ROUND(AJ201*16.8,0)</f>
        <v>34</v>
      </c>
      <c r="AL201" s="214">
        <v>4</v>
      </c>
      <c r="AM201" s="214">
        <f>ROUND(AL201*7.2,0)</f>
        <v>29</v>
      </c>
      <c r="AN201" s="214">
        <f>SUM(M201,O201,Q201,S201,U201)</f>
        <v>418</v>
      </c>
      <c r="AO201" s="214">
        <f>SUM(W201,Y201,AA201,AC201)</f>
        <v>293</v>
      </c>
      <c r="AP201" s="214">
        <f>SUM(AE201,AG201,AI201)</f>
        <v>110</v>
      </c>
      <c r="AQ201" s="214">
        <f>SUM(AK201,AM201)</f>
        <v>63</v>
      </c>
      <c r="AR201" s="214">
        <f>SUM(AN201:AQ201)</f>
        <v>884</v>
      </c>
      <c r="AS201" s="214" t="str">
        <f>IF(AR201&lt;=120,"Group 1",IF(AR201&lt;=240,"Group 2",IF(AR201&lt;=360,"Group 3",IF(AR201&lt;=480,"Group 4",IF(AR201&lt;=600,"Group 5",IF(AR201&lt;=720,"Group 6",IF(AR201&lt;=840,"Group 7",IF(AR201&lt;=960,"Group 8",IF(AR201&lt;=1080,"Group 9","Group 10")))))))))</f>
        <v>Group 8</v>
      </c>
      <c r="AT201" s="214" t="str">
        <f>IF(AR201&lt;=120,"B1",IF(AR201&lt;=240,"B2",IF(AR201&lt;=360,"B3",IF(AR201&lt;=480,"B4",IF(AR201&lt;=600,"B5",IF(AR201&lt;=720,"B6",IF(AR201&lt;=840,"B7",IF(AR201&lt;=960,"B8",IF(AR201&lt;=1080,"B9",IF(AR201&lt;=1100,"B10",IF(AR201&lt;=1120,"B11",IF(AR201&lt;=1140,"B12",IF(AR201&lt;=1160,"B13",IF(AR201&lt;=1180,"B14","B15"))))))))))))))</f>
        <v>B8</v>
      </c>
      <c r="AU201" s="214" t="str">
        <f>AT201</f>
        <v>B8</v>
      </c>
      <c r="AV201" s="214" t="str">
        <f>IF(AU201=J201,"OK","REVIEW")</f>
        <v>OK</v>
      </c>
      <c r="AW201" s="213" t="s">
        <v>355</v>
      </c>
      <c r="AX201" s="213" t="s">
        <v>522</v>
      </c>
      <c r="AY201" s="213" t="s">
        <v>262</v>
      </c>
      <c r="AZ201" s="213" t="s">
        <v>280</v>
      </c>
      <c r="BA201" s="217" t="s">
        <v>523</v>
      </c>
    </row>
    <row r="202" ht="72" customHeight="1">
      <c r="A202" s="214" t="s">
        <v>260</v>
      </c>
      <c r="B202" s="213" t="s">
        <v>261</v>
      </c>
      <c r="C202" s="214" t="s">
        <v>514</v>
      </c>
      <c r="D202" s="213" t="s">
        <v>515</v>
      </c>
      <c r="E202" s="214" t="s">
        <v>516</v>
      </c>
      <c r="F202" s="213" t="s">
        <v>517</v>
      </c>
      <c r="G202" s="214" t="s">
        <v>530</v>
      </c>
      <c r="H202" s="213" t="s">
        <v>531</v>
      </c>
      <c r="I202" s="213" t="s">
        <v>520</v>
      </c>
      <c r="J202" s="214" t="s">
        <v>284</v>
      </c>
      <c r="K202" s="217" t="s">
        <v>524</v>
      </c>
      <c r="L202" s="214">
        <v>8</v>
      </c>
      <c r="M202" s="214">
        <f>ROUND(L202*18,0)</f>
        <v>144</v>
      </c>
      <c r="N202" s="214">
        <v>5</v>
      </c>
      <c r="O202" s="214">
        <f>ROUND(N202*19.2,0)</f>
        <v>96</v>
      </c>
      <c r="P202" s="214">
        <v>5</v>
      </c>
      <c r="Q202" s="214">
        <f>ROUND(P202*19.2,0)</f>
        <v>96</v>
      </c>
      <c r="R202" s="214">
        <v>5</v>
      </c>
      <c r="S202" s="214">
        <f>ROUND(R202*14.4,0)</f>
        <v>72</v>
      </c>
      <c r="T202" s="214">
        <v>3</v>
      </c>
      <c r="U202" s="214">
        <f>ROUND(T202*14.4,0)</f>
        <v>43</v>
      </c>
      <c r="V202" s="214">
        <v>4</v>
      </c>
      <c r="W202" s="214">
        <f>ROUND(V202*28.8,0)</f>
        <v>115</v>
      </c>
      <c r="X202" s="214">
        <v>2</v>
      </c>
      <c r="Y202" s="214">
        <f>ROUND(X202*16.8,0)</f>
        <v>34</v>
      </c>
      <c r="Z202" s="214">
        <v>5</v>
      </c>
      <c r="AA202" s="214">
        <f>ROUND(Z202*19.2,0)</f>
        <v>96</v>
      </c>
      <c r="AB202" s="214">
        <v>5</v>
      </c>
      <c r="AC202" s="214">
        <f>ROUND(AB202*19.2,0)</f>
        <v>96</v>
      </c>
      <c r="AD202" s="214">
        <v>4</v>
      </c>
      <c r="AE202" s="214">
        <f>ROUND(AD202*12,0)</f>
        <v>48</v>
      </c>
      <c r="AF202" s="214">
        <v>3</v>
      </c>
      <c r="AG202" s="214">
        <f>ROUND(AF202*14.4,0)</f>
        <v>43</v>
      </c>
      <c r="AH202" s="214">
        <v>2</v>
      </c>
      <c r="AI202" s="214">
        <f>ROUND(AH202*9.6,0)</f>
        <v>19</v>
      </c>
      <c r="AJ202" s="214">
        <v>2</v>
      </c>
      <c r="AK202" s="214">
        <f>ROUND(AJ202*16.8,0)</f>
        <v>34</v>
      </c>
      <c r="AL202" s="214">
        <v>4</v>
      </c>
      <c r="AM202" s="214">
        <f>ROUND(AL202*7.2,0)</f>
        <v>29</v>
      </c>
      <c r="AN202" s="214">
        <f>SUM(M202,O202,Q202,S202,U202)</f>
        <v>451</v>
      </c>
      <c r="AO202" s="214">
        <f>SUM(W202,Y202,AA202,AC202)</f>
        <v>341</v>
      </c>
      <c r="AP202" s="214">
        <f>SUM(AE202,AG202,AI202)</f>
        <v>110</v>
      </c>
      <c r="AQ202" s="214">
        <f>SUM(AK202,AM202)</f>
        <v>63</v>
      </c>
      <c r="AR202" s="214">
        <f>SUM(AN202:AQ202)</f>
        <v>965</v>
      </c>
      <c r="AS202" s="214" t="str">
        <f>IF(AR202&lt;=120,"Group 1",IF(AR202&lt;=240,"Group 2",IF(AR202&lt;=360,"Group 3",IF(AR202&lt;=480,"Group 4",IF(AR202&lt;=600,"Group 5",IF(AR202&lt;=720,"Group 6",IF(AR202&lt;=840,"Group 7",IF(AR202&lt;=960,"Group 8",IF(AR202&lt;=1080,"Group 9","Group 10")))))))))</f>
        <v>Group 9</v>
      </c>
      <c r="AT202" s="214" t="str">
        <f>IF(AR202&lt;=120,"B1",IF(AR202&lt;=240,"B2",IF(AR202&lt;=360,"B3",IF(AR202&lt;=480,"B4",IF(AR202&lt;=600,"B5",IF(AR202&lt;=720,"B6",IF(AR202&lt;=840,"B7",IF(AR202&lt;=960,"B8",IF(AR202&lt;=1080,"B9",IF(AR202&lt;=1100,"B10",IF(AR202&lt;=1120,"B11",IF(AR202&lt;=1140,"B12",IF(AR202&lt;=1160,"B13",IF(AR202&lt;=1180,"B14","B15"))))))))))))))</f>
        <v>B9</v>
      </c>
      <c r="AU202" s="214" t="str">
        <f>AT202</f>
        <v>B9</v>
      </c>
      <c r="AV202" s="214" t="str">
        <f>IF(AU202=J202,"OK","REVIEW")</f>
        <v>OK</v>
      </c>
      <c r="AW202" s="213" t="s">
        <v>355</v>
      </c>
      <c r="AX202" s="213" t="s">
        <v>365</v>
      </c>
      <c r="AY202" s="213" t="s">
        <v>262</v>
      </c>
      <c r="AZ202" s="213" t="s">
        <v>280</v>
      </c>
      <c r="BA202" s="217" t="s">
        <v>525</v>
      </c>
    </row>
    <row r="203" ht="72" customHeight="1">
      <c r="A203" s="214" t="s">
        <v>260</v>
      </c>
      <c r="B203" s="213" t="s">
        <v>261</v>
      </c>
      <c r="C203" s="214" t="s">
        <v>514</v>
      </c>
      <c r="D203" s="213" t="s">
        <v>515</v>
      </c>
      <c r="E203" s="214" t="s">
        <v>532</v>
      </c>
      <c r="F203" s="213" t="s">
        <v>533</v>
      </c>
      <c r="G203" s="214" t="s">
        <v>534</v>
      </c>
      <c r="H203" s="213" t="s">
        <v>533</v>
      </c>
      <c r="I203" s="213" t="s">
        <v>520</v>
      </c>
      <c r="J203" s="214" t="s">
        <v>280</v>
      </c>
      <c r="K203" s="217" t="s">
        <v>521</v>
      </c>
      <c r="L203" s="214">
        <v>8</v>
      </c>
      <c r="M203" s="214">
        <f>ROUND(L203*18,0)</f>
        <v>144</v>
      </c>
      <c r="N203" s="214">
        <v>4</v>
      </c>
      <c r="O203" s="214">
        <f>ROUND(N203*19.2,0)</f>
        <v>77</v>
      </c>
      <c r="P203" s="214">
        <v>5</v>
      </c>
      <c r="Q203" s="214">
        <f>ROUND(P203*19.2,0)</f>
        <v>96</v>
      </c>
      <c r="R203" s="214">
        <v>4</v>
      </c>
      <c r="S203" s="214">
        <f>ROUND(R203*14.4,0)</f>
        <v>58</v>
      </c>
      <c r="T203" s="214">
        <v>3</v>
      </c>
      <c r="U203" s="214">
        <f>ROUND(T203*14.4,0)</f>
        <v>43</v>
      </c>
      <c r="V203" s="214">
        <v>3</v>
      </c>
      <c r="W203" s="214">
        <f>ROUND(V203*28.8,0)</f>
        <v>86</v>
      </c>
      <c r="X203" s="214">
        <v>2</v>
      </c>
      <c r="Y203" s="214">
        <f>ROUND(X203*16.8,0)</f>
        <v>34</v>
      </c>
      <c r="Z203" s="214">
        <v>5</v>
      </c>
      <c r="AA203" s="214">
        <f>ROUND(Z203*19.2,0)</f>
        <v>96</v>
      </c>
      <c r="AB203" s="214">
        <v>4</v>
      </c>
      <c r="AC203" s="214">
        <f>ROUND(AB203*19.2,0)</f>
        <v>77</v>
      </c>
      <c r="AD203" s="214">
        <v>4</v>
      </c>
      <c r="AE203" s="214">
        <f>ROUND(AD203*12,0)</f>
        <v>48</v>
      </c>
      <c r="AF203" s="214">
        <v>3</v>
      </c>
      <c r="AG203" s="214">
        <f>ROUND(AF203*14.4,0)</f>
        <v>43</v>
      </c>
      <c r="AH203" s="214">
        <v>2</v>
      </c>
      <c r="AI203" s="214">
        <f>ROUND(AH203*9.6,0)</f>
        <v>19</v>
      </c>
      <c r="AJ203" s="214">
        <v>2</v>
      </c>
      <c r="AK203" s="214">
        <f>ROUND(AJ203*16.8,0)</f>
        <v>34</v>
      </c>
      <c r="AL203" s="214">
        <v>4</v>
      </c>
      <c r="AM203" s="214">
        <f>ROUND(AL203*7.2,0)</f>
        <v>29</v>
      </c>
      <c r="AN203" s="214">
        <f>SUM(M203,O203,Q203,S203,U203)</f>
        <v>418</v>
      </c>
      <c r="AO203" s="214">
        <f>SUM(W203,Y203,AA203,AC203)</f>
        <v>293</v>
      </c>
      <c r="AP203" s="214">
        <f>SUM(AE203,AG203,AI203)</f>
        <v>110</v>
      </c>
      <c r="AQ203" s="214">
        <f>SUM(AK203,AM203)</f>
        <v>63</v>
      </c>
      <c r="AR203" s="214">
        <f>SUM(AN203:AQ203)</f>
        <v>884</v>
      </c>
      <c r="AS203" s="214" t="str">
        <f>IF(AR203&lt;=120,"Group 1",IF(AR203&lt;=240,"Group 2",IF(AR203&lt;=360,"Group 3",IF(AR203&lt;=480,"Group 4",IF(AR203&lt;=600,"Group 5",IF(AR203&lt;=720,"Group 6",IF(AR203&lt;=840,"Group 7",IF(AR203&lt;=960,"Group 8",IF(AR203&lt;=1080,"Group 9","Group 10")))))))))</f>
        <v>Group 8</v>
      </c>
      <c r="AT203" s="214" t="str">
        <f>IF(AR203&lt;=120,"B1",IF(AR203&lt;=240,"B2",IF(AR203&lt;=360,"B3",IF(AR203&lt;=480,"B4",IF(AR203&lt;=600,"B5",IF(AR203&lt;=720,"B6",IF(AR203&lt;=840,"B7",IF(AR203&lt;=960,"B8",IF(AR203&lt;=1080,"B9",IF(AR203&lt;=1100,"B10",IF(AR203&lt;=1120,"B11",IF(AR203&lt;=1140,"B12",IF(AR203&lt;=1160,"B13",IF(AR203&lt;=1180,"B14","B15"))))))))))))))</f>
        <v>B8</v>
      </c>
      <c r="AU203" s="214" t="str">
        <f>AT203</f>
        <v>B8</v>
      </c>
      <c r="AV203" s="214" t="str">
        <f>IF(AU203=J203,"OK","REVIEW")</f>
        <v>OK</v>
      </c>
      <c r="AW203" s="213" t="s">
        <v>355</v>
      </c>
      <c r="AX203" s="213" t="s">
        <v>522</v>
      </c>
      <c r="AY203" s="213" t="s">
        <v>262</v>
      </c>
      <c r="AZ203" s="213" t="s">
        <v>280</v>
      </c>
      <c r="BA203" s="217" t="s">
        <v>523</v>
      </c>
    </row>
    <row r="204" ht="72" customHeight="1">
      <c r="A204" s="214" t="s">
        <v>260</v>
      </c>
      <c r="B204" s="213" t="s">
        <v>261</v>
      </c>
      <c r="C204" s="214" t="s">
        <v>514</v>
      </c>
      <c r="D204" s="213" t="s">
        <v>515</v>
      </c>
      <c r="E204" s="214" t="s">
        <v>532</v>
      </c>
      <c r="F204" s="213" t="s">
        <v>533</v>
      </c>
      <c r="G204" s="214" t="s">
        <v>534</v>
      </c>
      <c r="H204" s="213" t="s">
        <v>533</v>
      </c>
      <c r="I204" s="213" t="s">
        <v>520</v>
      </c>
      <c r="J204" s="214" t="s">
        <v>284</v>
      </c>
      <c r="K204" s="217" t="s">
        <v>524</v>
      </c>
      <c r="L204" s="214">
        <v>8</v>
      </c>
      <c r="M204" s="214">
        <f>ROUND(L204*18,0)</f>
        <v>144</v>
      </c>
      <c r="N204" s="214">
        <v>5</v>
      </c>
      <c r="O204" s="214">
        <f>ROUND(N204*19.2,0)</f>
        <v>96</v>
      </c>
      <c r="P204" s="214">
        <v>5</v>
      </c>
      <c r="Q204" s="214">
        <f>ROUND(P204*19.2,0)</f>
        <v>96</v>
      </c>
      <c r="R204" s="214">
        <v>5</v>
      </c>
      <c r="S204" s="214">
        <f>ROUND(R204*14.4,0)</f>
        <v>72</v>
      </c>
      <c r="T204" s="214">
        <v>3</v>
      </c>
      <c r="U204" s="214">
        <f>ROUND(T204*14.4,0)</f>
        <v>43</v>
      </c>
      <c r="V204" s="214">
        <v>4</v>
      </c>
      <c r="W204" s="214">
        <f>ROUND(V204*28.8,0)</f>
        <v>115</v>
      </c>
      <c r="X204" s="214">
        <v>2</v>
      </c>
      <c r="Y204" s="214">
        <f>ROUND(X204*16.8,0)</f>
        <v>34</v>
      </c>
      <c r="Z204" s="214">
        <v>5</v>
      </c>
      <c r="AA204" s="214">
        <f>ROUND(Z204*19.2,0)</f>
        <v>96</v>
      </c>
      <c r="AB204" s="214">
        <v>5</v>
      </c>
      <c r="AC204" s="214">
        <f>ROUND(AB204*19.2,0)</f>
        <v>96</v>
      </c>
      <c r="AD204" s="214">
        <v>4</v>
      </c>
      <c r="AE204" s="214">
        <f>ROUND(AD204*12,0)</f>
        <v>48</v>
      </c>
      <c r="AF204" s="214">
        <v>3</v>
      </c>
      <c r="AG204" s="214">
        <f>ROUND(AF204*14.4,0)</f>
        <v>43</v>
      </c>
      <c r="AH204" s="214">
        <v>2</v>
      </c>
      <c r="AI204" s="214">
        <f>ROUND(AH204*9.6,0)</f>
        <v>19</v>
      </c>
      <c r="AJ204" s="214">
        <v>2</v>
      </c>
      <c r="AK204" s="214">
        <f>ROUND(AJ204*16.8,0)</f>
        <v>34</v>
      </c>
      <c r="AL204" s="214">
        <v>4</v>
      </c>
      <c r="AM204" s="214">
        <f>ROUND(AL204*7.2,0)</f>
        <v>29</v>
      </c>
      <c r="AN204" s="214">
        <f>SUM(M204,O204,Q204,S204,U204)</f>
        <v>451</v>
      </c>
      <c r="AO204" s="214">
        <f>SUM(W204,Y204,AA204,AC204)</f>
        <v>341</v>
      </c>
      <c r="AP204" s="214">
        <f>SUM(AE204,AG204,AI204)</f>
        <v>110</v>
      </c>
      <c r="AQ204" s="214">
        <f>SUM(AK204,AM204)</f>
        <v>63</v>
      </c>
      <c r="AR204" s="214">
        <f>SUM(AN204:AQ204)</f>
        <v>965</v>
      </c>
      <c r="AS204" s="214" t="str">
        <f>IF(AR204&lt;=120,"Group 1",IF(AR204&lt;=240,"Group 2",IF(AR204&lt;=360,"Group 3",IF(AR204&lt;=480,"Group 4",IF(AR204&lt;=600,"Group 5",IF(AR204&lt;=720,"Group 6",IF(AR204&lt;=840,"Group 7",IF(AR204&lt;=960,"Group 8",IF(AR204&lt;=1080,"Group 9","Group 10")))))))))</f>
        <v>Group 9</v>
      </c>
      <c r="AT204" s="214" t="str">
        <f>IF(AR204&lt;=120,"B1",IF(AR204&lt;=240,"B2",IF(AR204&lt;=360,"B3",IF(AR204&lt;=480,"B4",IF(AR204&lt;=600,"B5",IF(AR204&lt;=720,"B6",IF(AR204&lt;=840,"B7",IF(AR204&lt;=960,"B8",IF(AR204&lt;=1080,"B9",IF(AR204&lt;=1100,"B10",IF(AR204&lt;=1120,"B11",IF(AR204&lt;=1140,"B12",IF(AR204&lt;=1160,"B13",IF(AR204&lt;=1180,"B14","B15"))))))))))))))</f>
        <v>B9</v>
      </c>
      <c r="AU204" s="214" t="str">
        <f>AT204</f>
        <v>B9</v>
      </c>
      <c r="AV204" s="214" t="str">
        <f>IF(AU204=J204,"OK","REVIEW")</f>
        <v>OK</v>
      </c>
      <c r="AW204" s="213" t="s">
        <v>355</v>
      </c>
      <c r="AX204" s="213" t="s">
        <v>365</v>
      </c>
      <c r="AY204" s="213" t="s">
        <v>262</v>
      </c>
      <c r="AZ204" s="213" t="s">
        <v>280</v>
      </c>
      <c r="BA204" s="217" t="s">
        <v>525</v>
      </c>
    </row>
    <row r="205" ht="72" customHeight="1">
      <c r="A205" s="214" t="s">
        <v>260</v>
      </c>
      <c r="B205" s="213" t="s">
        <v>261</v>
      </c>
      <c r="C205" s="214" t="s">
        <v>514</v>
      </c>
      <c r="D205" s="213" t="s">
        <v>515</v>
      </c>
      <c r="E205" s="214" t="s">
        <v>535</v>
      </c>
      <c r="F205" s="213" t="s">
        <v>536</v>
      </c>
      <c r="G205" s="214" t="s">
        <v>537</v>
      </c>
      <c r="H205" s="213" t="s">
        <v>538</v>
      </c>
      <c r="I205" s="213" t="s">
        <v>520</v>
      </c>
      <c r="J205" s="214" t="s">
        <v>280</v>
      </c>
      <c r="K205" s="217" t="s">
        <v>521</v>
      </c>
      <c r="L205" s="214">
        <v>8</v>
      </c>
      <c r="M205" s="214">
        <f>ROUND(L205*18,0)</f>
        <v>144</v>
      </c>
      <c r="N205" s="214">
        <v>4</v>
      </c>
      <c r="O205" s="214">
        <f>ROUND(N205*19.2,0)</f>
        <v>77</v>
      </c>
      <c r="P205" s="214">
        <v>5</v>
      </c>
      <c r="Q205" s="214">
        <f>ROUND(P205*19.2,0)</f>
        <v>96</v>
      </c>
      <c r="R205" s="214">
        <v>4</v>
      </c>
      <c r="S205" s="214">
        <f>ROUND(R205*14.4,0)</f>
        <v>58</v>
      </c>
      <c r="T205" s="214">
        <v>3</v>
      </c>
      <c r="U205" s="214">
        <f>ROUND(T205*14.4,0)</f>
        <v>43</v>
      </c>
      <c r="V205" s="214">
        <v>3</v>
      </c>
      <c r="W205" s="214">
        <f>ROUND(V205*28.8,0)</f>
        <v>86</v>
      </c>
      <c r="X205" s="214">
        <v>2</v>
      </c>
      <c r="Y205" s="214">
        <f>ROUND(X205*16.8,0)</f>
        <v>34</v>
      </c>
      <c r="Z205" s="214">
        <v>5</v>
      </c>
      <c r="AA205" s="214">
        <f>ROUND(Z205*19.2,0)</f>
        <v>96</v>
      </c>
      <c r="AB205" s="214">
        <v>4</v>
      </c>
      <c r="AC205" s="214">
        <f>ROUND(AB205*19.2,0)</f>
        <v>77</v>
      </c>
      <c r="AD205" s="214">
        <v>4</v>
      </c>
      <c r="AE205" s="214">
        <f>ROUND(AD205*12,0)</f>
        <v>48</v>
      </c>
      <c r="AF205" s="214">
        <v>3</v>
      </c>
      <c r="AG205" s="214">
        <f>ROUND(AF205*14.4,0)</f>
        <v>43</v>
      </c>
      <c r="AH205" s="214">
        <v>2</v>
      </c>
      <c r="AI205" s="214">
        <f>ROUND(AH205*9.6,0)</f>
        <v>19</v>
      </c>
      <c r="AJ205" s="214">
        <v>2</v>
      </c>
      <c r="AK205" s="214">
        <f>ROUND(AJ205*16.8,0)</f>
        <v>34</v>
      </c>
      <c r="AL205" s="214">
        <v>4</v>
      </c>
      <c r="AM205" s="214">
        <f>ROUND(AL205*7.2,0)</f>
        <v>29</v>
      </c>
      <c r="AN205" s="214">
        <f>SUM(M205,O205,Q205,S205,U205)</f>
        <v>418</v>
      </c>
      <c r="AO205" s="214">
        <f>SUM(W205,Y205,AA205,AC205)</f>
        <v>293</v>
      </c>
      <c r="AP205" s="214">
        <f>SUM(AE205,AG205,AI205)</f>
        <v>110</v>
      </c>
      <c r="AQ205" s="214">
        <f>SUM(AK205,AM205)</f>
        <v>63</v>
      </c>
      <c r="AR205" s="214">
        <f>SUM(AN205:AQ205)</f>
        <v>884</v>
      </c>
      <c r="AS205" s="214" t="str">
        <f>IF(AR205&lt;=120,"Group 1",IF(AR205&lt;=240,"Group 2",IF(AR205&lt;=360,"Group 3",IF(AR205&lt;=480,"Group 4",IF(AR205&lt;=600,"Group 5",IF(AR205&lt;=720,"Group 6",IF(AR205&lt;=840,"Group 7",IF(AR205&lt;=960,"Group 8",IF(AR205&lt;=1080,"Group 9","Group 10")))))))))</f>
        <v>Group 8</v>
      </c>
      <c r="AT205" s="214" t="str">
        <f>IF(AR205&lt;=120,"B1",IF(AR205&lt;=240,"B2",IF(AR205&lt;=360,"B3",IF(AR205&lt;=480,"B4",IF(AR205&lt;=600,"B5",IF(AR205&lt;=720,"B6",IF(AR205&lt;=840,"B7",IF(AR205&lt;=960,"B8",IF(AR205&lt;=1080,"B9",IF(AR205&lt;=1100,"B10",IF(AR205&lt;=1120,"B11",IF(AR205&lt;=1140,"B12",IF(AR205&lt;=1160,"B13",IF(AR205&lt;=1180,"B14","B15"))))))))))))))</f>
        <v>B8</v>
      </c>
      <c r="AU205" s="214" t="str">
        <f>AT205</f>
        <v>B8</v>
      </c>
      <c r="AV205" s="214" t="str">
        <f>IF(AU205=J205,"OK","REVIEW")</f>
        <v>OK</v>
      </c>
      <c r="AW205" s="213" t="s">
        <v>355</v>
      </c>
      <c r="AX205" s="213" t="s">
        <v>522</v>
      </c>
      <c r="AY205" s="213" t="s">
        <v>262</v>
      </c>
      <c r="AZ205" s="213" t="s">
        <v>280</v>
      </c>
      <c r="BA205" s="217" t="s">
        <v>523</v>
      </c>
    </row>
    <row r="206" ht="72" customHeight="1">
      <c r="A206" s="214" t="s">
        <v>260</v>
      </c>
      <c r="B206" s="213" t="s">
        <v>261</v>
      </c>
      <c r="C206" s="214" t="s">
        <v>514</v>
      </c>
      <c r="D206" s="213" t="s">
        <v>515</v>
      </c>
      <c r="E206" s="214" t="s">
        <v>535</v>
      </c>
      <c r="F206" s="213" t="s">
        <v>536</v>
      </c>
      <c r="G206" s="214" t="s">
        <v>537</v>
      </c>
      <c r="H206" s="213" t="s">
        <v>538</v>
      </c>
      <c r="I206" s="213" t="s">
        <v>520</v>
      </c>
      <c r="J206" s="214" t="s">
        <v>284</v>
      </c>
      <c r="K206" s="217" t="s">
        <v>524</v>
      </c>
      <c r="L206" s="214">
        <v>8</v>
      </c>
      <c r="M206" s="214">
        <f>ROUND(L206*18,0)</f>
        <v>144</v>
      </c>
      <c r="N206" s="214">
        <v>5</v>
      </c>
      <c r="O206" s="214">
        <f>ROUND(N206*19.2,0)</f>
        <v>96</v>
      </c>
      <c r="P206" s="214">
        <v>5</v>
      </c>
      <c r="Q206" s="214">
        <f>ROUND(P206*19.2,0)</f>
        <v>96</v>
      </c>
      <c r="R206" s="214">
        <v>5</v>
      </c>
      <c r="S206" s="214">
        <f>ROUND(R206*14.4,0)</f>
        <v>72</v>
      </c>
      <c r="T206" s="214">
        <v>3</v>
      </c>
      <c r="U206" s="214">
        <f>ROUND(T206*14.4,0)</f>
        <v>43</v>
      </c>
      <c r="V206" s="214">
        <v>4</v>
      </c>
      <c r="W206" s="214">
        <f>ROUND(V206*28.8,0)</f>
        <v>115</v>
      </c>
      <c r="X206" s="214">
        <v>2</v>
      </c>
      <c r="Y206" s="214">
        <f>ROUND(X206*16.8,0)</f>
        <v>34</v>
      </c>
      <c r="Z206" s="214">
        <v>5</v>
      </c>
      <c r="AA206" s="214">
        <f>ROUND(Z206*19.2,0)</f>
        <v>96</v>
      </c>
      <c r="AB206" s="214">
        <v>5</v>
      </c>
      <c r="AC206" s="214">
        <f>ROUND(AB206*19.2,0)</f>
        <v>96</v>
      </c>
      <c r="AD206" s="214">
        <v>4</v>
      </c>
      <c r="AE206" s="214">
        <f>ROUND(AD206*12,0)</f>
        <v>48</v>
      </c>
      <c r="AF206" s="214">
        <v>3</v>
      </c>
      <c r="AG206" s="214">
        <f>ROUND(AF206*14.4,0)</f>
        <v>43</v>
      </c>
      <c r="AH206" s="214">
        <v>2</v>
      </c>
      <c r="AI206" s="214">
        <f>ROUND(AH206*9.6,0)</f>
        <v>19</v>
      </c>
      <c r="AJ206" s="214">
        <v>2</v>
      </c>
      <c r="AK206" s="214">
        <f>ROUND(AJ206*16.8,0)</f>
        <v>34</v>
      </c>
      <c r="AL206" s="214">
        <v>4</v>
      </c>
      <c r="AM206" s="214">
        <f>ROUND(AL206*7.2,0)</f>
        <v>29</v>
      </c>
      <c r="AN206" s="214">
        <f>SUM(M206,O206,Q206,S206,U206)</f>
        <v>451</v>
      </c>
      <c r="AO206" s="214">
        <f>SUM(W206,Y206,AA206,AC206)</f>
        <v>341</v>
      </c>
      <c r="AP206" s="214">
        <f>SUM(AE206,AG206,AI206)</f>
        <v>110</v>
      </c>
      <c r="AQ206" s="214">
        <f>SUM(AK206,AM206)</f>
        <v>63</v>
      </c>
      <c r="AR206" s="214">
        <f>SUM(AN206:AQ206)</f>
        <v>965</v>
      </c>
      <c r="AS206" s="214" t="str">
        <f>IF(AR206&lt;=120,"Group 1",IF(AR206&lt;=240,"Group 2",IF(AR206&lt;=360,"Group 3",IF(AR206&lt;=480,"Group 4",IF(AR206&lt;=600,"Group 5",IF(AR206&lt;=720,"Group 6",IF(AR206&lt;=840,"Group 7",IF(AR206&lt;=960,"Group 8",IF(AR206&lt;=1080,"Group 9","Group 10")))))))))</f>
        <v>Group 9</v>
      </c>
      <c r="AT206" s="214" t="str">
        <f>IF(AR206&lt;=120,"B1",IF(AR206&lt;=240,"B2",IF(AR206&lt;=360,"B3",IF(AR206&lt;=480,"B4",IF(AR206&lt;=600,"B5",IF(AR206&lt;=720,"B6",IF(AR206&lt;=840,"B7",IF(AR206&lt;=960,"B8",IF(AR206&lt;=1080,"B9",IF(AR206&lt;=1100,"B10",IF(AR206&lt;=1120,"B11",IF(AR206&lt;=1140,"B12",IF(AR206&lt;=1160,"B13",IF(AR206&lt;=1180,"B14","B15"))))))))))))))</f>
        <v>B9</v>
      </c>
      <c r="AU206" s="214" t="str">
        <f>AT206</f>
        <v>B9</v>
      </c>
      <c r="AV206" s="214" t="str">
        <f>IF(AU206=J206,"OK","REVIEW")</f>
        <v>OK</v>
      </c>
      <c r="AW206" s="213" t="s">
        <v>355</v>
      </c>
      <c r="AX206" s="213" t="s">
        <v>365</v>
      </c>
      <c r="AY206" s="213" t="s">
        <v>262</v>
      </c>
      <c r="AZ206" s="213" t="s">
        <v>280</v>
      </c>
      <c r="BA206" s="217" t="s">
        <v>525</v>
      </c>
    </row>
    <row r="207" ht="72" customHeight="1">
      <c r="A207" s="214" t="s">
        <v>260</v>
      </c>
      <c r="B207" s="213" t="s">
        <v>261</v>
      </c>
      <c r="C207" s="214" t="s">
        <v>514</v>
      </c>
      <c r="D207" s="213" t="s">
        <v>515</v>
      </c>
      <c r="E207" s="214" t="s">
        <v>535</v>
      </c>
      <c r="F207" s="213" t="s">
        <v>536</v>
      </c>
      <c r="G207" s="214" t="s">
        <v>539</v>
      </c>
      <c r="H207" s="213" t="s">
        <v>540</v>
      </c>
      <c r="I207" s="213" t="s">
        <v>520</v>
      </c>
      <c r="J207" s="214" t="s">
        <v>280</v>
      </c>
      <c r="K207" s="217" t="s">
        <v>521</v>
      </c>
      <c r="L207" s="214">
        <v>8</v>
      </c>
      <c r="M207" s="214">
        <f>ROUND(L207*18,0)</f>
        <v>144</v>
      </c>
      <c r="N207" s="214">
        <v>4</v>
      </c>
      <c r="O207" s="214">
        <f>ROUND(N207*19.2,0)</f>
        <v>77</v>
      </c>
      <c r="P207" s="214">
        <v>5</v>
      </c>
      <c r="Q207" s="214">
        <f>ROUND(P207*19.2,0)</f>
        <v>96</v>
      </c>
      <c r="R207" s="214">
        <v>4</v>
      </c>
      <c r="S207" s="214">
        <f>ROUND(R207*14.4,0)</f>
        <v>58</v>
      </c>
      <c r="T207" s="214">
        <v>3</v>
      </c>
      <c r="U207" s="214">
        <f>ROUND(T207*14.4,0)</f>
        <v>43</v>
      </c>
      <c r="V207" s="214">
        <v>3</v>
      </c>
      <c r="W207" s="214">
        <f>ROUND(V207*28.8,0)</f>
        <v>86</v>
      </c>
      <c r="X207" s="214">
        <v>2</v>
      </c>
      <c r="Y207" s="214">
        <f>ROUND(X207*16.8,0)</f>
        <v>34</v>
      </c>
      <c r="Z207" s="214">
        <v>5</v>
      </c>
      <c r="AA207" s="214">
        <f>ROUND(Z207*19.2,0)</f>
        <v>96</v>
      </c>
      <c r="AB207" s="214">
        <v>4</v>
      </c>
      <c r="AC207" s="214">
        <f>ROUND(AB207*19.2,0)</f>
        <v>77</v>
      </c>
      <c r="AD207" s="214">
        <v>4</v>
      </c>
      <c r="AE207" s="214">
        <f>ROUND(AD207*12,0)</f>
        <v>48</v>
      </c>
      <c r="AF207" s="214">
        <v>3</v>
      </c>
      <c r="AG207" s="214">
        <f>ROUND(AF207*14.4,0)</f>
        <v>43</v>
      </c>
      <c r="AH207" s="214">
        <v>2</v>
      </c>
      <c r="AI207" s="214">
        <f>ROUND(AH207*9.6,0)</f>
        <v>19</v>
      </c>
      <c r="AJ207" s="214">
        <v>3</v>
      </c>
      <c r="AK207" s="214">
        <f>ROUND(AJ207*16.8,0)</f>
        <v>50</v>
      </c>
      <c r="AL207" s="214">
        <v>4</v>
      </c>
      <c r="AM207" s="214">
        <f>ROUND(AL207*7.2,0)</f>
        <v>29</v>
      </c>
      <c r="AN207" s="214">
        <f>SUM(M207,O207,Q207,S207,U207)</f>
        <v>418</v>
      </c>
      <c r="AO207" s="214">
        <f>SUM(W207,Y207,AA207,AC207)</f>
        <v>293</v>
      </c>
      <c r="AP207" s="214">
        <f>SUM(AE207,AG207,AI207)</f>
        <v>110</v>
      </c>
      <c r="AQ207" s="214">
        <f>SUM(AK207,AM207)</f>
        <v>79</v>
      </c>
      <c r="AR207" s="214">
        <f>SUM(AN207:AQ207)</f>
        <v>900</v>
      </c>
      <c r="AS207" s="214" t="str">
        <f>IF(AR207&lt;=120,"Group 1",IF(AR207&lt;=240,"Group 2",IF(AR207&lt;=360,"Group 3",IF(AR207&lt;=480,"Group 4",IF(AR207&lt;=600,"Group 5",IF(AR207&lt;=720,"Group 6",IF(AR207&lt;=840,"Group 7",IF(AR207&lt;=960,"Group 8",IF(AR207&lt;=1080,"Group 9","Group 10")))))))))</f>
        <v>Group 8</v>
      </c>
      <c r="AT207" s="214" t="str">
        <f>IF(AR207&lt;=120,"B1",IF(AR207&lt;=240,"B2",IF(AR207&lt;=360,"B3",IF(AR207&lt;=480,"B4",IF(AR207&lt;=600,"B5",IF(AR207&lt;=720,"B6",IF(AR207&lt;=840,"B7",IF(AR207&lt;=960,"B8",IF(AR207&lt;=1080,"B9",IF(AR207&lt;=1100,"B10",IF(AR207&lt;=1120,"B11",IF(AR207&lt;=1140,"B12",IF(AR207&lt;=1160,"B13",IF(AR207&lt;=1180,"B14","B15"))))))))))))))</f>
        <v>B8</v>
      </c>
      <c r="AU207" s="214" t="str">
        <f>AT207</f>
        <v>B8</v>
      </c>
      <c r="AV207" s="214" t="str">
        <f>IF(AU207=J207,"OK","REVIEW")</f>
        <v>OK</v>
      </c>
      <c r="AW207" s="213" t="s">
        <v>355</v>
      </c>
      <c r="AX207" s="213" t="s">
        <v>522</v>
      </c>
      <c r="AY207" s="213" t="s">
        <v>262</v>
      </c>
      <c r="AZ207" s="213" t="s">
        <v>280</v>
      </c>
      <c r="BA207" s="217" t="s">
        <v>523</v>
      </c>
    </row>
    <row r="208" ht="72" customHeight="1">
      <c r="A208" s="214" t="s">
        <v>260</v>
      </c>
      <c r="B208" s="213" t="s">
        <v>261</v>
      </c>
      <c r="C208" s="214" t="s">
        <v>514</v>
      </c>
      <c r="D208" s="213" t="s">
        <v>515</v>
      </c>
      <c r="E208" s="214" t="s">
        <v>535</v>
      </c>
      <c r="F208" s="213" t="s">
        <v>536</v>
      </c>
      <c r="G208" s="214" t="s">
        <v>539</v>
      </c>
      <c r="H208" s="213" t="s">
        <v>540</v>
      </c>
      <c r="I208" s="213" t="s">
        <v>520</v>
      </c>
      <c r="J208" s="214" t="s">
        <v>284</v>
      </c>
      <c r="K208" s="217" t="s">
        <v>524</v>
      </c>
      <c r="L208" s="214">
        <v>8</v>
      </c>
      <c r="M208" s="214">
        <f>ROUND(L208*18,0)</f>
        <v>144</v>
      </c>
      <c r="N208" s="214">
        <v>4</v>
      </c>
      <c r="O208" s="214">
        <f>ROUND(N208*19.2,0)</f>
        <v>77</v>
      </c>
      <c r="P208" s="214">
        <v>5</v>
      </c>
      <c r="Q208" s="214">
        <f>ROUND(P208*19.2,0)</f>
        <v>96</v>
      </c>
      <c r="R208" s="214">
        <v>5</v>
      </c>
      <c r="S208" s="214">
        <f>ROUND(R208*14.4,0)</f>
        <v>72</v>
      </c>
      <c r="T208" s="214">
        <v>3</v>
      </c>
      <c r="U208" s="214">
        <f>ROUND(T208*14.4,0)</f>
        <v>43</v>
      </c>
      <c r="V208" s="214">
        <v>4</v>
      </c>
      <c r="W208" s="214">
        <f>ROUND(V208*28.8,0)</f>
        <v>115</v>
      </c>
      <c r="X208" s="214">
        <v>2</v>
      </c>
      <c r="Y208" s="214">
        <f>ROUND(X208*16.8,0)</f>
        <v>34</v>
      </c>
      <c r="Z208" s="214">
        <v>5</v>
      </c>
      <c r="AA208" s="214">
        <f>ROUND(Z208*19.2,0)</f>
        <v>96</v>
      </c>
      <c r="AB208" s="214">
        <v>5</v>
      </c>
      <c r="AC208" s="214">
        <f>ROUND(AB208*19.2,0)</f>
        <v>96</v>
      </c>
      <c r="AD208" s="214">
        <v>4</v>
      </c>
      <c r="AE208" s="214">
        <f>ROUND(AD208*12,0)</f>
        <v>48</v>
      </c>
      <c r="AF208" s="214">
        <v>3</v>
      </c>
      <c r="AG208" s="214">
        <f>ROUND(AF208*14.4,0)</f>
        <v>43</v>
      </c>
      <c r="AH208" s="214">
        <v>2</v>
      </c>
      <c r="AI208" s="214">
        <f>ROUND(AH208*9.6,0)</f>
        <v>19</v>
      </c>
      <c r="AJ208" s="214">
        <v>3</v>
      </c>
      <c r="AK208" s="214">
        <f>ROUND(AJ208*16.8,0)</f>
        <v>50</v>
      </c>
      <c r="AL208" s="214">
        <v>4</v>
      </c>
      <c r="AM208" s="214">
        <f>ROUND(AL208*7.2,0)</f>
        <v>29</v>
      </c>
      <c r="AN208" s="214">
        <f>SUM(M208,O208,Q208,S208,U208)</f>
        <v>432</v>
      </c>
      <c r="AO208" s="214">
        <f>SUM(W208,Y208,AA208,AC208)</f>
        <v>341</v>
      </c>
      <c r="AP208" s="214">
        <f>SUM(AE208,AG208,AI208)</f>
        <v>110</v>
      </c>
      <c r="AQ208" s="214">
        <f>SUM(AK208,AM208)</f>
        <v>79</v>
      </c>
      <c r="AR208" s="214">
        <f>SUM(AN208:AQ208)</f>
        <v>962</v>
      </c>
      <c r="AS208" s="214" t="str">
        <f>IF(AR208&lt;=120,"Group 1",IF(AR208&lt;=240,"Group 2",IF(AR208&lt;=360,"Group 3",IF(AR208&lt;=480,"Group 4",IF(AR208&lt;=600,"Group 5",IF(AR208&lt;=720,"Group 6",IF(AR208&lt;=840,"Group 7",IF(AR208&lt;=960,"Group 8",IF(AR208&lt;=1080,"Group 9","Group 10")))))))))</f>
        <v>Group 9</v>
      </c>
      <c r="AT208" s="214" t="str">
        <f>IF(AR208&lt;=120,"B1",IF(AR208&lt;=240,"B2",IF(AR208&lt;=360,"B3",IF(AR208&lt;=480,"B4",IF(AR208&lt;=600,"B5",IF(AR208&lt;=720,"B6",IF(AR208&lt;=840,"B7",IF(AR208&lt;=960,"B8",IF(AR208&lt;=1080,"B9",IF(AR208&lt;=1100,"B10",IF(AR208&lt;=1120,"B11",IF(AR208&lt;=1140,"B12",IF(AR208&lt;=1160,"B13",IF(AR208&lt;=1180,"B14","B15"))))))))))))))</f>
        <v>B9</v>
      </c>
      <c r="AU208" s="214" t="str">
        <f>AT208</f>
        <v>B9</v>
      </c>
      <c r="AV208" s="214" t="str">
        <f>IF(AU208=J208,"OK","REVIEW")</f>
        <v>OK</v>
      </c>
      <c r="AW208" s="213" t="s">
        <v>355</v>
      </c>
      <c r="AX208" s="213" t="s">
        <v>365</v>
      </c>
      <c r="AY208" s="213" t="s">
        <v>262</v>
      </c>
      <c r="AZ208" s="213" t="s">
        <v>280</v>
      </c>
      <c r="BA208" s="217" t="s">
        <v>525</v>
      </c>
    </row>
    <row r="209" ht="72" customHeight="1">
      <c r="A209" s="214" t="s">
        <v>260</v>
      </c>
      <c r="B209" s="213" t="s">
        <v>261</v>
      </c>
      <c r="C209" s="214" t="s">
        <v>514</v>
      </c>
      <c r="D209" s="213" t="s">
        <v>515</v>
      </c>
      <c r="E209" s="214" t="s">
        <v>535</v>
      </c>
      <c r="F209" s="213" t="s">
        <v>536</v>
      </c>
      <c r="G209" s="214" t="s">
        <v>541</v>
      </c>
      <c r="H209" s="213" t="s">
        <v>542</v>
      </c>
      <c r="I209" s="213" t="s">
        <v>520</v>
      </c>
      <c r="J209" s="214" t="s">
        <v>280</v>
      </c>
      <c r="K209" s="217" t="s">
        <v>521</v>
      </c>
      <c r="L209" s="214">
        <v>8</v>
      </c>
      <c r="M209" s="214">
        <f>ROUND(L209*18,0)</f>
        <v>144</v>
      </c>
      <c r="N209" s="214">
        <v>4</v>
      </c>
      <c r="O209" s="214">
        <f>ROUND(N209*19.2,0)</f>
        <v>77</v>
      </c>
      <c r="P209" s="214">
        <v>5</v>
      </c>
      <c r="Q209" s="214">
        <f>ROUND(P209*19.2,0)</f>
        <v>96</v>
      </c>
      <c r="R209" s="214">
        <v>4</v>
      </c>
      <c r="S209" s="214">
        <f>ROUND(R209*14.4,0)</f>
        <v>58</v>
      </c>
      <c r="T209" s="214">
        <v>3</v>
      </c>
      <c r="U209" s="214">
        <f>ROUND(T209*14.4,0)</f>
        <v>43</v>
      </c>
      <c r="V209" s="214">
        <v>3</v>
      </c>
      <c r="W209" s="214">
        <f>ROUND(V209*28.8,0)</f>
        <v>86</v>
      </c>
      <c r="X209" s="214">
        <v>2</v>
      </c>
      <c r="Y209" s="214">
        <f>ROUND(X209*16.8,0)</f>
        <v>34</v>
      </c>
      <c r="Z209" s="214">
        <v>5</v>
      </c>
      <c r="AA209" s="214">
        <f>ROUND(Z209*19.2,0)</f>
        <v>96</v>
      </c>
      <c r="AB209" s="214">
        <v>4</v>
      </c>
      <c r="AC209" s="214">
        <f>ROUND(AB209*19.2,0)</f>
        <v>77</v>
      </c>
      <c r="AD209" s="214">
        <v>4</v>
      </c>
      <c r="AE209" s="214">
        <f>ROUND(AD209*12,0)</f>
        <v>48</v>
      </c>
      <c r="AF209" s="214">
        <v>3</v>
      </c>
      <c r="AG209" s="214">
        <f>ROUND(AF209*14.4,0)</f>
        <v>43</v>
      </c>
      <c r="AH209" s="214">
        <v>2</v>
      </c>
      <c r="AI209" s="214">
        <f>ROUND(AH209*9.6,0)</f>
        <v>19</v>
      </c>
      <c r="AJ209" s="214">
        <v>2</v>
      </c>
      <c r="AK209" s="214">
        <f>ROUND(AJ209*16.8,0)</f>
        <v>34</v>
      </c>
      <c r="AL209" s="214">
        <v>4</v>
      </c>
      <c r="AM209" s="214">
        <f>ROUND(AL209*7.2,0)</f>
        <v>29</v>
      </c>
      <c r="AN209" s="214">
        <f>SUM(M209,O209,Q209,S209,U209)</f>
        <v>418</v>
      </c>
      <c r="AO209" s="214">
        <f>SUM(W209,Y209,AA209,AC209)</f>
        <v>293</v>
      </c>
      <c r="AP209" s="214">
        <f>SUM(AE209,AG209,AI209)</f>
        <v>110</v>
      </c>
      <c r="AQ209" s="214">
        <f>SUM(AK209,AM209)</f>
        <v>63</v>
      </c>
      <c r="AR209" s="214">
        <f>SUM(AN209:AQ209)</f>
        <v>884</v>
      </c>
      <c r="AS209" s="214" t="str">
        <f>IF(AR209&lt;=120,"Group 1",IF(AR209&lt;=240,"Group 2",IF(AR209&lt;=360,"Group 3",IF(AR209&lt;=480,"Group 4",IF(AR209&lt;=600,"Group 5",IF(AR209&lt;=720,"Group 6",IF(AR209&lt;=840,"Group 7",IF(AR209&lt;=960,"Group 8",IF(AR209&lt;=1080,"Group 9","Group 10")))))))))</f>
        <v>Group 8</v>
      </c>
      <c r="AT209" s="214" t="str">
        <f>IF(AR209&lt;=120,"B1",IF(AR209&lt;=240,"B2",IF(AR209&lt;=360,"B3",IF(AR209&lt;=480,"B4",IF(AR209&lt;=600,"B5",IF(AR209&lt;=720,"B6",IF(AR209&lt;=840,"B7",IF(AR209&lt;=960,"B8",IF(AR209&lt;=1080,"B9",IF(AR209&lt;=1100,"B10",IF(AR209&lt;=1120,"B11",IF(AR209&lt;=1140,"B12",IF(AR209&lt;=1160,"B13",IF(AR209&lt;=1180,"B14","B15"))))))))))))))</f>
        <v>B8</v>
      </c>
      <c r="AU209" s="214" t="str">
        <f>AT209</f>
        <v>B8</v>
      </c>
      <c r="AV209" s="214" t="str">
        <f>IF(AU209=J209,"OK","REVIEW")</f>
        <v>OK</v>
      </c>
      <c r="AW209" s="213" t="s">
        <v>355</v>
      </c>
      <c r="AX209" s="213" t="s">
        <v>522</v>
      </c>
      <c r="AY209" s="213" t="s">
        <v>262</v>
      </c>
      <c r="AZ209" s="213" t="s">
        <v>280</v>
      </c>
      <c r="BA209" s="217" t="s">
        <v>523</v>
      </c>
    </row>
    <row r="210" ht="72" customHeight="1">
      <c r="A210" s="214" t="s">
        <v>260</v>
      </c>
      <c r="B210" s="213" t="s">
        <v>261</v>
      </c>
      <c r="C210" s="214" t="s">
        <v>514</v>
      </c>
      <c r="D210" s="213" t="s">
        <v>515</v>
      </c>
      <c r="E210" s="214" t="s">
        <v>535</v>
      </c>
      <c r="F210" s="213" t="s">
        <v>536</v>
      </c>
      <c r="G210" s="214" t="s">
        <v>541</v>
      </c>
      <c r="H210" s="213" t="s">
        <v>542</v>
      </c>
      <c r="I210" s="213" t="s">
        <v>520</v>
      </c>
      <c r="J210" s="214" t="s">
        <v>284</v>
      </c>
      <c r="K210" s="217" t="s">
        <v>524</v>
      </c>
      <c r="L210" s="214">
        <v>8</v>
      </c>
      <c r="M210" s="214">
        <f>ROUND(L210*18,0)</f>
        <v>144</v>
      </c>
      <c r="N210" s="214">
        <v>5</v>
      </c>
      <c r="O210" s="214">
        <f>ROUND(N210*19.2,0)</f>
        <v>96</v>
      </c>
      <c r="P210" s="214">
        <v>5</v>
      </c>
      <c r="Q210" s="214">
        <f>ROUND(P210*19.2,0)</f>
        <v>96</v>
      </c>
      <c r="R210" s="214">
        <v>5</v>
      </c>
      <c r="S210" s="214">
        <f>ROUND(R210*14.4,0)</f>
        <v>72</v>
      </c>
      <c r="T210" s="214">
        <v>3</v>
      </c>
      <c r="U210" s="214">
        <f>ROUND(T210*14.4,0)</f>
        <v>43</v>
      </c>
      <c r="V210" s="214">
        <v>4</v>
      </c>
      <c r="W210" s="214">
        <f>ROUND(V210*28.8,0)</f>
        <v>115</v>
      </c>
      <c r="X210" s="214">
        <v>2</v>
      </c>
      <c r="Y210" s="214">
        <f>ROUND(X210*16.8,0)</f>
        <v>34</v>
      </c>
      <c r="Z210" s="214">
        <v>5</v>
      </c>
      <c r="AA210" s="214">
        <f>ROUND(Z210*19.2,0)</f>
        <v>96</v>
      </c>
      <c r="AB210" s="214">
        <v>5</v>
      </c>
      <c r="AC210" s="214">
        <f>ROUND(AB210*19.2,0)</f>
        <v>96</v>
      </c>
      <c r="AD210" s="214">
        <v>4</v>
      </c>
      <c r="AE210" s="214">
        <f>ROUND(AD210*12,0)</f>
        <v>48</v>
      </c>
      <c r="AF210" s="214">
        <v>3</v>
      </c>
      <c r="AG210" s="214">
        <f>ROUND(AF210*14.4,0)</f>
        <v>43</v>
      </c>
      <c r="AH210" s="214">
        <v>2</v>
      </c>
      <c r="AI210" s="214">
        <f>ROUND(AH210*9.6,0)</f>
        <v>19</v>
      </c>
      <c r="AJ210" s="214">
        <v>2</v>
      </c>
      <c r="AK210" s="214">
        <f>ROUND(AJ210*16.8,0)</f>
        <v>34</v>
      </c>
      <c r="AL210" s="214">
        <v>4</v>
      </c>
      <c r="AM210" s="214">
        <f>ROUND(AL210*7.2,0)</f>
        <v>29</v>
      </c>
      <c r="AN210" s="214">
        <f>SUM(M210,O210,Q210,S210,U210)</f>
        <v>451</v>
      </c>
      <c r="AO210" s="214">
        <f>SUM(W210,Y210,AA210,AC210)</f>
        <v>341</v>
      </c>
      <c r="AP210" s="214">
        <f>SUM(AE210,AG210,AI210)</f>
        <v>110</v>
      </c>
      <c r="AQ210" s="214">
        <f>SUM(AK210,AM210)</f>
        <v>63</v>
      </c>
      <c r="AR210" s="214">
        <f>SUM(AN210:AQ210)</f>
        <v>965</v>
      </c>
      <c r="AS210" s="214" t="str">
        <f>IF(AR210&lt;=120,"Group 1",IF(AR210&lt;=240,"Group 2",IF(AR210&lt;=360,"Group 3",IF(AR210&lt;=480,"Group 4",IF(AR210&lt;=600,"Group 5",IF(AR210&lt;=720,"Group 6",IF(AR210&lt;=840,"Group 7",IF(AR210&lt;=960,"Group 8",IF(AR210&lt;=1080,"Group 9","Group 10")))))))))</f>
        <v>Group 9</v>
      </c>
      <c r="AT210" s="214" t="str">
        <f>IF(AR210&lt;=120,"B1",IF(AR210&lt;=240,"B2",IF(AR210&lt;=360,"B3",IF(AR210&lt;=480,"B4",IF(AR210&lt;=600,"B5",IF(AR210&lt;=720,"B6",IF(AR210&lt;=840,"B7",IF(AR210&lt;=960,"B8",IF(AR210&lt;=1080,"B9",IF(AR210&lt;=1100,"B10",IF(AR210&lt;=1120,"B11",IF(AR210&lt;=1140,"B12",IF(AR210&lt;=1160,"B13",IF(AR210&lt;=1180,"B14","B15"))))))))))))))</f>
        <v>B9</v>
      </c>
      <c r="AU210" s="214" t="str">
        <f>AT210</f>
        <v>B9</v>
      </c>
      <c r="AV210" s="214" t="str">
        <f>IF(AU210=J210,"OK","REVIEW")</f>
        <v>OK</v>
      </c>
      <c r="AW210" s="213" t="s">
        <v>355</v>
      </c>
      <c r="AX210" s="213" t="s">
        <v>365</v>
      </c>
      <c r="AY210" s="213" t="s">
        <v>262</v>
      </c>
      <c r="AZ210" s="213" t="s">
        <v>280</v>
      </c>
      <c r="BA210" s="217" t="s">
        <v>525</v>
      </c>
    </row>
    <row r="211" ht="72" customHeight="1">
      <c r="A211" s="214" t="s">
        <v>260</v>
      </c>
      <c r="B211" s="213" t="s">
        <v>261</v>
      </c>
      <c r="C211" s="214" t="s">
        <v>514</v>
      </c>
      <c r="D211" s="213" t="s">
        <v>515</v>
      </c>
      <c r="E211" s="214" t="s">
        <v>543</v>
      </c>
      <c r="F211" s="213" t="s">
        <v>544</v>
      </c>
      <c r="G211" s="214" t="s">
        <v>545</v>
      </c>
      <c r="H211" s="213" t="s">
        <v>546</v>
      </c>
      <c r="I211" s="213" t="s">
        <v>520</v>
      </c>
      <c r="J211" s="214" t="s">
        <v>280</v>
      </c>
      <c r="K211" s="217" t="s">
        <v>521</v>
      </c>
      <c r="L211" s="214">
        <v>8</v>
      </c>
      <c r="M211" s="214">
        <f>ROUND(L211*18,0)</f>
        <v>144</v>
      </c>
      <c r="N211" s="214">
        <v>4</v>
      </c>
      <c r="O211" s="214">
        <f>ROUND(N211*19.2,0)</f>
        <v>77</v>
      </c>
      <c r="P211" s="214">
        <v>5</v>
      </c>
      <c r="Q211" s="214">
        <f>ROUND(P211*19.2,0)</f>
        <v>96</v>
      </c>
      <c r="R211" s="214">
        <v>4</v>
      </c>
      <c r="S211" s="214">
        <f>ROUND(R211*14.4,0)</f>
        <v>58</v>
      </c>
      <c r="T211" s="214">
        <v>3</v>
      </c>
      <c r="U211" s="214">
        <f>ROUND(T211*14.4,0)</f>
        <v>43</v>
      </c>
      <c r="V211" s="214">
        <v>3</v>
      </c>
      <c r="W211" s="214">
        <f>ROUND(V211*28.8,0)</f>
        <v>86</v>
      </c>
      <c r="X211" s="214">
        <v>2</v>
      </c>
      <c r="Y211" s="214">
        <f>ROUND(X211*16.8,0)</f>
        <v>34</v>
      </c>
      <c r="Z211" s="214">
        <v>5</v>
      </c>
      <c r="AA211" s="214">
        <f>ROUND(Z211*19.2,0)</f>
        <v>96</v>
      </c>
      <c r="AB211" s="214">
        <v>4</v>
      </c>
      <c r="AC211" s="214">
        <f>ROUND(AB211*19.2,0)</f>
        <v>77</v>
      </c>
      <c r="AD211" s="214">
        <v>4</v>
      </c>
      <c r="AE211" s="214">
        <f>ROUND(AD211*12,0)</f>
        <v>48</v>
      </c>
      <c r="AF211" s="214">
        <v>3</v>
      </c>
      <c r="AG211" s="214">
        <f>ROUND(AF211*14.4,0)</f>
        <v>43</v>
      </c>
      <c r="AH211" s="214">
        <v>2</v>
      </c>
      <c r="AI211" s="214">
        <f>ROUND(AH211*9.6,0)</f>
        <v>19</v>
      </c>
      <c r="AJ211" s="214">
        <v>2</v>
      </c>
      <c r="AK211" s="214">
        <f>ROUND(AJ211*16.8,0)</f>
        <v>34</v>
      </c>
      <c r="AL211" s="214">
        <v>4</v>
      </c>
      <c r="AM211" s="214">
        <f>ROUND(AL211*7.2,0)</f>
        <v>29</v>
      </c>
      <c r="AN211" s="214">
        <f>SUM(M211,O211,Q211,S211,U211)</f>
        <v>418</v>
      </c>
      <c r="AO211" s="214">
        <f>SUM(W211,Y211,AA211,AC211)</f>
        <v>293</v>
      </c>
      <c r="AP211" s="214">
        <f>SUM(AE211,AG211,AI211)</f>
        <v>110</v>
      </c>
      <c r="AQ211" s="214">
        <f>SUM(AK211,AM211)</f>
        <v>63</v>
      </c>
      <c r="AR211" s="214">
        <f>SUM(AN211:AQ211)</f>
        <v>884</v>
      </c>
      <c r="AS211" s="214" t="str">
        <f>IF(AR211&lt;=120,"Group 1",IF(AR211&lt;=240,"Group 2",IF(AR211&lt;=360,"Group 3",IF(AR211&lt;=480,"Group 4",IF(AR211&lt;=600,"Group 5",IF(AR211&lt;=720,"Group 6",IF(AR211&lt;=840,"Group 7",IF(AR211&lt;=960,"Group 8",IF(AR211&lt;=1080,"Group 9","Group 10")))))))))</f>
        <v>Group 8</v>
      </c>
      <c r="AT211" s="214" t="str">
        <f>IF(AR211&lt;=120,"B1",IF(AR211&lt;=240,"B2",IF(AR211&lt;=360,"B3",IF(AR211&lt;=480,"B4",IF(AR211&lt;=600,"B5",IF(AR211&lt;=720,"B6",IF(AR211&lt;=840,"B7",IF(AR211&lt;=960,"B8",IF(AR211&lt;=1080,"B9",IF(AR211&lt;=1100,"B10",IF(AR211&lt;=1120,"B11",IF(AR211&lt;=1140,"B12",IF(AR211&lt;=1160,"B13",IF(AR211&lt;=1180,"B14","B15"))))))))))))))</f>
        <v>B8</v>
      </c>
      <c r="AU211" s="214" t="str">
        <f>AT211</f>
        <v>B8</v>
      </c>
      <c r="AV211" s="214" t="str">
        <f>IF(AU211=J211,"OK","REVIEW")</f>
        <v>OK</v>
      </c>
      <c r="AW211" s="213" t="s">
        <v>355</v>
      </c>
      <c r="AX211" s="213" t="s">
        <v>522</v>
      </c>
      <c r="AY211" s="213" t="s">
        <v>262</v>
      </c>
      <c r="AZ211" s="213" t="s">
        <v>280</v>
      </c>
      <c r="BA211" s="217" t="s">
        <v>523</v>
      </c>
    </row>
    <row r="212" ht="72" customHeight="1">
      <c r="A212" s="214" t="s">
        <v>260</v>
      </c>
      <c r="B212" s="213" t="s">
        <v>261</v>
      </c>
      <c r="C212" s="214" t="s">
        <v>514</v>
      </c>
      <c r="D212" s="213" t="s">
        <v>515</v>
      </c>
      <c r="E212" s="214" t="s">
        <v>543</v>
      </c>
      <c r="F212" s="213" t="s">
        <v>544</v>
      </c>
      <c r="G212" s="214" t="s">
        <v>545</v>
      </c>
      <c r="H212" s="213" t="s">
        <v>546</v>
      </c>
      <c r="I212" s="213" t="s">
        <v>520</v>
      </c>
      <c r="J212" s="214" t="s">
        <v>284</v>
      </c>
      <c r="K212" s="217" t="s">
        <v>524</v>
      </c>
      <c r="L212" s="214">
        <v>8</v>
      </c>
      <c r="M212" s="214">
        <f>ROUND(L212*18,0)</f>
        <v>144</v>
      </c>
      <c r="N212" s="214">
        <v>5</v>
      </c>
      <c r="O212" s="214">
        <f>ROUND(N212*19.2,0)</f>
        <v>96</v>
      </c>
      <c r="P212" s="214">
        <v>5</v>
      </c>
      <c r="Q212" s="214">
        <f>ROUND(P212*19.2,0)</f>
        <v>96</v>
      </c>
      <c r="R212" s="214">
        <v>5</v>
      </c>
      <c r="S212" s="214">
        <f>ROUND(R212*14.4,0)</f>
        <v>72</v>
      </c>
      <c r="T212" s="214">
        <v>3</v>
      </c>
      <c r="U212" s="214">
        <f>ROUND(T212*14.4,0)</f>
        <v>43</v>
      </c>
      <c r="V212" s="214">
        <v>4</v>
      </c>
      <c r="W212" s="214">
        <f>ROUND(V212*28.8,0)</f>
        <v>115</v>
      </c>
      <c r="X212" s="214">
        <v>2</v>
      </c>
      <c r="Y212" s="214">
        <f>ROUND(X212*16.8,0)</f>
        <v>34</v>
      </c>
      <c r="Z212" s="214">
        <v>5</v>
      </c>
      <c r="AA212" s="214">
        <f>ROUND(Z212*19.2,0)</f>
        <v>96</v>
      </c>
      <c r="AB212" s="214">
        <v>5</v>
      </c>
      <c r="AC212" s="214">
        <f>ROUND(AB212*19.2,0)</f>
        <v>96</v>
      </c>
      <c r="AD212" s="214">
        <v>4</v>
      </c>
      <c r="AE212" s="214">
        <f>ROUND(AD212*12,0)</f>
        <v>48</v>
      </c>
      <c r="AF212" s="214">
        <v>3</v>
      </c>
      <c r="AG212" s="214">
        <f>ROUND(AF212*14.4,0)</f>
        <v>43</v>
      </c>
      <c r="AH212" s="214">
        <v>2</v>
      </c>
      <c r="AI212" s="214">
        <f>ROUND(AH212*9.6,0)</f>
        <v>19</v>
      </c>
      <c r="AJ212" s="214">
        <v>2</v>
      </c>
      <c r="AK212" s="214">
        <f>ROUND(AJ212*16.8,0)</f>
        <v>34</v>
      </c>
      <c r="AL212" s="214">
        <v>4</v>
      </c>
      <c r="AM212" s="214">
        <f>ROUND(AL212*7.2,0)</f>
        <v>29</v>
      </c>
      <c r="AN212" s="214">
        <f>SUM(M212,O212,Q212,S212,U212)</f>
        <v>451</v>
      </c>
      <c r="AO212" s="214">
        <f>SUM(W212,Y212,AA212,AC212)</f>
        <v>341</v>
      </c>
      <c r="AP212" s="214">
        <f>SUM(AE212,AG212,AI212)</f>
        <v>110</v>
      </c>
      <c r="AQ212" s="214">
        <f>SUM(AK212,AM212)</f>
        <v>63</v>
      </c>
      <c r="AR212" s="214">
        <f>SUM(AN212:AQ212)</f>
        <v>965</v>
      </c>
      <c r="AS212" s="214" t="str">
        <f>IF(AR212&lt;=120,"Group 1",IF(AR212&lt;=240,"Group 2",IF(AR212&lt;=360,"Group 3",IF(AR212&lt;=480,"Group 4",IF(AR212&lt;=600,"Group 5",IF(AR212&lt;=720,"Group 6",IF(AR212&lt;=840,"Group 7",IF(AR212&lt;=960,"Group 8",IF(AR212&lt;=1080,"Group 9","Group 10")))))))))</f>
        <v>Group 9</v>
      </c>
      <c r="AT212" s="214" t="str">
        <f>IF(AR212&lt;=120,"B1",IF(AR212&lt;=240,"B2",IF(AR212&lt;=360,"B3",IF(AR212&lt;=480,"B4",IF(AR212&lt;=600,"B5",IF(AR212&lt;=720,"B6",IF(AR212&lt;=840,"B7",IF(AR212&lt;=960,"B8",IF(AR212&lt;=1080,"B9",IF(AR212&lt;=1100,"B10",IF(AR212&lt;=1120,"B11",IF(AR212&lt;=1140,"B12",IF(AR212&lt;=1160,"B13",IF(AR212&lt;=1180,"B14","B15"))))))))))))))</f>
        <v>B9</v>
      </c>
      <c r="AU212" s="214" t="str">
        <f>AT212</f>
        <v>B9</v>
      </c>
      <c r="AV212" s="214" t="str">
        <f>IF(AU212=J212,"OK","REVIEW")</f>
        <v>OK</v>
      </c>
      <c r="AW212" s="213" t="s">
        <v>355</v>
      </c>
      <c r="AX212" s="213" t="s">
        <v>365</v>
      </c>
      <c r="AY212" s="213" t="s">
        <v>262</v>
      </c>
      <c r="AZ212" s="213" t="s">
        <v>280</v>
      </c>
      <c r="BA212" s="217" t="s">
        <v>525</v>
      </c>
    </row>
    <row r="213" ht="72" customHeight="1">
      <c r="A213" s="214" t="s">
        <v>260</v>
      </c>
      <c r="B213" s="213" t="s">
        <v>261</v>
      </c>
      <c r="C213" s="214" t="s">
        <v>514</v>
      </c>
      <c r="D213" s="213" t="s">
        <v>515</v>
      </c>
      <c r="E213" s="214" t="s">
        <v>543</v>
      </c>
      <c r="F213" s="213" t="s">
        <v>544</v>
      </c>
      <c r="G213" s="214" t="s">
        <v>547</v>
      </c>
      <c r="H213" s="213" t="s">
        <v>548</v>
      </c>
      <c r="I213" s="213" t="s">
        <v>520</v>
      </c>
      <c r="J213" s="214" t="s">
        <v>280</v>
      </c>
      <c r="K213" s="217" t="s">
        <v>521</v>
      </c>
      <c r="L213" s="214">
        <v>8</v>
      </c>
      <c r="M213" s="214">
        <f>ROUND(L213*18,0)</f>
        <v>144</v>
      </c>
      <c r="N213" s="214">
        <v>4</v>
      </c>
      <c r="O213" s="214">
        <f>ROUND(N213*19.2,0)</f>
        <v>77</v>
      </c>
      <c r="P213" s="214">
        <v>5</v>
      </c>
      <c r="Q213" s="214">
        <f>ROUND(P213*19.2,0)</f>
        <v>96</v>
      </c>
      <c r="R213" s="214">
        <v>4</v>
      </c>
      <c r="S213" s="214">
        <f>ROUND(R213*14.4,0)</f>
        <v>58</v>
      </c>
      <c r="T213" s="214">
        <v>3</v>
      </c>
      <c r="U213" s="214">
        <f>ROUND(T213*14.4,0)</f>
        <v>43</v>
      </c>
      <c r="V213" s="214">
        <v>3</v>
      </c>
      <c r="W213" s="214">
        <f>ROUND(V213*28.8,0)</f>
        <v>86</v>
      </c>
      <c r="X213" s="214">
        <v>2</v>
      </c>
      <c r="Y213" s="214">
        <f>ROUND(X213*16.8,0)</f>
        <v>34</v>
      </c>
      <c r="Z213" s="214">
        <v>5</v>
      </c>
      <c r="AA213" s="214">
        <f>ROUND(Z213*19.2,0)</f>
        <v>96</v>
      </c>
      <c r="AB213" s="214">
        <v>4</v>
      </c>
      <c r="AC213" s="214">
        <f>ROUND(AB213*19.2,0)</f>
        <v>77</v>
      </c>
      <c r="AD213" s="214">
        <v>4</v>
      </c>
      <c r="AE213" s="214">
        <f>ROUND(AD213*12,0)</f>
        <v>48</v>
      </c>
      <c r="AF213" s="214">
        <v>3</v>
      </c>
      <c r="AG213" s="214">
        <f>ROUND(AF213*14.4,0)</f>
        <v>43</v>
      </c>
      <c r="AH213" s="214">
        <v>2</v>
      </c>
      <c r="AI213" s="214">
        <f>ROUND(AH213*9.6,0)</f>
        <v>19</v>
      </c>
      <c r="AJ213" s="214">
        <v>2</v>
      </c>
      <c r="AK213" s="214">
        <f>ROUND(AJ213*16.8,0)</f>
        <v>34</v>
      </c>
      <c r="AL213" s="214">
        <v>4</v>
      </c>
      <c r="AM213" s="214">
        <f>ROUND(AL213*7.2,0)</f>
        <v>29</v>
      </c>
      <c r="AN213" s="214">
        <f>SUM(M213,O213,Q213,S213,U213)</f>
        <v>418</v>
      </c>
      <c r="AO213" s="214">
        <f>SUM(W213,Y213,AA213,AC213)</f>
        <v>293</v>
      </c>
      <c r="AP213" s="214">
        <f>SUM(AE213,AG213,AI213)</f>
        <v>110</v>
      </c>
      <c r="AQ213" s="214">
        <f>SUM(AK213,AM213)</f>
        <v>63</v>
      </c>
      <c r="AR213" s="214">
        <f>SUM(AN213:AQ213)</f>
        <v>884</v>
      </c>
      <c r="AS213" s="214" t="str">
        <f>IF(AR213&lt;=120,"Group 1",IF(AR213&lt;=240,"Group 2",IF(AR213&lt;=360,"Group 3",IF(AR213&lt;=480,"Group 4",IF(AR213&lt;=600,"Group 5",IF(AR213&lt;=720,"Group 6",IF(AR213&lt;=840,"Group 7",IF(AR213&lt;=960,"Group 8",IF(AR213&lt;=1080,"Group 9","Group 10")))))))))</f>
        <v>Group 8</v>
      </c>
      <c r="AT213" s="214" t="str">
        <f>IF(AR213&lt;=120,"B1",IF(AR213&lt;=240,"B2",IF(AR213&lt;=360,"B3",IF(AR213&lt;=480,"B4",IF(AR213&lt;=600,"B5",IF(AR213&lt;=720,"B6",IF(AR213&lt;=840,"B7",IF(AR213&lt;=960,"B8",IF(AR213&lt;=1080,"B9",IF(AR213&lt;=1100,"B10",IF(AR213&lt;=1120,"B11",IF(AR213&lt;=1140,"B12",IF(AR213&lt;=1160,"B13",IF(AR213&lt;=1180,"B14","B15"))))))))))))))</f>
        <v>B8</v>
      </c>
      <c r="AU213" s="214" t="str">
        <f>AT213</f>
        <v>B8</v>
      </c>
      <c r="AV213" s="214" t="str">
        <f>IF(AU213=J213,"OK","REVIEW")</f>
        <v>OK</v>
      </c>
      <c r="AW213" s="213" t="s">
        <v>355</v>
      </c>
      <c r="AX213" s="213" t="s">
        <v>522</v>
      </c>
      <c r="AY213" s="213" t="s">
        <v>262</v>
      </c>
      <c r="AZ213" s="213" t="s">
        <v>280</v>
      </c>
      <c r="BA213" s="217" t="s">
        <v>523</v>
      </c>
    </row>
    <row r="214" ht="72" customHeight="1">
      <c r="A214" s="214" t="s">
        <v>260</v>
      </c>
      <c r="B214" s="213" t="s">
        <v>261</v>
      </c>
      <c r="C214" s="214" t="s">
        <v>514</v>
      </c>
      <c r="D214" s="213" t="s">
        <v>515</v>
      </c>
      <c r="E214" s="214" t="s">
        <v>543</v>
      </c>
      <c r="F214" s="213" t="s">
        <v>544</v>
      </c>
      <c r="G214" s="214" t="s">
        <v>547</v>
      </c>
      <c r="H214" s="213" t="s">
        <v>548</v>
      </c>
      <c r="I214" s="213" t="s">
        <v>520</v>
      </c>
      <c r="J214" s="214" t="s">
        <v>284</v>
      </c>
      <c r="K214" s="217" t="s">
        <v>524</v>
      </c>
      <c r="L214" s="214">
        <v>8</v>
      </c>
      <c r="M214" s="214">
        <f>ROUND(L214*18,0)</f>
        <v>144</v>
      </c>
      <c r="N214" s="214">
        <v>5</v>
      </c>
      <c r="O214" s="214">
        <f>ROUND(N214*19.2,0)</f>
        <v>96</v>
      </c>
      <c r="P214" s="214">
        <v>5</v>
      </c>
      <c r="Q214" s="214">
        <f>ROUND(P214*19.2,0)</f>
        <v>96</v>
      </c>
      <c r="R214" s="214">
        <v>5</v>
      </c>
      <c r="S214" s="214">
        <f>ROUND(R214*14.4,0)</f>
        <v>72</v>
      </c>
      <c r="T214" s="214">
        <v>3</v>
      </c>
      <c r="U214" s="214">
        <f>ROUND(T214*14.4,0)</f>
        <v>43</v>
      </c>
      <c r="V214" s="214">
        <v>4</v>
      </c>
      <c r="W214" s="214">
        <f>ROUND(V214*28.8,0)</f>
        <v>115</v>
      </c>
      <c r="X214" s="214">
        <v>2</v>
      </c>
      <c r="Y214" s="214">
        <f>ROUND(X214*16.8,0)</f>
        <v>34</v>
      </c>
      <c r="Z214" s="214">
        <v>5</v>
      </c>
      <c r="AA214" s="214">
        <f>ROUND(Z214*19.2,0)</f>
        <v>96</v>
      </c>
      <c r="AB214" s="214">
        <v>5</v>
      </c>
      <c r="AC214" s="214">
        <f>ROUND(AB214*19.2,0)</f>
        <v>96</v>
      </c>
      <c r="AD214" s="214">
        <v>4</v>
      </c>
      <c r="AE214" s="214">
        <f>ROUND(AD214*12,0)</f>
        <v>48</v>
      </c>
      <c r="AF214" s="214">
        <v>3</v>
      </c>
      <c r="AG214" s="214">
        <f>ROUND(AF214*14.4,0)</f>
        <v>43</v>
      </c>
      <c r="AH214" s="214">
        <v>2</v>
      </c>
      <c r="AI214" s="214">
        <f>ROUND(AH214*9.6,0)</f>
        <v>19</v>
      </c>
      <c r="AJ214" s="214">
        <v>2</v>
      </c>
      <c r="AK214" s="214">
        <f>ROUND(AJ214*16.8,0)</f>
        <v>34</v>
      </c>
      <c r="AL214" s="214">
        <v>4</v>
      </c>
      <c r="AM214" s="214">
        <f>ROUND(AL214*7.2,0)</f>
        <v>29</v>
      </c>
      <c r="AN214" s="214">
        <f>SUM(M214,O214,Q214,S214,U214)</f>
        <v>451</v>
      </c>
      <c r="AO214" s="214">
        <f>SUM(W214,Y214,AA214,AC214)</f>
        <v>341</v>
      </c>
      <c r="AP214" s="214">
        <f>SUM(AE214,AG214,AI214)</f>
        <v>110</v>
      </c>
      <c r="AQ214" s="214">
        <f>SUM(AK214,AM214)</f>
        <v>63</v>
      </c>
      <c r="AR214" s="214">
        <f>SUM(AN214:AQ214)</f>
        <v>965</v>
      </c>
      <c r="AS214" s="214" t="str">
        <f>IF(AR214&lt;=120,"Group 1",IF(AR214&lt;=240,"Group 2",IF(AR214&lt;=360,"Group 3",IF(AR214&lt;=480,"Group 4",IF(AR214&lt;=600,"Group 5",IF(AR214&lt;=720,"Group 6",IF(AR214&lt;=840,"Group 7",IF(AR214&lt;=960,"Group 8",IF(AR214&lt;=1080,"Group 9","Group 10")))))))))</f>
        <v>Group 9</v>
      </c>
      <c r="AT214" s="214" t="str">
        <f>IF(AR214&lt;=120,"B1",IF(AR214&lt;=240,"B2",IF(AR214&lt;=360,"B3",IF(AR214&lt;=480,"B4",IF(AR214&lt;=600,"B5",IF(AR214&lt;=720,"B6",IF(AR214&lt;=840,"B7",IF(AR214&lt;=960,"B8",IF(AR214&lt;=1080,"B9",IF(AR214&lt;=1100,"B10",IF(AR214&lt;=1120,"B11",IF(AR214&lt;=1140,"B12",IF(AR214&lt;=1160,"B13",IF(AR214&lt;=1180,"B14","B15"))))))))))))))</f>
        <v>B9</v>
      </c>
      <c r="AU214" s="214" t="str">
        <f>AT214</f>
        <v>B9</v>
      </c>
      <c r="AV214" s="214" t="str">
        <f>IF(AU214=J214,"OK","REVIEW")</f>
        <v>OK</v>
      </c>
      <c r="AW214" s="213" t="s">
        <v>355</v>
      </c>
      <c r="AX214" s="213" t="s">
        <v>365</v>
      </c>
      <c r="AY214" s="213" t="s">
        <v>262</v>
      </c>
      <c r="AZ214" s="213" t="s">
        <v>280</v>
      </c>
      <c r="BA214" s="217" t="s">
        <v>525</v>
      </c>
    </row>
    <row r="215" ht="72" customHeight="1">
      <c r="A215" s="214" t="s">
        <v>260</v>
      </c>
      <c r="B215" s="213" t="s">
        <v>261</v>
      </c>
      <c r="C215" s="214" t="s">
        <v>514</v>
      </c>
      <c r="D215" s="213" t="s">
        <v>515</v>
      </c>
      <c r="E215" s="214" t="s">
        <v>543</v>
      </c>
      <c r="F215" s="213" t="s">
        <v>544</v>
      </c>
      <c r="G215" s="214" t="s">
        <v>549</v>
      </c>
      <c r="H215" s="213" t="s">
        <v>550</v>
      </c>
      <c r="I215" s="213" t="s">
        <v>520</v>
      </c>
      <c r="J215" s="214" t="s">
        <v>280</v>
      </c>
      <c r="K215" s="217" t="s">
        <v>521</v>
      </c>
      <c r="L215" s="214">
        <v>8</v>
      </c>
      <c r="M215" s="214">
        <f>ROUND(L215*18,0)</f>
        <v>144</v>
      </c>
      <c r="N215" s="214">
        <v>4</v>
      </c>
      <c r="O215" s="214">
        <f>ROUND(N215*19.2,0)</f>
        <v>77</v>
      </c>
      <c r="P215" s="214">
        <v>5</v>
      </c>
      <c r="Q215" s="214">
        <f>ROUND(P215*19.2,0)</f>
        <v>96</v>
      </c>
      <c r="R215" s="214">
        <v>4</v>
      </c>
      <c r="S215" s="214">
        <f>ROUND(R215*14.4,0)</f>
        <v>58</v>
      </c>
      <c r="T215" s="214">
        <v>3</v>
      </c>
      <c r="U215" s="214">
        <f>ROUND(T215*14.4,0)</f>
        <v>43</v>
      </c>
      <c r="V215" s="214">
        <v>3</v>
      </c>
      <c r="W215" s="214">
        <f>ROUND(V215*28.8,0)</f>
        <v>86</v>
      </c>
      <c r="X215" s="214">
        <v>2</v>
      </c>
      <c r="Y215" s="214">
        <f>ROUND(X215*16.8,0)</f>
        <v>34</v>
      </c>
      <c r="Z215" s="214">
        <v>5</v>
      </c>
      <c r="AA215" s="214">
        <f>ROUND(Z215*19.2,0)</f>
        <v>96</v>
      </c>
      <c r="AB215" s="214">
        <v>4</v>
      </c>
      <c r="AC215" s="214">
        <f>ROUND(AB215*19.2,0)</f>
        <v>77</v>
      </c>
      <c r="AD215" s="214">
        <v>4</v>
      </c>
      <c r="AE215" s="214">
        <f>ROUND(AD215*12,0)</f>
        <v>48</v>
      </c>
      <c r="AF215" s="214">
        <v>3</v>
      </c>
      <c r="AG215" s="214">
        <f>ROUND(AF215*14.4,0)</f>
        <v>43</v>
      </c>
      <c r="AH215" s="214">
        <v>2</v>
      </c>
      <c r="AI215" s="214">
        <f>ROUND(AH215*9.6,0)</f>
        <v>19</v>
      </c>
      <c r="AJ215" s="214">
        <v>2</v>
      </c>
      <c r="AK215" s="214">
        <f>ROUND(AJ215*16.8,0)</f>
        <v>34</v>
      </c>
      <c r="AL215" s="214">
        <v>4</v>
      </c>
      <c r="AM215" s="214">
        <f>ROUND(AL215*7.2,0)</f>
        <v>29</v>
      </c>
      <c r="AN215" s="214">
        <f>SUM(M215,O215,Q215,S215,U215)</f>
        <v>418</v>
      </c>
      <c r="AO215" s="214">
        <f>SUM(W215,Y215,AA215,AC215)</f>
        <v>293</v>
      </c>
      <c r="AP215" s="214">
        <f>SUM(AE215,AG215,AI215)</f>
        <v>110</v>
      </c>
      <c r="AQ215" s="214">
        <f>SUM(AK215,AM215)</f>
        <v>63</v>
      </c>
      <c r="AR215" s="214">
        <f>SUM(AN215:AQ215)</f>
        <v>884</v>
      </c>
      <c r="AS215" s="214" t="str">
        <f>IF(AR215&lt;=120,"Group 1",IF(AR215&lt;=240,"Group 2",IF(AR215&lt;=360,"Group 3",IF(AR215&lt;=480,"Group 4",IF(AR215&lt;=600,"Group 5",IF(AR215&lt;=720,"Group 6",IF(AR215&lt;=840,"Group 7",IF(AR215&lt;=960,"Group 8",IF(AR215&lt;=1080,"Group 9","Group 10")))))))))</f>
        <v>Group 8</v>
      </c>
      <c r="AT215" s="214" t="str">
        <f>IF(AR215&lt;=120,"B1",IF(AR215&lt;=240,"B2",IF(AR215&lt;=360,"B3",IF(AR215&lt;=480,"B4",IF(AR215&lt;=600,"B5",IF(AR215&lt;=720,"B6",IF(AR215&lt;=840,"B7",IF(AR215&lt;=960,"B8",IF(AR215&lt;=1080,"B9",IF(AR215&lt;=1100,"B10",IF(AR215&lt;=1120,"B11",IF(AR215&lt;=1140,"B12",IF(AR215&lt;=1160,"B13",IF(AR215&lt;=1180,"B14","B15"))))))))))))))</f>
        <v>B8</v>
      </c>
      <c r="AU215" s="214" t="str">
        <f>AT215</f>
        <v>B8</v>
      </c>
      <c r="AV215" s="214" t="str">
        <f>IF(AU215=J215,"OK","REVIEW")</f>
        <v>OK</v>
      </c>
      <c r="AW215" s="213" t="s">
        <v>355</v>
      </c>
      <c r="AX215" s="213" t="s">
        <v>522</v>
      </c>
      <c r="AY215" s="213" t="s">
        <v>262</v>
      </c>
      <c r="AZ215" s="213" t="s">
        <v>280</v>
      </c>
      <c r="BA215" s="217" t="s">
        <v>523</v>
      </c>
    </row>
    <row r="216" ht="72" customHeight="1">
      <c r="A216" s="214" t="s">
        <v>260</v>
      </c>
      <c r="B216" s="213" t="s">
        <v>261</v>
      </c>
      <c r="C216" s="214" t="s">
        <v>514</v>
      </c>
      <c r="D216" s="213" t="s">
        <v>515</v>
      </c>
      <c r="E216" s="214" t="s">
        <v>543</v>
      </c>
      <c r="F216" s="213" t="s">
        <v>544</v>
      </c>
      <c r="G216" s="214" t="s">
        <v>549</v>
      </c>
      <c r="H216" s="213" t="s">
        <v>550</v>
      </c>
      <c r="I216" s="213" t="s">
        <v>520</v>
      </c>
      <c r="J216" s="214" t="s">
        <v>284</v>
      </c>
      <c r="K216" s="217" t="s">
        <v>524</v>
      </c>
      <c r="L216" s="214">
        <v>8</v>
      </c>
      <c r="M216" s="214">
        <f>ROUND(L216*18,0)</f>
        <v>144</v>
      </c>
      <c r="N216" s="214">
        <v>5</v>
      </c>
      <c r="O216" s="214">
        <f>ROUND(N216*19.2,0)</f>
        <v>96</v>
      </c>
      <c r="P216" s="214">
        <v>5</v>
      </c>
      <c r="Q216" s="214">
        <f>ROUND(P216*19.2,0)</f>
        <v>96</v>
      </c>
      <c r="R216" s="214">
        <v>5</v>
      </c>
      <c r="S216" s="214">
        <f>ROUND(R216*14.4,0)</f>
        <v>72</v>
      </c>
      <c r="T216" s="214">
        <v>3</v>
      </c>
      <c r="U216" s="214">
        <f>ROUND(T216*14.4,0)</f>
        <v>43</v>
      </c>
      <c r="V216" s="214">
        <v>4</v>
      </c>
      <c r="W216" s="214">
        <f>ROUND(V216*28.8,0)</f>
        <v>115</v>
      </c>
      <c r="X216" s="214">
        <v>2</v>
      </c>
      <c r="Y216" s="214">
        <f>ROUND(X216*16.8,0)</f>
        <v>34</v>
      </c>
      <c r="Z216" s="214">
        <v>5</v>
      </c>
      <c r="AA216" s="214">
        <f>ROUND(Z216*19.2,0)</f>
        <v>96</v>
      </c>
      <c r="AB216" s="214">
        <v>5</v>
      </c>
      <c r="AC216" s="214">
        <f>ROUND(AB216*19.2,0)</f>
        <v>96</v>
      </c>
      <c r="AD216" s="214">
        <v>4</v>
      </c>
      <c r="AE216" s="214">
        <f>ROUND(AD216*12,0)</f>
        <v>48</v>
      </c>
      <c r="AF216" s="214">
        <v>3</v>
      </c>
      <c r="AG216" s="214">
        <f>ROUND(AF216*14.4,0)</f>
        <v>43</v>
      </c>
      <c r="AH216" s="214">
        <v>2</v>
      </c>
      <c r="AI216" s="214">
        <f>ROUND(AH216*9.6,0)</f>
        <v>19</v>
      </c>
      <c r="AJ216" s="214">
        <v>2</v>
      </c>
      <c r="AK216" s="214">
        <f>ROUND(AJ216*16.8,0)</f>
        <v>34</v>
      </c>
      <c r="AL216" s="214">
        <v>4</v>
      </c>
      <c r="AM216" s="214">
        <f>ROUND(AL216*7.2,0)</f>
        <v>29</v>
      </c>
      <c r="AN216" s="214">
        <f>SUM(M216,O216,Q216,S216,U216)</f>
        <v>451</v>
      </c>
      <c r="AO216" s="214">
        <f>SUM(W216,Y216,AA216,AC216)</f>
        <v>341</v>
      </c>
      <c r="AP216" s="214">
        <f>SUM(AE216,AG216,AI216)</f>
        <v>110</v>
      </c>
      <c r="AQ216" s="214">
        <f>SUM(AK216,AM216)</f>
        <v>63</v>
      </c>
      <c r="AR216" s="214">
        <f>SUM(AN216:AQ216)</f>
        <v>965</v>
      </c>
      <c r="AS216" s="214" t="str">
        <f>IF(AR216&lt;=120,"Group 1",IF(AR216&lt;=240,"Group 2",IF(AR216&lt;=360,"Group 3",IF(AR216&lt;=480,"Group 4",IF(AR216&lt;=600,"Group 5",IF(AR216&lt;=720,"Group 6",IF(AR216&lt;=840,"Group 7",IF(AR216&lt;=960,"Group 8",IF(AR216&lt;=1080,"Group 9","Group 10")))))))))</f>
        <v>Group 9</v>
      </c>
      <c r="AT216" s="214" t="str">
        <f>IF(AR216&lt;=120,"B1",IF(AR216&lt;=240,"B2",IF(AR216&lt;=360,"B3",IF(AR216&lt;=480,"B4",IF(AR216&lt;=600,"B5",IF(AR216&lt;=720,"B6",IF(AR216&lt;=840,"B7",IF(AR216&lt;=960,"B8",IF(AR216&lt;=1080,"B9",IF(AR216&lt;=1100,"B10",IF(AR216&lt;=1120,"B11",IF(AR216&lt;=1140,"B12",IF(AR216&lt;=1160,"B13",IF(AR216&lt;=1180,"B14","B15"))))))))))))))</f>
        <v>B9</v>
      </c>
      <c r="AU216" s="214" t="str">
        <f>AT216</f>
        <v>B9</v>
      </c>
      <c r="AV216" s="214" t="str">
        <f>IF(AU216=J216,"OK","REVIEW")</f>
        <v>OK</v>
      </c>
      <c r="AW216" s="213" t="s">
        <v>355</v>
      </c>
      <c r="AX216" s="213" t="s">
        <v>365</v>
      </c>
      <c r="AY216" s="213" t="s">
        <v>262</v>
      </c>
      <c r="AZ216" s="213" t="s">
        <v>280</v>
      </c>
      <c r="BA216" s="217" t="s">
        <v>525</v>
      </c>
    </row>
    <row r="217" ht="72" customHeight="1">
      <c r="A217" s="214" t="s">
        <v>260</v>
      </c>
      <c r="B217" s="213" t="s">
        <v>261</v>
      </c>
      <c r="C217" s="214" t="s">
        <v>514</v>
      </c>
      <c r="D217" s="213" t="s">
        <v>515</v>
      </c>
      <c r="E217" s="214" t="s">
        <v>543</v>
      </c>
      <c r="F217" s="213" t="s">
        <v>544</v>
      </c>
      <c r="G217" s="214" t="s">
        <v>551</v>
      </c>
      <c r="H217" s="213" t="s">
        <v>552</v>
      </c>
      <c r="I217" s="213" t="s">
        <v>520</v>
      </c>
      <c r="J217" s="214" t="s">
        <v>280</v>
      </c>
      <c r="K217" s="217" t="s">
        <v>521</v>
      </c>
      <c r="L217" s="214">
        <v>8</v>
      </c>
      <c r="M217" s="214">
        <f>ROUND(L217*18,0)</f>
        <v>144</v>
      </c>
      <c r="N217" s="214">
        <v>4</v>
      </c>
      <c r="O217" s="214">
        <f>ROUND(N217*19.2,0)</f>
        <v>77</v>
      </c>
      <c r="P217" s="214">
        <v>5</v>
      </c>
      <c r="Q217" s="214">
        <f>ROUND(P217*19.2,0)</f>
        <v>96</v>
      </c>
      <c r="R217" s="214">
        <v>4</v>
      </c>
      <c r="S217" s="214">
        <f>ROUND(R217*14.4,0)</f>
        <v>58</v>
      </c>
      <c r="T217" s="214">
        <v>3</v>
      </c>
      <c r="U217" s="214">
        <f>ROUND(T217*14.4,0)</f>
        <v>43</v>
      </c>
      <c r="V217" s="214">
        <v>3</v>
      </c>
      <c r="W217" s="214">
        <f>ROUND(V217*28.8,0)</f>
        <v>86</v>
      </c>
      <c r="X217" s="214">
        <v>2</v>
      </c>
      <c r="Y217" s="214">
        <f>ROUND(X217*16.8,0)</f>
        <v>34</v>
      </c>
      <c r="Z217" s="214">
        <v>5</v>
      </c>
      <c r="AA217" s="214">
        <f>ROUND(Z217*19.2,0)</f>
        <v>96</v>
      </c>
      <c r="AB217" s="214">
        <v>4</v>
      </c>
      <c r="AC217" s="214">
        <f>ROUND(AB217*19.2,0)</f>
        <v>77</v>
      </c>
      <c r="AD217" s="214">
        <v>4</v>
      </c>
      <c r="AE217" s="214">
        <f>ROUND(AD217*12,0)</f>
        <v>48</v>
      </c>
      <c r="AF217" s="214">
        <v>3</v>
      </c>
      <c r="AG217" s="214">
        <f>ROUND(AF217*14.4,0)</f>
        <v>43</v>
      </c>
      <c r="AH217" s="214">
        <v>2</v>
      </c>
      <c r="AI217" s="214">
        <f>ROUND(AH217*9.6,0)</f>
        <v>19</v>
      </c>
      <c r="AJ217" s="214">
        <v>2</v>
      </c>
      <c r="AK217" s="214">
        <f>ROUND(AJ217*16.8,0)</f>
        <v>34</v>
      </c>
      <c r="AL217" s="214">
        <v>4</v>
      </c>
      <c r="AM217" s="214">
        <f>ROUND(AL217*7.2,0)</f>
        <v>29</v>
      </c>
      <c r="AN217" s="214">
        <f>SUM(M217,O217,Q217,S217,U217)</f>
        <v>418</v>
      </c>
      <c r="AO217" s="214">
        <f>SUM(W217,Y217,AA217,AC217)</f>
        <v>293</v>
      </c>
      <c r="AP217" s="214">
        <f>SUM(AE217,AG217,AI217)</f>
        <v>110</v>
      </c>
      <c r="AQ217" s="214">
        <f>SUM(AK217,AM217)</f>
        <v>63</v>
      </c>
      <c r="AR217" s="214">
        <f>SUM(AN217:AQ217)</f>
        <v>884</v>
      </c>
      <c r="AS217" s="214" t="str">
        <f>IF(AR217&lt;=120,"Group 1",IF(AR217&lt;=240,"Group 2",IF(AR217&lt;=360,"Group 3",IF(AR217&lt;=480,"Group 4",IF(AR217&lt;=600,"Group 5",IF(AR217&lt;=720,"Group 6",IF(AR217&lt;=840,"Group 7",IF(AR217&lt;=960,"Group 8",IF(AR217&lt;=1080,"Group 9","Group 10")))))))))</f>
        <v>Group 8</v>
      </c>
      <c r="AT217" s="214" t="str">
        <f>IF(AR217&lt;=120,"B1",IF(AR217&lt;=240,"B2",IF(AR217&lt;=360,"B3",IF(AR217&lt;=480,"B4",IF(AR217&lt;=600,"B5",IF(AR217&lt;=720,"B6",IF(AR217&lt;=840,"B7",IF(AR217&lt;=960,"B8",IF(AR217&lt;=1080,"B9",IF(AR217&lt;=1100,"B10",IF(AR217&lt;=1120,"B11",IF(AR217&lt;=1140,"B12",IF(AR217&lt;=1160,"B13",IF(AR217&lt;=1180,"B14","B15"))))))))))))))</f>
        <v>B8</v>
      </c>
      <c r="AU217" s="214" t="str">
        <f>AT217</f>
        <v>B8</v>
      </c>
      <c r="AV217" s="214" t="str">
        <f>IF(AU217=J217,"OK","REVIEW")</f>
        <v>OK</v>
      </c>
      <c r="AW217" s="213" t="s">
        <v>355</v>
      </c>
      <c r="AX217" s="213" t="s">
        <v>522</v>
      </c>
      <c r="AY217" s="213" t="s">
        <v>262</v>
      </c>
      <c r="AZ217" s="213" t="s">
        <v>280</v>
      </c>
      <c r="BA217" s="217" t="s">
        <v>523</v>
      </c>
    </row>
    <row r="218" ht="72" customHeight="1">
      <c r="A218" s="214" t="s">
        <v>260</v>
      </c>
      <c r="B218" s="213" t="s">
        <v>261</v>
      </c>
      <c r="C218" s="214" t="s">
        <v>514</v>
      </c>
      <c r="D218" s="213" t="s">
        <v>515</v>
      </c>
      <c r="E218" s="214" t="s">
        <v>543</v>
      </c>
      <c r="F218" s="213" t="s">
        <v>544</v>
      </c>
      <c r="G218" s="214" t="s">
        <v>551</v>
      </c>
      <c r="H218" s="213" t="s">
        <v>552</v>
      </c>
      <c r="I218" s="213" t="s">
        <v>520</v>
      </c>
      <c r="J218" s="214" t="s">
        <v>284</v>
      </c>
      <c r="K218" s="217" t="s">
        <v>524</v>
      </c>
      <c r="L218" s="214">
        <v>8</v>
      </c>
      <c r="M218" s="214">
        <f>ROUND(L218*18,0)</f>
        <v>144</v>
      </c>
      <c r="N218" s="214">
        <v>5</v>
      </c>
      <c r="O218" s="214">
        <f>ROUND(N218*19.2,0)</f>
        <v>96</v>
      </c>
      <c r="P218" s="214">
        <v>5</v>
      </c>
      <c r="Q218" s="214">
        <f>ROUND(P218*19.2,0)</f>
        <v>96</v>
      </c>
      <c r="R218" s="214">
        <v>5</v>
      </c>
      <c r="S218" s="214">
        <f>ROUND(R218*14.4,0)</f>
        <v>72</v>
      </c>
      <c r="T218" s="214">
        <v>3</v>
      </c>
      <c r="U218" s="214">
        <f>ROUND(T218*14.4,0)</f>
        <v>43</v>
      </c>
      <c r="V218" s="214">
        <v>4</v>
      </c>
      <c r="W218" s="214">
        <f>ROUND(V218*28.8,0)</f>
        <v>115</v>
      </c>
      <c r="X218" s="214">
        <v>2</v>
      </c>
      <c r="Y218" s="214">
        <f>ROUND(X218*16.8,0)</f>
        <v>34</v>
      </c>
      <c r="Z218" s="214">
        <v>5</v>
      </c>
      <c r="AA218" s="214">
        <f>ROUND(Z218*19.2,0)</f>
        <v>96</v>
      </c>
      <c r="AB218" s="214">
        <v>5</v>
      </c>
      <c r="AC218" s="214">
        <f>ROUND(AB218*19.2,0)</f>
        <v>96</v>
      </c>
      <c r="AD218" s="214">
        <v>4</v>
      </c>
      <c r="AE218" s="214">
        <f>ROUND(AD218*12,0)</f>
        <v>48</v>
      </c>
      <c r="AF218" s="214">
        <v>3</v>
      </c>
      <c r="AG218" s="214">
        <f>ROUND(AF218*14.4,0)</f>
        <v>43</v>
      </c>
      <c r="AH218" s="214">
        <v>2</v>
      </c>
      <c r="AI218" s="214">
        <f>ROUND(AH218*9.6,0)</f>
        <v>19</v>
      </c>
      <c r="AJ218" s="214">
        <v>2</v>
      </c>
      <c r="AK218" s="214">
        <f>ROUND(AJ218*16.8,0)</f>
        <v>34</v>
      </c>
      <c r="AL218" s="214">
        <v>4</v>
      </c>
      <c r="AM218" s="214">
        <f>ROUND(AL218*7.2,0)</f>
        <v>29</v>
      </c>
      <c r="AN218" s="214">
        <f>SUM(M218,O218,Q218,S218,U218)</f>
        <v>451</v>
      </c>
      <c r="AO218" s="214">
        <f>SUM(W218,Y218,AA218,AC218)</f>
        <v>341</v>
      </c>
      <c r="AP218" s="214">
        <f>SUM(AE218,AG218,AI218)</f>
        <v>110</v>
      </c>
      <c r="AQ218" s="214">
        <f>SUM(AK218,AM218)</f>
        <v>63</v>
      </c>
      <c r="AR218" s="214">
        <f>SUM(AN218:AQ218)</f>
        <v>965</v>
      </c>
      <c r="AS218" s="214" t="str">
        <f>IF(AR218&lt;=120,"Group 1",IF(AR218&lt;=240,"Group 2",IF(AR218&lt;=360,"Group 3",IF(AR218&lt;=480,"Group 4",IF(AR218&lt;=600,"Group 5",IF(AR218&lt;=720,"Group 6",IF(AR218&lt;=840,"Group 7",IF(AR218&lt;=960,"Group 8",IF(AR218&lt;=1080,"Group 9","Group 10")))))))))</f>
        <v>Group 9</v>
      </c>
      <c r="AT218" s="214" t="str">
        <f>IF(AR218&lt;=120,"B1",IF(AR218&lt;=240,"B2",IF(AR218&lt;=360,"B3",IF(AR218&lt;=480,"B4",IF(AR218&lt;=600,"B5",IF(AR218&lt;=720,"B6",IF(AR218&lt;=840,"B7",IF(AR218&lt;=960,"B8",IF(AR218&lt;=1080,"B9",IF(AR218&lt;=1100,"B10",IF(AR218&lt;=1120,"B11",IF(AR218&lt;=1140,"B12",IF(AR218&lt;=1160,"B13",IF(AR218&lt;=1180,"B14","B15"))))))))))))))</f>
        <v>B9</v>
      </c>
      <c r="AU218" s="214" t="str">
        <f>AT218</f>
        <v>B9</v>
      </c>
      <c r="AV218" s="214" t="str">
        <f>IF(AU218=J218,"OK","REVIEW")</f>
        <v>OK</v>
      </c>
      <c r="AW218" s="213" t="s">
        <v>355</v>
      </c>
      <c r="AX218" s="213" t="s">
        <v>365</v>
      </c>
      <c r="AY218" s="213" t="s">
        <v>262</v>
      </c>
      <c r="AZ218" s="213" t="s">
        <v>280</v>
      </c>
      <c r="BA218" s="217" t="s">
        <v>525</v>
      </c>
    </row>
    <row r="219" ht="72" customHeight="1">
      <c r="A219" s="214" t="s">
        <v>260</v>
      </c>
      <c r="B219" s="213" t="s">
        <v>261</v>
      </c>
      <c r="C219" s="214" t="s">
        <v>514</v>
      </c>
      <c r="D219" s="213" t="s">
        <v>515</v>
      </c>
      <c r="E219" s="214" t="s">
        <v>543</v>
      </c>
      <c r="F219" s="213" t="s">
        <v>544</v>
      </c>
      <c r="G219" s="214" t="s">
        <v>553</v>
      </c>
      <c r="H219" s="213" t="s">
        <v>554</v>
      </c>
      <c r="I219" s="213" t="s">
        <v>520</v>
      </c>
      <c r="J219" s="214" t="s">
        <v>280</v>
      </c>
      <c r="K219" s="217" t="s">
        <v>521</v>
      </c>
      <c r="L219" s="214">
        <v>8</v>
      </c>
      <c r="M219" s="214">
        <f>ROUND(L219*18,0)</f>
        <v>144</v>
      </c>
      <c r="N219" s="214">
        <v>4</v>
      </c>
      <c r="O219" s="214">
        <f>ROUND(N219*19.2,0)</f>
        <v>77</v>
      </c>
      <c r="P219" s="214">
        <v>5</v>
      </c>
      <c r="Q219" s="214">
        <f>ROUND(P219*19.2,0)</f>
        <v>96</v>
      </c>
      <c r="R219" s="214">
        <v>4</v>
      </c>
      <c r="S219" s="214">
        <f>ROUND(R219*14.4,0)</f>
        <v>58</v>
      </c>
      <c r="T219" s="214">
        <v>3</v>
      </c>
      <c r="U219" s="214">
        <f>ROUND(T219*14.4,0)</f>
        <v>43</v>
      </c>
      <c r="V219" s="214">
        <v>3</v>
      </c>
      <c r="W219" s="214">
        <f>ROUND(V219*28.8,0)</f>
        <v>86</v>
      </c>
      <c r="X219" s="214">
        <v>2</v>
      </c>
      <c r="Y219" s="214">
        <f>ROUND(X219*16.8,0)</f>
        <v>34</v>
      </c>
      <c r="Z219" s="214">
        <v>5</v>
      </c>
      <c r="AA219" s="214">
        <f>ROUND(Z219*19.2,0)</f>
        <v>96</v>
      </c>
      <c r="AB219" s="214">
        <v>4</v>
      </c>
      <c r="AC219" s="214">
        <f>ROUND(AB219*19.2,0)</f>
        <v>77</v>
      </c>
      <c r="AD219" s="214">
        <v>4</v>
      </c>
      <c r="AE219" s="214">
        <f>ROUND(AD219*12,0)</f>
        <v>48</v>
      </c>
      <c r="AF219" s="214">
        <v>3</v>
      </c>
      <c r="AG219" s="214">
        <f>ROUND(AF219*14.4,0)</f>
        <v>43</v>
      </c>
      <c r="AH219" s="214">
        <v>2</v>
      </c>
      <c r="AI219" s="214">
        <f>ROUND(AH219*9.6,0)</f>
        <v>19</v>
      </c>
      <c r="AJ219" s="214">
        <v>2</v>
      </c>
      <c r="AK219" s="214">
        <f>ROUND(AJ219*16.8,0)</f>
        <v>34</v>
      </c>
      <c r="AL219" s="214">
        <v>4</v>
      </c>
      <c r="AM219" s="214">
        <f>ROUND(AL219*7.2,0)</f>
        <v>29</v>
      </c>
      <c r="AN219" s="214">
        <f>SUM(M219,O219,Q219,S219,U219)</f>
        <v>418</v>
      </c>
      <c r="AO219" s="214">
        <f>SUM(W219,Y219,AA219,AC219)</f>
        <v>293</v>
      </c>
      <c r="AP219" s="214">
        <f>SUM(AE219,AG219,AI219)</f>
        <v>110</v>
      </c>
      <c r="AQ219" s="214">
        <f>SUM(AK219,AM219)</f>
        <v>63</v>
      </c>
      <c r="AR219" s="214">
        <f>SUM(AN219:AQ219)</f>
        <v>884</v>
      </c>
      <c r="AS219" s="214" t="str">
        <f>IF(AR219&lt;=120,"Group 1",IF(AR219&lt;=240,"Group 2",IF(AR219&lt;=360,"Group 3",IF(AR219&lt;=480,"Group 4",IF(AR219&lt;=600,"Group 5",IF(AR219&lt;=720,"Group 6",IF(AR219&lt;=840,"Group 7",IF(AR219&lt;=960,"Group 8",IF(AR219&lt;=1080,"Group 9","Group 10")))))))))</f>
        <v>Group 8</v>
      </c>
      <c r="AT219" s="214" t="str">
        <f>IF(AR219&lt;=120,"B1",IF(AR219&lt;=240,"B2",IF(AR219&lt;=360,"B3",IF(AR219&lt;=480,"B4",IF(AR219&lt;=600,"B5",IF(AR219&lt;=720,"B6",IF(AR219&lt;=840,"B7",IF(AR219&lt;=960,"B8",IF(AR219&lt;=1080,"B9",IF(AR219&lt;=1100,"B10",IF(AR219&lt;=1120,"B11",IF(AR219&lt;=1140,"B12",IF(AR219&lt;=1160,"B13",IF(AR219&lt;=1180,"B14","B15"))))))))))))))</f>
        <v>B8</v>
      </c>
      <c r="AU219" s="214" t="str">
        <f>AT219</f>
        <v>B8</v>
      </c>
      <c r="AV219" s="214" t="str">
        <f>IF(AU219=J219,"OK","REVIEW")</f>
        <v>OK</v>
      </c>
      <c r="AW219" s="213" t="s">
        <v>355</v>
      </c>
      <c r="AX219" s="213" t="s">
        <v>522</v>
      </c>
      <c r="AY219" s="213" t="s">
        <v>262</v>
      </c>
      <c r="AZ219" s="213" t="s">
        <v>280</v>
      </c>
      <c r="BA219" s="217" t="s">
        <v>523</v>
      </c>
    </row>
    <row r="220" ht="72" customHeight="1">
      <c r="A220" s="214" t="s">
        <v>260</v>
      </c>
      <c r="B220" s="213" t="s">
        <v>261</v>
      </c>
      <c r="C220" s="214" t="s">
        <v>514</v>
      </c>
      <c r="D220" s="213" t="s">
        <v>515</v>
      </c>
      <c r="E220" s="214" t="s">
        <v>543</v>
      </c>
      <c r="F220" s="213" t="s">
        <v>544</v>
      </c>
      <c r="G220" s="214" t="s">
        <v>553</v>
      </c>
      <c r="H220" s="213" t="s">
        <v>554</v>
      </c>
      <c r="I220" s="213" t="s">
        <v>520</v>
      </c>
      <c r="J220" s="214" t="s">
        <v>284</v>
      </c>
      <c r="K220" s="217" t="s">
        <v>524</v>
      </c>
      <c r="L220" s="214">
        <v>8</v>
      </c>
      <c r="M220" s="214">
        <f>ROUND(L220*18,0)</f>
        <v>144</v>
      </c>
      <c r="N220" s="214">
        <v>5</v>
      </c>
      <c r="O220" s="214">
        <f>ROUND(N220*19.2,0)</f>
        <v>96</v>
      </c>
      <c r="P220" s="214">
        <v>5</v>
      </c>
      <c r="Q220" s="214">
        <f>ROUND(P220*19.2,0)</f>
        <v>96</v>
      </c>
      <c r="R220" s="214">
        <v>5</v>
      </c>
      <c r="S220" s="214">
        <f>ROUND(R220*14.4,0)</f>
        <v>72</v>
      </c>
      <c r="T220" s="214">
        <v>3</v>
      </c>
      <c r="U220" s="214">
        <f>ROUND(T220*14.4,0)</f>
        <v>43</v>
      </c>
      <c r="V220" s="214">
        <v>4</v>
      </c>
      <c r="W220" s="214">
        <f>ROUND(V220*28.8,0)</f>
        <v>115</v>
      </c>
      <c r="X220" s="214">
        <v>2</v>
      </c>
      <c r="Y220" s="214">
        <f>ROUND(X220*16.8,0)</f>
        <v>34</v>
      </c>
      <c r="Z220" s="214">
        <v>5</v>
      </c>
      <c r="AA220" s="214">
        <f>ROUND(Z220*19.2,0)</f>
        <v>96</v>
      </c>
      <c r="AB220" s="214">
        <v>5</v>
      </c>
      <c r="AC220" s="214">
        <f>ROUND(AB220*19.2,0)</f>
        <v>96</v>
      </c>
      <c r="AD220" s="214">
        <v>4</v>
      </c>
      <c r="AE220" s="214">
        <f>ROUND(AD220*12,0)</f>
        <v>48</v>
      </c>
      <c r="AF220" s="214">
        <v>3</v>
      </c>
      <c r="AG220" s="214">
        <f>ROUND(AF220*14.4,0)</f>
        <v>43</v>
      </c>
      <c r="AH220" s="214">
        <v>2</v>
      </c>
      <c r="AI220" s="214">
        <f>ROUND(AH220*9.6,0)</f>
        <v>19</v>
      </c>
      <c r="AJ220" s="214">
        <v>2</v>
      </c>
      <c r="AK220" s="214">
        <f>ROUND(AJ220*16.8,0)</f>
        <v>34</v>
      </c>
      <c r="AL220" s="214">
        <v>4</v>
      </c>
      <c r="AM220" s="214">
        <f>ROUND(AL220*7.2,0)</f>
        <v>29</v>
      </c>
      <c r="AN220" s="214">
        <f>SUM(M220,O220,Q220,S220,U220)</f>
        <v>451</v>
      </c>
      <c r="AO220" s="214">
        <f>SUM(W220,Y220,AA220,AC220)</f>
        <v>341</v>
      </c>
      <c r="AP220" s="214">
        <f>SUM(AE220,AG220,AI220)</f>
        <v>110</v>
      </c>
      <c r="AQ220" s="214">
        <f>SUM(AK220,AM220)</f>
        <v>63</v>
      </c>
      <c r="AR220" s="214">
        <f>SUM(AN220:AQ220)</f>
        <v>965</v>
      </c>
      <c r="AS220" s="214" t="str">
        <f>IF(AR220&lt;=120,"Group 1",IF(AR220&lt;=240,"Group 2",IF(AR220&lt;=360,"Group 3",IF(AR220&lt;=480,"Group 4",IF(AR220&lt;=600,"Group 5",IF(AR220&lt;=720,"Group 6",IF(AR220&lt;=840,"Group 7",IF(AR220&lt;=960,"Group 8",IF(AR220&lt;=1080,"Group 9","Group 10")))))))))</f>
        <v>Group 9</v>
      </c>
      <c r="AT220" s="214" t="str">
        <f>IF(AR220&lt;=120,"B1",IF(AR220&lt;=240,"B2",IF(AR220&lt;=360,"B3",IF(AR220&lt;=480,"B4",IF(AR220&lt;=600,"B5",IF(AR220&lt;=720,"B6",IF(AR220&lt;=840,"B7",IF(AR220&lt;=960,"B8",IF(AR220&lt;=1080,"B9",IF(AR220&lt;=1100,"B10",IF(AR220&lt;=1120,"B11",IF(AR220&lt;=1140,"B12",IF(AR220&lt;=1160,"B13",IF(AR220&lt;=1180,"B14","B15"))))))))))))))</f>
        <v>B9</v>
      </c>
      <c r="AU220" s="214" t="str">
        <f>AT220</f>
        <v>B9</v>
      </c>
      <c r="AV220" s="214" t="str">
        <f>IF(AU220=J220,"OK","REVIEW")</f>
        <v>OK</v>
      </c>
      <c r="AW220" s="213" t="s">
        <v>355</v>
      </c>
      <c r="AX220" s="213" t="s">
        <v>365</v>
      </c>
      <c r="AY220" s="213" t="s">
        <v>262</v>
      </c>
      <c r="AZ220" s="213" t="s">
        <v>280</v>
      </c>
      <c r="BA220" s="217" t="s">
        <v>525</v>
      </c>
    </row>
    <row r="221" ht="72" customHeight="1">
      <c r="A221" s="214" t="s">
        <v>260</v>
      </c>
      <c r="B221" s="213" t="s">
        <v>261</v>
      </c>
      <c r="C221" s="214" t="s">
        <v>514</v>
      </c>
      <c r="D221" s="213" t="s">
        <v>515</v>
      </c>
      <c r="E221" s="214" t="s">
        <v>543</v>
      </c>
      <c r="F221" s="213" t="s">
        <v>544</v>
      </c>
      <c r="G221" s="214" t="s">
        <v>555</v>
      </c>
      <c r="H221" s="213" t="s">
        <v>556</v>
      </c>
      <c r="I221" s="213" t="s">
        <v>520</v>
      </c>
      <c r="J221" s="214" t="s">
        <v>280</v>
      </c>
      <c r="K221" s="217" t="s">
        <v>521</v>
      </c>
      <c r="L221" s="214">
        <v>8</v>
      </c>
      <c r="M221" s="214">
        <f>ROUND(L221*18,0)</f>
        <v>144</v>
      </c>
      <c r="N221" s="214">
        <v>4</v>
      </c>
      <c r="O221" s="214">
        <f>ROUND(N221*19.2,0)</f>
        <v>77</v>
      </c>
      <c r="P221" s="214">
        <v>5</v>
      </c>
      <c r="Q221" s="214">
        <f>ROUND(P221*19.2,0)</f>
        <v>96</v>
      </c>
      <c r="R221" s="214">
        <v>4</v>
      </c>
      <c r="S221" s="214">
        <f>ROUND(R221*14.4,0)</f>
        <v>58</v>
      </c>
      <c r="T221" s="214">
        <v>3</v>
      </c>
      <c r="U221" s="214">
        <f>ROUND(T221*14.4,0)</f>
        <v>43</v>
      </c>
      <c r="V221" s="214">
        <v>3</v>
      </c>
      <c r="W221" s="214">
        <f>ROUND(V221*28.8,0)</f>
        <v>86</v>
      </c>
      <c r="X221" s="214">
        <v>2</v>
      </c>
      <c r="Y221" s="214">
        <f>ROUND(X221*16.8,0)</f>
        <v>34</v>
      </c>
      <c r="Z221" s="214">
        <v>5</v>
      </c>
      <c r="AA221" s="214">
        <f>ROUND(Z221*19.2,0)</f>
        <v>96</v>
      </c>
      <c r="AB221" s="214">
        <v>4</v>
      </c>
      <c r="AC221" s="214">
        <f>ROUND(AB221*19.2,0)</f>
        <v>77</v>
      </c>
      <c r="AD221" s="214">
        <v>4</v>
      </c>
      <c r="AE221" s="214">
        <f>ROUND(AD221*12,0)</f>
        <v>48</v>
      </c>
      <c r="AF221" s="214">
        <v>3</v>
      </c>
      <c r="AG221" s="214">
        <f>ROUND(AF221*14.4,0)</f>
        <v>43</v>
      </c>
      <c r="AH221" s="214">
        <v>2</v>
      </c>
      <c r="AI221" s="214">
        <f>ROUND(AH221*9.6,0)</f>
        <v>19</v>
      </c>
      <c r="AJ221" s="214">
        <v>2</v>
      </c>
      <c r="AK221" s="214">
        <f>ROUND(AJ221*16.8,0)</f>
        <v>34</v>
      </c>
      <c r="AL221" s="214">
        <v>4</v>
      </c>
      <c r="AM221" s="214">
        <f>ROUND(AL221*7.2,0)</f>
        <v>29</v>
      </c>
      <c r="AN221" s="214">
        <f>SUM(M221,O221,Q221,S221,U221)</f>
        <v>418</v>
      </c>
      <c r="AO221" s="214">
        <f>SUM(W221,Y221,AA221,AC221)</f>
        <v>293</v>
      </c>
      <c r="AP221" s="214">
        <f>SUM(AE221,AG221,AI221)</f>
        <v>110</v>
      </c>
      <c r="AQ221" s="214">
        <f>SUM(AK221,AM221)</f>
        <v>63</v>
      </c>
      <c r="AR221" s="214">
        <f>SUM(AN221:AQ221)</f>
        <v>884</v>
      </c>
      <c r="AS221" s="214" t="str">
        <f>IF(AR221&lt;=120,"Group 1",IF(AR221&lt;=240,"Group 2",IF(AR221&lt;=360,"Group 3",IF(AR221&lt;=480,"Group 4",IF(AR221&lt;=600,"Group 5",IF(AR221&lt;=720,"Group 6",IF(AR221&lt;=840,"Group 7",IF(AR221&lt;=960,"Group 8",IF(AR221&lt;=1080,"Group 9","Group 10")))))))))</f>
        <v>Group 8</v>
      </c>
      <c r="AT221" s="214" t="str">
        <f>IF(AR221&lt;=120,"B1",IF(AR221&lt;=240,"B2",IF(AR221&lt;=360,"B3",IF(AR221&lt;=480,"B4",IF(AR221&lt;=600,"B5",IF(AR221&lt;=720,"B6",IF(AR221&lt;=840,"B7",IF(AR221&lt;=960,"B8",IF(AR221&lt;=1080,"B9",IF(AR221&lt;=1100,"B10",IF(AR221&lt;=1120,"B11",IF(AR221&lt;=1140,"B12",IF(AR221&lt;=1160,"B13",IF(AR221&lt;=1180,"B14","B15"))))))))))))))</f>
        <v>B8</v>
      </c>
      <c r="AU221" s="214" t="str">
        <f>AT221</f>
        <v>B8</v>
      </c>
      <c r="AV221" s="214" t="str">
        <f>IF(AU221=J221,"OK","REVIEW")</f>
        <v>OK</v>
      </c>
      <c r="AW221" s="213" t="s">
        <v>355</v>
      </c>
      <c r="AX221" s="213" t="s">
        <v>522</v>
      </c>
      <c r="AY221" s="213" t="s">
        <v>262</v>
      </c>
      <c r="AZ221" s="213" t="s">
        <v>280</v>
      </c>
      <c r="BA221" s="217" t="s">
        <v>523</v>
      </c>
    </row>
    <row r="222" ht="72" customHeight="1">
      <c r="A222" s="214" t="s">
        <v>260</v>
      </c>
      <c r="B222" s="213" t="s">
        <v>261</v>
      </c>
      <c r="C222" s="214" t="s">
        <v>514</v>
      </c>
      <c r="D222" s="213" t="s">
        <v>515</v>
      </c>
      <c r="E222" s="214" t="s">
        <v>543</v>
      </c>
      <c r="F222" s="213" t="s">
        <v>544</v>
      </c>
      <c r="G222" s="214" t="s">
        <v>555</v>
      </c>
      <c r="H222" s="213" t="s">
        <v>556</v>
      </c>
      <c r="I222" s="213" t="s">
        <v>520</v>
      </c>
      <c r="J222" s="214" t="s">
        <v>284</v>
      </c>
      <c r="K222" s="217" t="s">
        <v>524</v>
      </c>
      <c r="L222" s="214">
        <v>8</v>
      </c>
      <c r="M222" s="214">
        <f>ROUND(L222*18,0)</f>
        <v>144</v>
      </c>
      <c r="N222" s="214">
        <v>5</v>
      </c>
      <c r="O222" s="214">
        <f>ROUND(N222*19.2,0)</f>
        <v>96</v>
      </c>
      <c r="P222" s="214">
        <v>5</v>
      </c>
      <c r="Q222" s="214">
        <f>ROUND(P222*19.2,0)</f>
        <v>96</v>
      </c>
      <c r="R222" s="214">
        <v>5</v>
      </c>
      <c r="S222" s="214">
        <f>ROUND(R222*14.4,0)</f>
        <v>72</v>
      </c>
      <c r="T222" s="214">
        <v>3</v>
      </c>
      <c r="U222" s="214">
        <f>ROUND(T222*14.4,0)</f>
        <v>43</v>
      </c>
      <c r="V222" s="214">
        <v>4</v>
      </c>
      <c r="W222" s="214">
        <f>ROUND(V222*28.8,0)</f>
        <v>115</v>
      </c>
      <c r="X222" s="214">
        <v>2</v>
      </c>
      <c r="Y222" s="214">
        <f>ROUND(X222*16.8,0)</f>
        <v>34</v>
      </c>
      <c r="Z222" s="214">
        <v>5</v>
      </c>
      <c r="AA222" s="214">
        <f>ROUND(Z222*19.2,0)</f>
        <v>96</v>
      </c>
      <c r="AB222" s="214">
        <v>5</v>
      </c>
      <c r="AC222" s="214">
        <f>ROUND(AB222*19.2,0)</f>
        <v>96</v>
      </c>
      <c r="AD222" s="214">
        <v>4</v>
      </c>
      <c r="AE222" s="214">
        <f>ROUND(AD222*12,0)</f>
        <v>48</v>
      </c>
      <c r="AF222" s="214">
        <v>3</v>
      </c>
      <c r="AG222" s="214">
        <f>ROUND(AF222*14.4,0)</f>
        <v>43</v>
      </c>
      <c r="AH222" s="214">
        <v>2</v>
      </c>
      <c r="AI222" s="214">
        <f>ROUND(AH222*9.6,0)</f>
        <v>19</v>
      </c>
      <c r="AJ222" s="214">
        <v>2</v>
      </c>
      <c r="AK222" s="214">
        <f>ROUND(AJ222*16.8,0)</f>
        <v>34</v>
      </c>
      <c r="AL222" s="214">
        <v>4</v>
      </c>
      <c r="AM222" s="214">
        <f>ROUND(AL222*7.2,0)</f>
        <v>29</v>
      </c>
      <c r="AN222" s="214">
        <f>SUM(M222,O222,Q222,S222,U222)</f>
        <v>451</v>
      </c>
      <c r="AO222" s="214">
        <f>SUM(W222,Y222,AA222,AC222)</f>
        <v>341</v>
      </c>
      <c r="AP222" s="214">
        <f>SUM(AE222,AG222,AI222)</f>
        <v>110</v>
      </c>
      <c r="AQ222" s="214">
        <f>SUM(AK222,AM222)</f>
        <v>63</v>
      </c>
      <c r="AR222" s="214">
        <f>SUM(AN222:AQ222)</f>
        <v>965</v>
      </c>
      <c r="AS222" s="214" t="str">
        <f>IF(AR222&lt;=120,"Group 1",IF(AR222&lt;=240,"Group 2",IF(AR222&lt;=360,"Group 3",IF(AR222&lt;=480,"Group 4",IF(AR222&lt;=600,"Group 5",IF(AR222&lt;=720,"Group 6",IF(AR222&lt;=840,"Group 7",IF(AR222&lt;=960,"Group 8",IF(AR222&lt;=1080,"Group 9","Group 10")))))))))</f>
        <v>Group 9</v>
      </c>
      <c r="AT222" s="214" t="str">
        <f>IF(AR222&lt;=120,"B1",IF(AR222&lt;=240,"B2",IF(AR222&lt;=360,"B3",IF(AR222&lt;=480,"B4",IF(AR222&lt;=600,"B5",IF(AR222&lt;=720,"B6",IF(AR222&lt;=840,"B7",IF(AR222&lt;=960,"B8",IF(AR222&lt;=1080,"B9",IF(AR222&lt;=1100,"B10",IF(AR222&lt;=1120,"B11",IF(AR222&lt;=1140,"B12",IF(AR222&lt;=1160,"B13",IF(AR222&lt;=1180,"B14","B15"))))))))))))))</f>
        <v>B9</v>
      </c>
      <c r="AU222" s="214" t="str">
        <f>AT222</f>
        <v>B9</v>
      </c>
      <c r="AV222" s="214" t="str">
        <f>IF(AU222=J222,"OK","REVIEW")</f>
        <v>OK</v>
      </c>
      <c r="AW222" s="213" t="s">
        <v>355</v>
      </c>
      <c r="AX222" s="213" t="s">
        <v>365</v>
      </c>
      <c r="AY222" s="213" t="s">
        <v>262</v>
      </c>
      <c r="AZ222" s="213" t="s">
        <v>280</v>
      </c>
      <c r="BA222" s="217" t="s">
        <v>525</v>
      </c>
    </row>
    <row r="223" ht="72" customHeight="1">
      <c r="A223" s="214" t="s">
        <v>260</v>
      </c>
      <c r="B223" s="213" t="s">
        <v>261</v>
      </c>
      <c r="C223" s="214" t="s">
        <v>514</v>
      </c>
      <c r="D223" s="213" t="s">
        <v>515</v>
      </c>
      <c r="E223" s="214" t="s">
        <v>543</v>
      </c>
      <c r="F223" s="213" t="s">
        <v>544</v>
      </c>
      <c r="G223" s="214" t="s">
        <v>557</v>
      </c>
      <c r="H223" s="213" t="s">
        <v>558</v>
      </c>
      <c r="I223" s="213" t="s">
        <v>520</v>
      </c>
      <c r="J223" s="214" t="s">
        <v>280</v>
      </c>
      <c r="K223" s="217" t="s">
        <v>521</v>
      </c>
      <c r="L223" s="214">
        <v>8</v>
      </c>
      <c r="M223" s="214">
        <f>ROUND(L223*18,0)</f>
        <v>144</v>
      </c>
      <c r="N223" s="214">
        <v>4</v>
      </c>
      <c r="O223" s="214">
        <f>ROUND(N223*19.2,0)</f>
        <v>77</v>
      </c>
      <c r="P223" s="214">
        <v>5</v>
      </c>
      <c r="Q223" s="214">
        <f>ROUND(P223*19.2,0)</f>
        <v>96</v>
      </c>
      <c r="R223" s="214">
        <v>4</v>
      </c>
      <c r="S223" s="214">
        <f>ROUND(R223*14.4,0)</f>
        <v>58</v>
      </c>
      <c r="T223" s="214">
        <v>3</v>
      </c>
      <c r="U223" s="214">
        <f>ROUND(T223*14.4,0)</f>
        <v>43</v>
      </c>
      <c r="V223" s="214">
        <v>3</v>
      </c>
      <c r="W223" s="214">
        <f>ROUND(V223*28.8,0)</f>
        <v>86</v>
      </c>
      <c r="X223" s="214">
        <v>2</v>
      </c>
      <c r="Y223" s="214">
        <f>ROUND(X223*16.8,0)</f>
        <v>34</v>
      </c>
      <c r="Z223" s="214">
        <v>5</v>
      </c>
      <c r="AA223" s="214">
        <f>ROUND(Z223*19.2,0)</f>
        <v>96</v>
      </c>
      <c r="AB223" s="214">
        <v>4</v>
      </c>
      <c r="AC223" s="214">
        <f>ROUND(AB223*19.2,0)</f>
        <v>77</v>
      </c>
      <c r="AD223" s="214">
        <v>4</v>
      </c>
      <c r="AE223" s="214">
        <f>ROUND(AD223*12,0)</f>
        <v>48</v>
      </c>
      <c r="AF223" s="214">
        <v>3</v>
      </c>
      <c r="AG223" s="214">
        <f>ROUND(AF223*14.4,0)</f>
        <v>43</v>
      </c>
      <c r="AH223" s="214">
        <v>2</v>
      </c>
      <c r="AI223" s="214">
        <f>ROUND(AH223*9.6,0)</f>
        <v>19</v>
      </c>
      <c r="AJ223" s="214">
        <v>2</v>
      </c>
      <c r="AK223" s="214">
        <f>ROUND(AJ223*16.8,0)</f>
        <v>34</v>
      </c>
      <c r="AL223" s="214">
        <v>4</v>
      </c>
      <c r="AM223" s="214">
        <f>ROUND(AL223*7.2,0)</f>
        <v>29</v>
      </c>
      <c r="AN223" s="214">
        <f>SUM(M223,O223,Q223,S223,U223)</f>
        <v>418</v>
      </c>
      <c r="AO223" s="214">
        <f>SUM(W223,Y223,AA223,AC223)</f>
        <v>293</v>
      </c>
      <c r="AP223" s="214">
        <f>SUM(AE223,AG223,AI223)</f>
        <v>110</v>
      </c>
      <c r="AQ223" s="214">
        <f>SUM(AK223,AM223)</f>
        <v>63</v>
      </c>
      <c r="AR223" s="214">
        <f>SUM(AN223:AQ223)</f>
        <v>884</v>
      </c>
      <c r="AS223" s="214" t="str">
        <f>IF(AR223&lt;=120,"Group 1",IF(AR223&lt;=240,"Group 2",IF(AR223&lt;=360,"Group 3",IF(AR223&lt;=480,"Group 4",IF(AR223&lt;=600,"Group 5",IF(AR223&lt;=720,"Group 6",IF(AR223&lt;=840,"Group 7",IF(AR223&lt;=960,"Group 8",IF(AR223&lt;=1080,"Group 9","Group 10")))))))))</f>
        <v>Group 8</v>
      </c>
      <c r="AT223" s="214" t="str">
        <f>IF(AR223&lt;=120,"B1",IF(AR223&lt;=240,"B2",IF(AR223&lt;=360,"B3",IF(AR223&lt;=480,"B4",IF(AR223&lt;=600,"B5",IF(AR223&lt;=720,"B6",IF(AR223&lt;=840,"B7",IF(AR223&lt;=960,"B8",IF(AR223&lt;=1080,"B9",IF(AR223&lt;=1100,"B10",IF(AR223&lt;=1120,"B11",IF(AR223&lt;=1140,"B12",IF(AR223&lt;=1160,"B13",IF(AR223&lt;=1180,"B14","B15"))))))))))))))</f>
        <v>B8</v>
      </c>
      <c r="AU223" s="214" t="str">
        <f>AT223</f>
        <v>B8</v>
      </c>
      <c r="AV223" s="214" t="str">
        <f>IF(AU223=J223,"OK","REVIEW")</f>
        <v>OK</v>
      </c>
      <c r="AW223" s="213" t="s">
        <v>355</v>
      </c>
      <c r="AX223" s="213" t="s">
        <v>522</v>
      </c>
      <c r="AY223" s="213" t="s">
        <v>262</v>
      </c>
      <c r="AZ223" s="213" t="s">
        <v>280</v>
      </c>
      <c r="BA223" s="217" t="s">
        <v>523</v>
      </c>
    </row>
    <row r="224" ht="72" customHeight="1">
      <c r="A224" s="214" t="s">
        <v>260</v>
      </c>
      <c r="B224" s="213" t="s">
        <v>261</v>
      </c>
      <c r="C224" s="214" t="s">
        <v>514</v>
      </c>
      <c r="D224" s="213" t="s">
        <v>515</v>
      </c>
      <c r="E224" s="214" t="s">
        <v>543</v>
      </c>
      <c r="F224" s="213" t="s">
        <v>544</v>
      </c>
      <c r="G224" s="214" t="s">
        <v>557</v>
      </c>
      <c r="H224" s="213" t="s">
        <v>558</v>
      </c>
      <c r="I224" s="213" t="s">
        <v>520</v>
      </c>
      <c r="J224" s="214" t="s">
        <v>284</v>
      </c>
      <c r="K224" s="217" t="s">
        <v>524</v>
      </c>
      <c r="L224" s="214">
        <v>8</v>
      </c>
      <c r="M224" s="214">
        <f>ROUND(L224*18,0)</f>
        <v>144</v>
      </c>
      <c r="N224" s="214">
        <v>5</v>
      </c>
      <c r="O224" s="214">
        <f>ROUND(N224*19.2,0)</f>
        <v>96</v>
      </c>
      <c r="P224" s="214">
        <v>5</v>
      </c>
      <c r="Q224" s="214">
        <f>ROUND(P224*19.2,0)</f>
        <v>96</v>
      </c>
      <c r="R224" s="214">
        <v>5</v>
      </c>
      <c r="S224" s="214">
        <f>ROUND(R224*14.4,0)</f>
        <v>72</v>
      </c>
      <c r="T224" s="214">
        <v>3</v>
      </c>
      <c r="U224" s="214">
        <f>ROUND(T224*14.4,0)</f>
        <v>43</v>
      </c>
      <c r="V224" s="214">
        <v>4</v>
      </c>
      <c r="W224" s="214">
        <f>ROUND(V224*28.8,0)</f>
        <v>115</v>
      </c>
      <c r="X224" s="214">
        <v>2</v>
      </c>
      <c r="Y224" s="214">
        <f>ROUND(X224*16.8,0)</f>
        <v>34</v>
      </c>
      <c r="Z224" s="214">
        <v>5</v>
      </c>
      <c r="AA224" s="214">
        <f>ROUND(Z224*19.2,0)</f>
        <v>96</v>
      </c>
      <c r="AB224" s="214">
        <v>5</v>
      </c>
      <c r="AC224" s="214">
        <f>ROUND(AB224*19.2,0)</f>
        <v>96</v>
      </c>
      <c r="AD224" s="214">
        <v>4</v>
      </c>
      <c r="AE224" s="214">
        <f>ROUND(AD224*12,0)</f>
        <v>48</v>
      </c>
      <c r="AF224" s="214">
        <v>3</v>
      </c>
      <c r="AG224" s="214">
        <f>ROUND(AF224*14.4,0)</f>
        <v>43</v>
      </c>
      <c r="AH224" s="214">
        <v>2</v>
      </c>
      <c r="AI224" s="214">
        <f>ROUND(AH224*9.6,0)</f>
        <v>19</v>
      </c>
      <c r="AJ224" s="214">
        <v>2</v>
      </c>
      <c r="AK224" s="214">
        <f>ROUND(AJ224*16.8,0)</f>
        <v>34</v>
      </c>
      <c r="AL224" s="214">
        <v>4</v>
      </c>
      <c r="AM224" s="214">
        <f>ROUND(AL224*7.2,0)</f>
        <v>29</v>
      </c>
      <c r="AN224" s="214">
        <f>SUM(M224,O224,Q224,S224,U224)</f>
        <v>451</v>
      </c>
      <c r="AO224" s="214">
        <f>SUM(W224,Y224,AA224,AC224)</f>
        <v>341</v>
      </c>
      <c r="AP224" s="214">
        <f>SUM(AE224,AG224,AI224)</f>
        <v>110</v>
      </c>
      <c r="AQ224" s="214">
        <f>SUM(AK224,AM224)</f>
        <v>63</v>
      </c>
      <c r="AR224" s="214">
        <f>SUM(AN224:AQ224)</f>
        <v>965</v>
      </c>
      <c r="AS224" s="214" t="str">
        <f>IF(AR224&lt;=120,"Group 1",IF(AR224&lt;=240,"Group 2",IF(AR224&lt;=360,"Group 3",IF(AR224&lt;=480,"Group 4",IF(AR224&lt;=600,"Group 5",IF(AR224&lt;=720,"Group 6",IF(AR224&lt;=840,"Group 7",IF(AR224&lt;=960,"Group 8",IF(AR224&lt;=1080,"Group 9","Group 10")))))))))</f>
        <v>Group 9</v>
      </c>
      <c r="AT224" s="214" t="str">
        <f>IF(AR224&lt;=120,"B1",IF(AR224&lt;=240,"B2",IF(AR224&lt;=360,"B3",IF(AR224&lt;=480,"B4",IF(AR224&lt;=600,"B5",IF(AR224&lt;=720,"B6",IF(AR224&lt;=840,"B7",IF(AR224&lt;=960,"B8",IF(AR224&lt;=1080,"B9",IF(AR224&lt;=1100,"B10",IF(AR224&lt;=1120,"B11",IF(AR224&lt;=1140,"B12",IF(AR224&lt;=1160,"B13",IF(AR224&lt;=1180,"B14","B15"))))))))))))))</f>
        <v>B9</v>
      </c>
      <c r="AU224" s="214" t="str">
        <f>AT224</f>
        <v>B9</v>
      </c>
      <c r="AV224" s="214" t="str">
        <f>IF(AU224=J224,"OK","REVIEW")</f>
        <v>OK</v>
      </c>
      <c r="AW224" s="213" t="s">
        <v>355</v>
      </c>
      <c r="AX224" s="213" t="s">
        <v>365</v>
      </c>
      <c r="AY224" s="213" t="s">
        <v>262</v>
      </c>
      <c r="AZ224" s="213" t="s">
        <v>280</v>
      </c>
      <c r="BA224" s="217" t="s">
        <v>525</v>
      </c>
    </row>
    <row r="225" ht="72" customHeight="1">
      <c r="A225" s="214" t="s">
        <v>260</v>
      </c>
      <c r="B225" s="213" t="s">
        <v>261</v>
      </c>
      <c r="C225" s="214" t="s">
        <v>514</v>
      </c>
      <c r="D225" s="213" t="s">
        <v>515</v>
      </c>
      <c r="E225" s="214" t="s">
        <v>559</v>
      </c>
      <c r="F225" s="213" t="s">
        <v>560</v>
      </c>
      <c r="G225" s="214" t="s">
        <v>561</v>
      </c>
      <c r="H225" s="213" t="s">
        <v>562</v>
      </c>
      <c r="I225" s="213" t="s">
        <v>520</v>
      </c>
      <c r="J225" s="214" t="s">
        <v>280</v>
      </c>
      <c r="K225" s="217" t="s">
        <v>521</v>
      </c>
      <c r="L225" s="214">
        <v>8</v>
      </c>
      <c r="M225" s="214">
        <f>ROUND(L225*18,0)</f>
        <v>144</v>
      </c>
      <c r="N225" s="214">
        <v>4</v>
      </c>
      <c r="O225" s="214">
        <f>ROUND(N225*19.2,0)</f>
        <v>77</v>
      </c>
      <c r="P225" s="214">
        <v>5</v>
      </c>
      <c r="Q225" s="214">
        <f>ROUND(P225*19.2,0)</f>
        <v>96</v>
      </c>
      <c r="R225" s="214">
        <v>4</v>
      </c>
      <c r="S225" s="214">
        <f>ROUND(R225*14.4,0)</f>
        <v>58</v>
      </c>
      <c r="T225" s="214">
        <v>3</v>
      </c>
      <c r="U225" s="214">
        <f>ROUND(T225*14.4,0)</f>
        <v>43</v>
      </c>
      <c r="V225" s="214">
        <v>3</v>
      </c>
      <c r="W225" s="214">
        <f>ROUND(V225*28.8,0)</f>
        <v>86</v>
      </c>
      <c r="X225" s="214">
        <v>2</v>
      </c>
      <c r="Y225" s="214">
        <f>ROUND(X225*16.8,0)</f>
        <v>34</v>
      </c>
      <c r="Z225" s="214">
        <v>5</v>
      </c>
      <c r="AA225" s="214">
        <f>ROUND(Z225*19.2,0)</f>
        <v>96</v>
      </c>
      <c r="AB225" s="214">
        <v>4</v>
      </c>
      <c r="AC225" s="214">
        <f>ROUND(AB225*19.2,0)</f>
        <v>77</v>
      </c>
      <c r="AD225" s="214">
        <v>4</v>
      </c>
      <c r="AE225" s="214">
        <f>ROUND(AD225*12,0)</f>
        <v>48</v>
      </c>
      <c r="AF225" s="214">
        <v>3</v>
      </c>
      <c r="AG225" s="214">
        <f>ROUND(AF225*14.4,0)</f>
        <v>43</v>
      </c>
      <c r="AH225" s="214">
        <v>2</v>
      </c>
      <c r="AI225" s="214">
        <f>ROUND(AH225*9.6,0)</f>
        <v>19</v>
      </c>
      <c r="AJ225" s="214">
        <v>2</v>
      </c>
      <c r="AK225" s="214">
        <f>ROUND(AJ225*16.8,0)</f>
        <v>34</v>
      </c>
      <c r="AL225" s="214">
        <v>4</v>
      </c>
      <c r="AM225" s="214">
        <f>ROUND(AL225*7.2,0)</f>
        <v>29</v>
      </c>
      <c r="AN225" s="214">
        <f>SUM(M225,O225,Q225,S225,U225)</f>
        <v>418</v>
      </c>
      <c r="AO225" s="214">
        <f>SUM(W225,Y225,AA225,AC225)</f>
        <v>293</v>
      </c>
      <c r="AP225" s="214">
        <f>SUM(AE225,AG225,AI225)</f>
        <v>110</v>
      </c>
      <c r="AQ225" s="214">
        <f>SUM(AK225,AM225)</f>
        <v>63</v>
      </c>
      <c r="AR225" s="214">
        <f>SUM(AN225:AQ225)</f>
        <v>884</v>
      </c>
      <c r="AS225" s="214" t="str">
        <f>IF(AR225&lt;=120,"Group 1",IF(AR225&lt;=240,"Group 2",IF(AR225&lt;=360,"Group 3",IF(AR225&lt;=480,"Group 4",IF(AR225&lt;=600,"Group 5",IF(AR225&lt;=720,"Group 6",IF(AR225&lt;=840,"Group 7",IF(AR225&lt;=960,"Group 8",IF(AR225&lt;=1080,"Group 9","Group 10")))))))))</f>
        <v>Group 8</v>
      </c>
      <c r="AT225" s="214" t="str">
        <f>IF(AR225&lt;=120,"B1",IF(AR225&lt;=240,"B2",IF(AR225&lt;=360,"B3",IF(AR225&lt;=480,"B4",IF(AR225&lt;=600,"B5",IF(AR225&lt;=720,"B6",IF(AR225&lt;=840,"B7",IF(AR225&lt;=960,"B8",IF(AR225&lt;=1080,"B9",IF(AR225&lt;=1100,"B10",IF(AR225&lt;=1120,"B11",IF(AR225&lt;=1140,"B12",IF(AR225&lt;=1160,"B13",IF(AR225&lt;=1180,"B14","B15"))))))))))))))</f>
        <v>B8</v>
      </c>
      <c r="AU225" s="214" t="str">
        <f>AT225</f>
        <v>B8</v>
      </c>
      <c r="AV225" s="214" t="str">
        <f>IF(AU225=J225,"OK","REVIEW")</f>
        <v>OK</v>
      </c>
      <c r="AW225" s="213" t="s">
        <v>355</v>
      </c>
      <c r="AX225" s="213" t="s">
        <v>522</v>
      </c>
      <c r="AY225" s="213" t="s">
        <v>262</v>
      </c>
      <c r="AZ225" s="213" t="s">
        <v>280</v>
      </c>
      <c r="BA225" s="217" t="s">
        <v>523</v>
      </c>
    </row>
    <row r="226" ht="72" customHeight="1">
      <c r="A226" s="214" t="s">
        <v>260</v>
      </c>
      <c r="B226" s="213" t="s">
        <v>261</v>
      </c>
      <c r="C226" s="214" t="s">
        <v>514</v>
      </c>
      <c r="D226" s="213" t="s">
        <v>515</v>
      </c>
      <c r="E226" s="214" t="s">
        <v>559</v>
      </c>
      <c r="F226" s="213" t="s">
        <v>560</v>
      </c>
      <c r="G226" s="214" t="s">
        <v>561</v>
      </c>
      <c r="H226" s="213" t="s">
        <v>562</v>
      </c>
      <c r="I226" s="213" t="s">
        <v>520</v>
      </c>
      <c r="J226" s="214" t="s">
        <v>284</v>
      </c>
      <c r="K226" s="217" t="s">
        <v>524</v>
      </c>
      <c r="L226" s="214">
        <v>8</v>
      </c>
      <c r="M226" s="214">
        <f>ROUND(L226*18,0)</f>
        <v>144</v>
      </c>
      <c r="N226" s="214">
        <v>5</v>
      </c>
      <c r="O226" s="214">
        <f>ROUND(N226*19.2,0)</f>
        <v>96</v>
      </c>
      <c r="P226" s="214">
        <v>5</v>
      </c>
      <c r="Q226" s="214">
        <f>ROUND(P226*19.2,0)</f>
        <v>96</v>
      </c>
      <c r="R226" s="214">
        <v>5</v>
      </c>
      <c r="S226" s="214">
        <f>ROUND(R226*14.4,0)</f>
        <v>72</v>
      </c>
      <c r="T226" s="214">
        <v>3</v>
      </c>
      <c r="U226" s="214">
        <f>ROUND(T226*14.4,0)</f>
        <v>43</v>
      </c>
      <c r="V226" s="214">
        <v>4</v>
      </c>
      <c r="W226" s="214">
        <f>ROUND(V226*28.8,0)</f>
        <v>115</v>
      </c>
      <c r="X226" s="214">
        <v>2</v>
      </c>
      <c r="Y226" s="214">
        <f>ROUND(X226*16.8,0)</f>
        <v>34</v>
      </c>
      <c r="Z226" s="214">
        <v>5</v>
      </c>
      <c r="AA226" s="214">
        <f>ROUND(Z226*19.2,0)</f>
        <v>96</v>
      </c>
      <c r="AB226" s="214">
        <v>5</v>
      </c>
      <c r="AC226" s="214">
        <f>ROUND(AB226*19.2,0)</f>
        <v>96</v>
      </c>
      <c r="AD226" s="214">
        <v>4</v>
      </c>
      <c r="AE226" s="214">
        <f>ROUND(AD226*12,0)</f>
        <v>48</v>
      </c>
      <c r="AF226" s="214">
        <v>3</v>
      </c>
      <c r="AG226" s="214">
        <f>ROUND(AF226*14.4,0)</f>
        <v>43</v>
      </c>
      <c r="AH226" s="214">
        <v>2</v>
      </c>
      <c r="AI226" s="214">
        <f>ROUND(AH226*9.6,0)</f>
        <v>19</v>
      </c>
      <c r="AJ226" s="214">
        <v>2</v>
      </c>
      <c r="AK226" s="214">
        <f>ROUND(AJ226*16.8,0)</f>
        <v>34</v>
      </c>
      <c r="AL226" s="214">
        <v>4</v>
      </c>
      <c r="AM226" s="214">
        <f>ROUND(AL226*7.2,0)</f>
        <v>29</v>
      </c>
      <c r="AN226" s="214">
        <f>SUM(M226,O226,Q226,S226,U226)</f>
        <v>451</v>
      </c>
      <c r="AO226" s="214">
        <f>SUM(W226,Y226,AA226,AC226)</f>
        <v>341</v>
      </c>
      <c r="AP226" s="214">
        <f>SUM(AE226,AG226,AI226)</f>
        <v>110</v>
      </c>
      <c r="AQ226" s="214">
        <f>SUM(AK226,AM226)</f>
        <v>63</v>
      </c>
      <c r="AR226" s="214">
        <f>SUM(AN226:AQ226)</f>
        <v>965</v>
      </c>
      <c r="AS226" s="214" t="str">
        <f>IF(AR226&lt;=120,"Group 1",IF(AR226&lt;=240,"Group 2",IF(AR226&lt;=360,"Group 3",IF(AR226&lt;=480,"Group 4",IF(AR226&lt;=600,"Group 5",IF(AR226&lt;=720,"Group 6",IF(AR226&lt;=840,"Group 7",IF(AR226&lt;=960,"Group 8",IF(AR226&lt;=1080,"Group 9","Group 10")))))))))</f>
        <v>Group 9</v>
      </c>
      <c r="AT226" s="214" t="str">
        <f>IF(AR226&lt;=120,"B1",IF(AR226&lt;=240,"B2",IF(AR226&lt;=360,"B3",IF(AR226&lt;=480,"B4",IF(AR226&lt;=600,"B5",IF(AR226&lt;=720,"B6",IF(AR226&lt;=840,"B7",IF(AR226&lt;=960,"B8",IF(AR226&lt;=1080,"B9",IF(AR226&lt;=1100,"B10",IF(AR226&lt;=1120,"B11",IF(AR226&lt;=1140,"B12",IF(AR226&lt;=1160,"B13",IF(AR226&lt;=1180,"B14","B15"))))))))))))))</f>
        <v>B9</v>
      </c>
      <c r="AU226" s="214" t="str">
        <f>AT226</f>
        <v>B9</v>
      </c>
      <c r="AV226" s="214" t="str">
        <f>IF(AU226=J226,"OK","REVIEW")</f>
        <v>OK</v>
      </c>
      <c r="AW226" s="213" t="s">
        <v>355</v>
      </c>
      <c r="AX226" s="213" t="s">
        <v>365</v>
      </c>
      <c r="AY226" s="213" t="s">
        <v>262</v>
      </c>
      <c r="AZ226" s="213" t="s">
        <v>280</v>
      </c>
      <c r="BA226" s="217" t="s">
        <v>525</v>
      </c>
    </row>
    <row r="227" ht="72" customHeight="1">
      <c r="A227" s="214" t="s">
        <v>260</v>
      </c>
      <c r="B227" s="213" t="s">
        <v>261</v>
      </c>
      <c r="C227" s="214" t="s">
        <v>514</v>
      </c>
      <c r="D227" s="213" t="s">
        <v>515</v>
      </c>
      <c r="E227" s="214" t="s">
        <v>559</v>
      </c>
      <c r="F227" s="213" t="s">
        <v>560</v>
      </c>
      <c r="G227" s="214" t="s">
        <v>563</v>
      </c>
      <c r="H227" s="213" t="s">
        <v>564</v>
      </c>
      <c r="I227" s="213" t="s">
        <v>520</v>
      </c>
      <c r="J227" s="214" t="s">
        <v>280</v>
      </c>
      <c r="K227" s="217" t="s">
        <v>521</v>
      </c>
      <c r="L227" s="214">
        <v>8</v>
      </c>
      <c r="M227" s="214">
        <f>ROUND(L227*18,0)</f>
        <v>144</v>
      </c>
      <c r="N227" s="214">
        <v>4</v>
      </c>
      <c r="O227" s="214">
        <f>ROUND(N227*19.2,0)</f>
        <v>77</v>
      </c>
      <c r="P227" s="214">
        <v>5</v>
      </c>
      <c r="Q227" s="214">
        <f>ROUND(P227*19.2,0)</f>
        <v>96</v>
      </c>
      <c r="R227" s="214">
        <v>4</v>
      </c>
      <c r="S227" s="214">
        <f>ROUND(R227*14.4,0)</f>
        <v>58</v>
      </c>
      <c r="T227" s="214">
        <v>3</v>
      </c>
      <c r="U227" s="214">
        <f>ROUND(T227*14.4,0)</f>
        <v>43</v>
      </c>
      <c r="V227" s="214">
        <v>3</v>
      </c>
      <c r="W227" s="214">
        <f>ROUND(V227*28.8,0)</f>
        <v>86</v>
      </c>
      <c r="X227" s="214">
        <v>2</v>
      </c>
      <c r="Y227" s="214">
        <f>ROUND(X227*16.8,0)</f>
        <v>34</v>
      </c>
      <c r="Z227" s="214">
        <v>5</v>
      </c>
      <c r="AA227" s="214">
        <f>ROUND(Z227*19.2,0)</f>
        <v>96</v>
      </c>
      <c r="AB227" s="214">
        <v>4</v>
      </c>
      <c r="AC227" s="214">
        <f>ROUND(AB227*19.2,0)</f>
        <v>77</v>
      </c>
      <c r="AD227" s="214">
        <v>4</v>
      </c>
      <c r="AE227" s="214">
        <f>ROUND(AD227*12,0)</f>
        <v>48</v>
      </c>
      <c r="AF227" s="214">
        <v>3</v>
      </c>
      <c r="AG227" s="214">
        <f>ROUND(AF227*14.4,0)</f>
        <v>43</v>
      </c>
      <c r="AH227" s="214">
        <v>2</v>
      </c>
      <c r="AI227" s="214">
        <f>ROUND(AH227*9.6,0)</f>
        <v>19</v>
      </c>
      <c r="AJ227" s="214">
        <v>2</v>
      </c>
      <c r="AK227" s="214">
        <f>ROUND(AJ227*16.8,0)</f>
        <v>34</v>
      </c>
      <c r="AL227" s="214">
        <v>4</v>
      </c>
      <c r="AM227" s="214">
        <f>ROUND(AL227*7.2,0)</f>
        <v>29</v>
      </c>
      <c r="AN227" s="214">
        <f>SUM(M227,O227,Q227,S227,U227)</f>
        <v>418</v>
      </c>
      <c r="AO227" s="214">
        <f>SUM(W227,Y227,AA227,AC227)</f>
        <v>293</v>
      </c>
      <c r="AP227" s="214">
        <f>SUM(AE227,AG227,AI227)</f>
        <v>110</v>
      </c>
      <c r="AQ227" s="214">
        <f>SUM(AK227,AM227)</f>
        <v>63</v>
      </c>
      <c r="AR227" s="214">
        <f>SUM(AN227:AQ227)</f>
        <v>884</v>
      </c>
      <c r="AS227" s="214" t="str">
        <f>IF(AR227&lt;=120,"Group 1",IF(AR227&lt;=240,"Group 2",IF(AR227&lt;=360,"Group 3",IF(AR227&lt;=480,"Group 4",IF(AR227&lt;=600,"Group 5",IF(AR227&lt;=720,"Group 6",IF(AR227&lt;=840,"Group 7",IF(AR227&lt;=960,"Group 8",IF(AR227&lt;=1080,"Group 9","Group 10")))))))))</f>
        <v>Group 8</v>
      </c>
      <c r="AT227" s="214" t="str">
        <f>IF(AR227&lt;=120,"B1",IF(AR227&lt;=240,"B2",IF(AR227&lt;=360,"B3",IF(AR227&lt;=480,"B4",IF(AR227&lt;=600,"B5",IF(AR227&lt;=720,"B6",IF(AR227&lt;=840,"B7",IF(AR227&lt;=960,"B8",IF(AR227&lt;=1080,"B9",IF(AR227&lt;=1100,"B10",IF(AR227&lt;=1120,"B11",IF(AR227&lt;=1140,"B12",IF(AR227&lt;=1160,"B13",IF(AR227&lt;=1180,"B14","B15"))))))))))))))</f>
        <v>B8</v>
      </c>
      <c r="AU227" s="214" t="str">
        <f>AT227</f>
        <v>B8</v>
      </c>
      <c r="AV227" s="214" t="str">
        <f>IF(AU227=J227,"OK","REVIEW")</f>
        <v>OK</v>
      </c>
      <c r="AW227" s="213" t="s">
        <v>355</v>
      </c>
      <c r="AX227" s="213" t="s">
        <v>522</v>
      </c>
      <c r="AY227" s="213" t="s">
        <v>262</v>
      </c>
      <c r="AZ227" s="213" t="s">
        <v>280</v>
      </c>
      <c r="BA227" s="217" t="s">
        <v>523</v>
      </c>
    </row>
    <row r="228" ht="72" customHeight="1">
      <c r="A228" s="214" t="s">
        <v>260</v>
      </c>
      <c r="B228" s="213" t="s">
        <v>261</v>
      </c>
      <c r="C228" s="214" t="s">
        <v>514</v>
      </c>
      <c r="D228" s="213" t="s">
        <v>515</v>
      </c>
      <c r="E228" s="214" t="s">
        <v>559</v>
      </c>
      <c r="F228" s="213" t="s">
        <v>560</v>
      </c>
      <c r="G228" s="214" t="s">
        <v>563</v>
      </c>
      <c r="H228" s="213" t="s">
        <v>564</v>
      </c>
      <c r="I228" s="213" t="s">
        <v>520</v>
      </c>
      <c r="J228" s="214" t="s">
        <v>284</v>
      </c>
      <c r="K228" s="217" t="s">
        <v>524</v>
      </c>
      <c r="L228" s="214">
        <v>8</v>
      </c>
      <c r="M228" s="214">
        <f>ROUND(L228*18,0)</f>
        <v>144</v>
      </c>
      <c r="N228" s="214">
        <v>5</v>
      </c>
      <c r="O228" s="214">
        <f>ROUND(N228*19.2,0)</f>
        <v>96</v>
      </c>
      <c r="P228" s="214">
        <v>5</v>
      </c>
      <c r="Q228" s="214">
        <f>ROUND(P228*19.2,0)</f>
        <v>96</v>
      </c>
      <c r="R228" s="214">
        <v>5</v>
      </c>
      <c r="S228" s="214">
        <f>ROUND(R228*14.4,0)</f>
        <v>72</v>
      </c>
      <c r="T228" s="214">
        <v>3</v>
      </c>
      <c r="U228" s="214">
        <f>ROUND(T228*14.4,0)</f>
        <v>43</v>
      </c>
      <c r="V228" s="214">
        <v>4</v>
      </c>
      <c r="W228" s="214">
        <f>ROUND(V228*28.8,0)</f>
        <v>115</v>
      </c>
      <c r="X228" s="214">
        <v>2</v>
      </c>
      <c r="Y228" s="214">
        <f>ROUND(X228*16.8,0)</f>
        <v>34</v>
      </c>
      <c r="Z228" s="214">
        <v>5</v>
      </c>
      <c r="AA228" s="214">
        <f>ROUND(Z228*19.2,0)</f>
        <v>96</v>
      </c>
      <c r="AB228" s="214">
        <v>5</v>
      </c>
      <c r="AC228" s="214">
        <f>ROUND(AB228*19.2,0)</f>
        <v>96</v>
      </c>
      <c r="AD228" s="214">
        <v>4</v>
      </c>
      <c r="AE228" s="214">
        <f>ROUND(AD228*12,0)</f>
        <v>48</v>
      </c>
      <c r="AF228" s="214">
        <v>3</v>
      </c>
      <c r="AG228" s="214">
        <f>ROUND(AF228*14.4,0)</f>
        <v>43</v>
      </c>
      <c r="AH228" s="214">
        <v>2</v>
      </c>
      <c r="AI228" s="214">
        <f>ROUND(AH228*9.6,0)</f>
        <v>19</v>
      </c>
      <c r="AJ228" s="214">
        <v>2</v>
      </c>
      <c r="AK228" s="214">
        <f>ROUND(AJ228*16.8,0)</f>
        <v>34</v>
      </c>
      <c r="AL228" s="214">
        <v>4</v>
      </c>
      <c r="AM228" s="214">
        <f>ROUND(AL228*7.2,0)</f>
        <v>29</v>
      </c>
      <c r="AN228" s="214">
        <f>SUM(M228,O228,Q228,S228,U228)</f>
        <v>451</v>
      </c>
      <c r="AO228" s="214">
        <f>SUM(W228,Y228,AA228,AC228)</f>
        <v>341</v>
      </c>
      <c r="AP228" s="214">
        <f>SUM(AE228,AG228,AI228)</f>
        <v>110</v>
      </c>
      <c r="AQ228" s="214">
        <f>SUM(AK228,AM228)</f>
        <v>63</v>
      </c>
      <c r="AR228" s="214">
        <f>SUM(AN228:AQ228)</f>
        <v>965</v>
      </c>
      <c r="AS228" s="214" t="str">
        <f>IF(AR228&lt;=120,"Group 1",IF(AR228&lt;=240,"Group 2",IF(AR228&lt;=360,"Group 3",IF(AR228&lt;=480,"Group 4",IF(AR228&lt;=600,"Group 5",IF(AR228&lt;=720,"Group 6",IF(AR228&lt;=840,"Group 7",IF(AR228&lt;=960,"Group 8",IF(AR228&lt;=1080,"Group 9","Group 10")))))))))</f>
        <v>Group 9</v>
      </c>
      <c r="AT228" s="214" t="str">
        <f>IF(AR228&lt;=120,"B1",IF(AR228&lt;=240,"B2",IF(AR228&lt;=360,"B3",IF(AR228&lt;=480,"B4",IF(AR228&lt;=600,"B5",IF(AR228&lt;=720,"B6",IF(AR228&lt;=840,"B7",IF(AR228&lt;=960,"B8",IF(AR228&lt;=1080,"B9",IF(AR228&lt;=1100,"B10",IF(AR228&lt;=1120,"B11",IF(AR228&lt;=1140,"B12",IF(AR228&lt;=1160,"B13",IF(AR228&lt;=1180,"B14","B15"))))))))))))))</f>
        <v>B9</v>
      </c>
      <c r="AU228" s="214" t="str">
        <f>AT228</f>
        <v>B9</v>
      </c>
      <c r="AV228" s="214" t="str">
        <f>IF(AU228=J228,"OK","REVIEW")</f>
        <v>OK</v>
      </c>
      <c r="AW228" s="213" t="s">
        <v>355</v>
      </c>
      <c r="AX228" s="213" t="s">
        <v>365</v>
      </c>
      <c r="AY228" s="213" t="s">
        <v>262</v>
      </c>
      <c r="AZ228" s="213" t="s">
        <v>280</v>
      </c>
      <c r="BA228" s="217" t="s">
        <v>525</v>
      </c>
    </row>
    <row r="229" ht="72" customHeight="1">
      <c r="A229" s="214" t="s">
        <v>260</v>
      </c>
      <c r="B229" s="213" t="s">
        <v>261</v>
      </c>
      <c r="C229" s="214" t="s">
        <v>514</v>
      </c>
      <c r="D229" s="213" t="s">
        <v>515</v>
      </c>
      <c r="E229" s="214" t="s">
        <v>559</v>
      </c>
      <c r="F229" s="213" t="s">
        <v>560</v>
      </c>
      <c r="G229" s="214" t="s">
        <v>565</v>
      </c>
      <c r="H229" s="213" t="s">
        <v>566</v>
      </c>
      <c r="I229" s="213" t="s">
        <v>520</v>
      </c>
      <c r="J229" s="214" t="s">
        <v>280</v>
      </c>
      <c r="K229" s="217" t="s">
        <v>521</v>
      </c>
      <c r="L229" s="214">
        <v>8</v>
      </c>
      <c r="M229" s="214">
        <f>ROUND(L229*18,0)</f>
        <v>144</v>
      </c>
      <c r="N229" s="214">
        <v>4</v>
      </c>
      <c r="O229" s="214">
        <f>ROUND(N229*19.2,0)</f>
        <v>77</v>
      </c>
      <c r="P229" s="214">
        <v>5</v>
      </c>
      <c r="Q229" s="214">
        <f>ROUND(P229*19.2,0)</f>
        <v>96</v>
      </c>
      <c r="R229" s="214">
        <v>4</v>
      </c>
      <c r="S229" s="214">
        <f>ROUND(R229*14.4,0)</f>
        <v>58</v>
      </c>
      <c r="T229" s="214">
        <v>3</v>
      </c>
      <c r="U229" s="214">
        <f>ROUND(T229*14.4,0)</f>
        <v>43</v>
      </c>
      <c r="V229" s="214">
        <v>3</v>
      </c>
      <c r="W229" s="214">
        <f>ROUND(V229*28.8,0)</f>
        <v>86</v>
      </c>
      <c r="X229" s="214">
        <v>2</v>
      </c>
      <c r="Y229" s="214">
        <f>ROUND(X229*16.8,0)</f>
        <v>34</v>
      </c>
      <c r="Z229" s="214">
        <v>5</v>
      </c>
      <c r="AA229" s="214">
        <f>ROUND(Z229*19.2,0)</f>
        <v>96</v>
      </c>
      <c r="AB229" s="214">
        <v>4</v>
      </c>
      <c r="AC229" s="214">
        <f>ROUND(AB229*19.2,0)</f>
        <v>77</v>
      </c>
      <c r="AD229" s="214">
        <v>4</v>
      </c>
      <c r="AE229" s="214">
        <f>ROUND(AD229*12,0)</f>
        <v>48</v>
      </c>
      <c r="AF229" s="214">
        <v>3</v>
      </c>
      <c r="AG229" s="214">
        <f>ROUND(AF229*14.4,0)</f>
        <v>43</v>
      </c>
      <c r="AH229" s="214">
        <v>2</v>
      </c>
      <c r="AI229" s="214">
        <f>ROUND(AH229*9.6,0)</f>
        <v>19</v>
      </c>
      <c r="AJ229" s="214">
        <v>2</v>
      </c>
      <c r="AK229" s="214">
        <f>ROUND(AJ229*16.8,0)</f>
        <v>34</v>
      </c>
      <c r="AL229" s="214">
        <v>4</v>
      </c>
      <c r="AM229" s="214">
        <f>ROUND(AL229*7.2,0)</f>
        <v>29</v>
      </c>
      <c r="AN229" s="214">
        <f>SUM(M229,O229,Q229,S229,U229)</f>
        <v>418</v>
      </c>
      <c r="AO229" s="214">
        <f>SUM(W229,Y229,AA229,AC229)</f>
        <v>293</v>
      </c>
      <c r="AP229" s="214">
        <f>SUM(AE229,AG229,AI229)</f>
        <v>110</v>
      </c>
      <c r="AQ229" s="214">
        <f>SUM(AK229,AM229)</f>
        <v>63</v>
      </c>
      <c r="AR229" s="214">
        <f>SUM(AN229:AQ229)</f>
        <v>884</v>
      </c>
      <c r="AS229" s="214" t="str">
        <f>IF(AR229&lt;=120,"Group 1",IF(AR229&lt;=240,"Group 2",IF(AR229&lt;=360,"Group 3",IF(AR229&lt;=480,"Group 4",IF(AR229&lt;=600,"Group 5",IF(AR229&lt;=720,"Group 6",IF(AR229&lt;=840,"Group 7",IF(AR229&lt;=960,"Group 8",IF(AR229&lt;=1080,"Group 9","Group 10")))))))))</f>
        <v>Group 8</v>
      </c>
      <c r="AT229" s="214" t="str">
        <f>IF(AR229&lt;=120,"B1",IF(AR229&lt;=240,"B2",IF(AR229&lt;=360,"B3",IF(AR229&lt;=480,"B4",IF(AR229&lt;=600,"B5",IF(AR229&lt;=720,"B6",IF(AR229&lt;=840,"B7",IF(AR229&lt;=960,"B8",IF(AR229&lt;=1080,"B9",IF(AR229&lt;=1100,"B10",IF(AR229&lt;=1120,"B11",IF(AR229&lt;=1140,"B12",IF(AR229&lt;=1160,"B13",IF(AR229&lt;=1180,"B14","B15"))))))))))))))</f>
        <v>B8</v>
      </c>
      <c r="AU229" s="214" t="str">
        <f>AT229</f>
        <v>B8</v>
      </c>
      <c r="AV229" s="214" t="str">
        <f>IF(AU229=J229,"OK","REVIEW")</f>
        <v>OK</v>
      </c>
      <c r="AW229" s="213" t="s">
        <v>355</v>
      </c>
      <c r="AX229" s="213" t="s">
        <v>522</v>
      </c>
      <c r="AY229" s="213" t="s">
        <v>262</v>
      </c>
      <c r="AZ229" s="213" t="s">
        <v>280</v>
      </c>
      <c r="BA229" s="217" t="s">
        <v>523</v>
      </c>
    </row>
    <row r="230" ht="72" customHeight="1">
      <c r="A230" s="214" t="s">
        <v>260</v>
      </c>
      <c r="B230" s="213" t="s">
        <v>261</v>
      </c>
      <c r="C230" s="214" t="s">
        <v>514</v>
      </c>
      <c r="D230" s="213" t="s">
        <v>515</v>
      </c>
      <c r="E230" s="214" t="s">
        <v>559</v>
      </c>
      <c r="F230" s="213" t="s">
        <v>560</v>
      </c>
      <c r="G230" s="214" t="s">
        <v>565</v>
      </c>
      <c r="H230" s="213" t="s">
        <v>566</v>
      </c>
      <c r="I230" s="213" t="s">
        <v>520</v>
      </c>
      <c r="J230" s="214" t="s">
        <v>284</v>
      </c>
      <c r="K230" s="217" t="s">
        <v>524</v>
      </c>
      <c r="L230" s="214">
        <v>8</v>
      </c>
      <c r="M230" s="214">
        <f>ROUND(L230*18,0)</f>
        <v>144</v>
      </c>
      <c r="N230" s="214">
        <v>5</v>
      </c>
      <c r="O230" s="214">
        <f>ROUND(N230*19.2,0)</f>
        <v>96</v>
      </c>
      <c r="P230" s="214">
        <v>5</v>
      </c>
      <c r="Q230" s="214">
        <f>ROUND(P230*19.2,0)</f>
        <v>96</v>
      </c>
      <c r="R230" s="214">
        <v>5</v>
      </c>
      <c r="S230" s="214">
        <f>ROUND(R230*14.4,0)</f>
        <v>72</v>
      </c>
      <c r="T230" s="214">
        <v>3</v>
      </c>
      <c r="U230" s="214">
        <f>ROUND(T230*14.4,0)</f>
        <v>43</v>
      </c>
      <c r="V230" s="214">
        <v>4</v>
      </c>
      <c r="W230" s="214">
        <f>ROUND(V230*28.8,0)</f>
        <v>115</v>
      </c>
      <c r="X230" s="214">
        <v>2</v>
      </c>
      <c r="Y230" s="214">
        <f>ROUND(X230*16.8,0)</f>
        <v>34</v>
      </c>
      <c r="Z230" s="214">
        <v>5</v>
      </c>
      <c r="AA230" s="214">
        <f>ROUND(Z230*19.2,0)</f>
        <v>96</v>
      </c>
      <c r="AB230" s="214">
        <v>5</v>
      </c>
      <c r="AC230" s="214">
        <f>ROUND(AB230*19.2,0)</f>
        <v>96</v>
      </c>
      <c r="AD230" s="214">
        <v>4</v>
      </c>
      <c r="AE230" s="214">
        <f>ROUND(AD230*12,0)</f>
        <v>48</v>
      </c>
      <c r="AF230" s="214">
        <v>3</v>
      </c>
      <c r="AG230" s="214">
        <f>ROUND(AF230*14.4,0)</f>
        <v>43</v>
      </c>
      <c r="AH230" s="214">
        <v>2</v>
      </c>
      <c r="AI230" s="214">
        <f>ROUND(AH230*9.6,0)</f>
        <v>19</v>
      </c>
      <c r="AJ230" s="214">
        <v>2</v>
      </c>
      <c r="AK230" s="214">
        <f>ROUND(AJ230*16.8,0)</f>
        <v>34</v>
      </c>
      <c r="AL230" s="214">
        <v>4</v>
      </c>
      <c r="AM230" s="214">
        <f>ROUND(AL230*7.2,0)</f>
        <v>29</v>
      </c>
      <c r="AN230" s="214">
        <f>SUM(M230,O230,Q230,S230,U230)</f>
        <v>451</v>
      </c>
      <c r="AO230" s="214">
        <f>SUM(W230,Y230,AA230,AC230)</f>
        <v>341</v>
      </c>
      <c r="AP230" s="214">
        <f>SUM(AE230,AG230,AI230)</f>
        <v>110</v>
      </c>
      <c r="AQ230" s="214">
        <f>SUM(AK230,AM230)</f>
        <v>63</v>
      </c>
      <c r="AR230" s="214">
        <f>SUM(AN230:AQ230)</f>
        <v>965</v>
      </c>
      <c r="AS230" s="214" t="str">
        <f>IF(AR230&lt;=120,"Group 1",IF(AR230&lt;=240,"Group 2",IF(AR230&lt;=360,"Group 3",IF(AR230&lt;=480,"Group 4",IF(AR230&lt;=600,"Group 5",IF(AR230&lt;=720,"Group 6",IF(AR230&lt;=840,"Group 7",IF(AR230&lt;=960,"Group 8",IF(AR230&lt;=1080,"Group 9","Group 10")))))))))</f>
        <v>Group 9</v>
      </c>
      <c r="AT230" s="214" t="str">
        <f>IF(AR230&lt;=120,"B1",IF(AR230&lt;=240,"B2",IF(AR230&lt;=360,"B3",IF(AR230&lt;=480,"B4",IF(AR230&lt;=600,"B5",IF(AR230&lt;=720,"B6",IF(AR230&lt;=840,"B7",IF(AR230&lt;=960,"B8",IF(AR230&lt;=1080,"B9",IF(AR230&lt;=1100,"B10",IF(AR230&lt;=1120,"B11",IF(AR230&lt;=1140,"B12",IF(AR230&lt;=1160,"B13",IF(AR230&lt;=1180,"B14","B15"))))))))))))))</f>
        <v>B9</v>
      </c>
      <c r="AU230" s="214" t="str">
        <f>AT230</f>
        <v>B9</v>
      </c>
      <c r="AV230" s="214" t="str">
        <f>IF(AU230=J230,"OK","REVIEW")</f>
        <v>OK</v>
      </c>
      <c r="AW230" s="213" t="s">
        <v>355</v>
      </c>
      <c r="AX230" s="213" t="s">
        <v>365</v>
      </c>
      <c r="AY230" s="213" t="s">
        <v>262</v>
      </c>
      <c r="AZ230" s="213" t="s">
        <v>280</v>
      </c>
      <c r="BA230" s="217" t="s">
        <v>525</v>
      </c>
    </row>
    <row r="231" ht="72" customHeight="1">
      <c r="A231" s="214" t="s">
        <v>260</v>
      </c>
      <c r="B231" s="213" t="s">
        <v>261</v>
      </c>
      <c r="C231" s="214" t="s">
        <v>514</v>
      </c>
      <c r="D231" s="213" t="s">
        <v>515</v>
      </c>
      <c r="E231" s="214" t="s">
        <v>567</v>
      </c>
      <c r="F231" s="213" t="s">
        <v>568</v>
      </c>
      <c r="G231" s="214" t="s">
        <v>569</v>
      </c>
      <c r="H231" s="213" t="s">
        <v>570</v>
      </c>
      <c r="I231" s="213" t="s">
        <v>520</v>
      </c>
      <c r="J231" s="214" t="s">
        <v>280</v>
      </c>
      <c r="K231" s="217" t="s">
        <v>521</v>
      </c>
      <c r="L231" s="214">
        <v>8</v>
      </c>
      <c r="M231" s="214">
        <f>ROUND(L231*18,0)</f>
        <v>144</v>
      </c>
      <c r="N231" s="214">
        <v>4</v>
      </c>
      <c r="O231" s="214">
        <f>ROUND(N231*19.2,0)</f>
        <v>77</v>
      </c>
      <c r="P231" s="214">
        <v>5</v>
      </c>
      <c r="Q231" s="214">
        <f>ROUND(P231*19.2,0)</f>
        <v>96</v>
      </c>
      <c r="R231" s="214">
        <v>4</v>
      </c>
      <c r="S231" s="214">
        <f>ROUND(R231*14.4,0)</f>
        <v>58</v>
      </c>
      <c r="T231" s="214">
        <v>3</v>
      </c>
      <c r="U231" s="214">
        <f>ROUND(T231*14.4,0)</f>
        <v>43</v>
      </c>
      <c r="V231" s="214">
        <v>3</v>
      </c>
      <c r="W231" s="214">
        <f>ROUND(V231*28.8,0)</f>
        <v>86</v>
      </c>
      <c r="X231" s="214">
        <v>2</v>
      </c>
      <c r="Y231" s="214">
        <f>ROUND(X231*16.8,0)</f>
        <v>34</v>
      </c>
      <c r="Z231" s="214">
        <v>5</v>
      </c>
      <c r="AA231" s="214">
        <f>ROUND(Z231*19.2,0)</f>
        <v>96</v>
      </c>
      <c r="AB231" s="214">
        <v>4</v>
      </c>
      <c r="AC231" s="214">
        <f>ROUND(AB231*19.2,0)</f>
        <v>77</v>
      </c>
      <c r="AD231" s="214">
        <v>4</v>
      </c>
      <c r="AE231" s="214">
        <f>ROUND(AD231*12,0)</f>
        <v>48</v>
      </c>
      <c r="AF231" s="214">
        <v>3</v>
      </c>
      <c r="AG231" s="214">
        <f>ROUND(AF231*14.4,0)</f>
        <v>43</v>
      </c>
      <c r="AH231" s="214">
        <v>2</v>
      </c>
      <c r="AI231" s="214">
        <f>ROUND(AH231*9.6,0)</f>
        <v>19</v>
      </c>
      <c r="AJ231" s="214">
        <v>2</v>
      </c>
      <c r="AK231" s="214">
        <f>ROUND(AJ231*16.8,0)</f>
        <v>34</v>
      </c>
      <c r="AL231" s="214">
        <v>4</v>
      </c>
      <c r="AM231" s="214">
        <f>ROUND(AL231*7.2,0)</f>
        <v>29</v>
      </c>
      <c r="AN231" s="214">
        <f>SUM(M231,O231,Q231,S231,U231)</f>
        <v>418</v>
      </c>
      <c r="AO231" s="214">
        <f>SUM(W231,Y231,AA231,AC231)</f>
        <v>293</v>
      </c>
      <c r="AP231" s="214">
        <f>SUM(AE231,AG231,AI231)</f>
        <v>110</v>
      </c>
      <c r="AQ231" s="214">
        <f>SUM(AK231,AM231)</f>
        <v>63</v>
      </c>
      <c r="AR231" s="214">
        <f>SUM(AN231:AQ231)</f>
        <v>884</v>
      </c>
      <c r="AS231" s="214" t="str">
        <f>IF(AR231&lt;=120,"Group 1",IF(AR231&lt;=240,"Group 2",IF(AR231&lt;=360,"Group 3",IF(AR231&lt;=480,"Group 4",IF(AR231&lt;=600,"Group 5",IF(AR231&lt;=720,"Group 6",IF(AR231&lt;=840,"Group 7",IF(AR231&lt;=960,"Group 8",IF(AR231&lt;=1080,"Group 9","Group 10")))))))))</f>
        <v>Group 8</v>
      </c>
      <c r="AT231" s="214" t="str">
        <f>IF(AR231&lt;=120,"B1",IF(AR231&lt;=240,"B2",IF(AR231&lt;=360,"B3",IF(AR231&lt;=480,"B4",IF(AR231&lt;=600,"B5",IF(AR231&lt;=720,"B6",IF(AR231&lt;=840,"B7",IF(AR231&lt;=960,"B8",IF(AR231&lt;=1080,"B9",IF(AR231&lt;=1100,"B10",IF(AR231&lt;=1120,"B11",IF(AR231&lt;=1140,"B12",IF(AR231&lt;=1160,"B13",IF(AR231&lt;=1180,"B14","B15"))))))))))))))</f>
        <v>B8</v>
      </c>
      <c r="AU231" s="214" t="str">
        <f>AT231</f>
        <v>B8</v>
      </c>
      <c r="AV231" s="214" t="str">
        <f>IF(AU231=J231,"OK","REVIEW")</f>
        <v>OK</v>
      </c>
      <c r="AW231" s="213" t="s">
        <v>355</v>
      </c>
      <c r="AX231" s="213" t="s">
        <v>522</v>
      </c>
      <c r="AY231" s="213" t="s">
        <v>262</v>
      </c>
      <c r="AZ231" s="213" t="s">
        <v>280</v>
      </c>
      <c r="BA231" s="217" t="s">
        <v>523</v>
      </c>
    </row>
    <row r="232" ht="72" customHeight="1">
      <c r="A232" s="214" t="s">
        <v>260</v>
      </c>
      <c r="B232" s="213" t="s">
        <v>261</v>
      </c>
      <c r="C232" s="214" t="s">
        <v>514</v>
      </c>
      <c r="D232" s="213" t="s">
        <v>515</v>
      </c>
      <c r="E232" s="214" t="s">
        <v>567</v>
      </c>
      <c r="F232" s="213" t="s">
        <v>568</v>
      </c>
      <c r="G232" s="214" t="s">
        <v>569</v>
      </c>
      <c r="H232" s="213" t="s">
        <v>570</v>
      </c>
      <c r="I232" s="213" t="s">
        <v>520</v>
      </c>
      <c r="J232" s="214" t="s">
        <v>284</v>
      </c>
      <c r="K232" s="217" t="s">
        <v>524</v>
      </c>
      <c r="L232" s="214">
        <v>8</v>
      </c>
      <c r="M232" s="214">
        <f>ROUND(L232*18,0)</f>
        <v>144</v>
      </c>
      <c r="N232" s="214">
        <v>5</v>
      </c>
      <c r="O232" s="214">
        <f>ROUND(N232*19.2,0)</f>
        <v>96</v>
      </c>
      <c r="P232" s="214">
        <v>5</v>
      </c>
      <c r="Q232" s="214">
        <f>ROUND(P232*19.2,0)</f>
        <v>96</v>
      </c>
      <c r="R232" s="214">
        <v>5</v>
      </c>
      <c r="S232" s="214">
        <f>ROUND(R232*14.4,0)</f>
        <v>72</v>
      </c>
      <c r="T232" s="214">
        <v>3</v>
      </c>
      <c r="U232" s="214">
        <f>ROUND(T232*14.4,0)</f>
        <v>43</v>
      </c>
      <c r="V232" s="214">
        <v>4</v>
      </c>
      <c r="W232" s="214">
        <f>ROUND(V232*28.8,0)</f>
        <v>115</v>
      </c>
      <c r="X232" s="214">
        <v>2</v>
      </c>
      <c r="Y232" s="214">
        <f>ROUND(X232*16.8,0)</f>
        <v>34</v>
      </c>
      <c r="Z232" s="214">
        <v>5</v>
      </c>
      <c r="AA232" s="214">
        <f>ROUND(Z232*19.2,0)</f>
        <v>96</v>
      </c>
      <c r="AB232" s="214">
        <v>5</v>
      </c>
      <c r="AC232" s="214">
        <f>ROUND(AB232*19.2,0)</f>
        <v>96</v>
      </c>
      <c r="AD232" s="214">
        <v>4</v>
      </c>
      <c r="AE232" s="214">
        <f>ROUND(AD232*12,0)</f>
        <v>48</v>
      </c>
      <c r="AF232" s="214">
        <v>3</v>
      </c>
      <c r="AG232" s="214">
        <f>ROUND(AF232*14.4,0)</f>
        <v>43</v>
      </c>
      <c r="AH232" s="214">
        <v>2</v>
      </c>
      <c r="AI232" s="214">
        <f>ROUND(AH232*9.6,0)</f>
        <v>19</v>
      </c>
      <c r="AJ232" s="214">
        <v>2</v>
      </c>
      <c r="AK232" s="214">
        <f>ROUND(AJ232*16.8,0)</f>
        <v>34</v>
      </c>
      <c r="AL232" s="214">
        <v>4</v>
      </c>
      <c r="AM232" s="214">
        <f>ROUND(AL232*7.2,0)</f>
        <v>29</v>
      </c>
      <c r="AN232" s="214">
        <f>SUM(M232,O232,Q232,S232,U232)</f>
        <v>451</v>
      </c>
      <c r="AO232" s="214">
        <f>SUM(W232,Y232,AA232,AC232)</f>
        <v>341</v>
      </c>
      <c r="AP232" s="214">
        <f>SUM(AE232,AG232,AI232)</f>
        <v>110</v>
      </c>
      <c r="AQ232" s="214">
        <f>SUM(AK232,AM232)</f>
        <v>63</v>
      </c>
      <c r="AR232" s="214">
        <f>SUM(AN232:AQ232)</f>
        <v>965</v>
      </c>
      <c r="AS232" s="214" t="str">
        <f>IF(AR232&lt;=120,"Group 1",IF(AR232&lt;=240,"Group 2",IF(AR232&lt;=360,"Group 3",IF(AR232&lt;=480,"Group 4",IF(AR232&lt;=600,"Group 5",IF(AR232&lt;=720,"Group 6",IF(AR232&lt;=840,"Group 7",IF(AR232&lt;=960,"Group 8",IF(AR232&lt;=1080,"Group 9","Group 10")))))))))</f>
        <v>Group 9</v>
      </c>
      <c r="AT232" s="214" t="str">
        <f>IF(AR232&lt;=120,"B1",IF(AR232&lt;=240,"B2",IF(AR232&lt;=360,"B3",IF(AR232&lt;=480,"B4",IF(AR232&lt;=600,"B5",IF(AR232&lt;=720,"B6",IF(AR232&lt;=840,"B7",IF(AR232&lt;=960,"B8",IF(AR232&lt;=1080,"B9",IF(AR232&lt;=1100,"B10",IF(AR232&lt;=1120,"B11",IF(AR232&lt;=1140,"B12",IF(AR232&lt;=1160,"B13",IF(AR232&lt;=1180,"B14","B15"))))))))))))))</f>
        <v>B9</v>
      </c>
      <c r="AU232" s="214" t="str">
        <f>AT232</f>
        <v>B9</v>
      </c>
      <c r="AV232" s="214" t="str">
        <f>IF(AU232=J232,"OK","REVIEW")</f>
        <v>OK</v>
      </c>
      <c r="AW232" s="213" t="s">
        <v>355</v>
      </c>
      <c r="AX232" s="213" t="s">
        <v>365</v>
      </c>
      <c r="AY232" s="213" t="s">
        <v>262</v>
      </c>
      <c r="AZ232" s="213" t="s">
        <v>280</v>
      </c>
      <c r="BA232" s="217" t="s">
        <v>525</v>
      </c>
    </row>
    <row r="233" ht="72" customHeight="1">
      <c r="A233" s="214" t="s">
        <v>260</v>
      </c>
      <c r="B233" s="213" t="s">
        <v>261</v>
      </c>
      <c r="C233" s="214" t="s">
        <v>514</v>
      </c>
      <c r="D233" s="213" t="s">
        <v>515</v>
      </c>
      <c r="E233" s="214" t="s">
        <v>567</v>
      </c>
      <c r="F233" s="213" t="s">
        <v>568</v>
      </c>
      <c r="G233" s="214" t="s">
        <v>571</v>
      </c>
      <c r="H233" s="213" t="s">
        <v>572</v>
      </c>
      <c r="I233" s="213" t="s">
        <v>520</v>
      </c>
      <c r="J233" s="214" t="s">
        <v>280</v>
      </c>
      <c r="K233" s="217" t="s">
        <v>521</v>
      </c>
      <c r="L233" s="214">
        <v>8</v>
      </c>
      <c r="M233" s="214">
        <f>ROUND(L233*18,0)</f>
        <v>144</v>
      </c>
      <c r="N233" s="214">
        <v>4</v>
      </c>
      <c r="O233" s="214">
        <f>ROUND(N233*19.2,0)</f>
        <v>77</v>
      </c>
      <c r="P233" s="214">
        <v>5</v>
      </c>
      <c r="Q233" s="214">
        <f>ROUND(P233*19.2,0)</f>
        <v>96</v>
      </c>
      <c r="R233" s="214">
        <v>4</v>
      </c>
      <c r="S233" s="214">
        <f>ROUND(R233*14.4,0)</f>
        <v>58</v>
      </c>
      <c r="T233" s="214">
        <v>3</v>
      </c>
      <c r="U233" s="214">
        <f>ROUND(T233*14.4,0)</f>
        <v>43</v>
      </c>
      <c r="V233" s="214">
        <v>3</v>
      </c>
      <c r="W233" s="214">
        <f>ROUND(V233*28.8,0)</f>
        <v>86</v>
      </c>
      <c r="X233" s="214">
        <v>2</v>
      </c>
      <c r="Y233" s="214">
        <f>ROUND(X233*16.8,0)</f>
        <v>34</v>
      </c>
      <c r="Z233" s="214">
        <v>5</v>
      </c>
      <c r="AA233" s="214">
        <f>ROUND(Z233*19.2,0)</f>
        <v>96</v>
      </c>
      <c r="AB233" s="214">
        <v>4</v>
      </c>
      <c r="AC233" s="214">
        <f>ROUND(AB233*19.2,0)</f>
        <v>77</v>
      </c>
      <c r="AD233" s="214">
        <v>4</v>
      </c>
      <c r="AE233" s="214">
        <f>ROUND(AD233*12,0)</f>
        <v>48</v>
      </c>
      <c r="AF233" s="214">
        <v>3</v>
      </c>
      <c r="AG233" s="214">
        <f>ROUND(AF233*14.4,0)</f>
        <v>43</v>
      </c>
      <c r="AH233" s="214">
        <v>2</v>
      </c>
      <c r="AI233" s="214">
        <f>ROUND(AH233*9.6,0)</f>
        <v>19</v>
      </c>
      <c r="AJ233" s="214">
        <v>2</v>
      </c>
      <c r="AK233" s="214">
        <f>ROUND(AJ233*16.8,0)</f>
        <v>34</v>
      </c>
      <c r="AL233" s="214">
        <v>4</v>
      </c>
      <c r="AM233" s="214">
        <f>ROUND(AL233*7.2,0)</f>
        <v>29</v>
      </c>
      <c r="AN233" s="214">
        <f>SUM(M233,O233,Q233,S233,U233)</f>
        <v>418</v>
      </c>
      <c r="AO233" s="214">
        <f>SUM(W233,Y233,AA233,AC233)</f>
        <v>293</v>
      </c>
      <c r="AP233" s="214">
        <f>SUM(AE233,AG233,AI233)</f>
        <v>110</v>
      </c>
      <c r="AQ233" s="214">
        <f>SUM(AK233,AM233)</f>
        <v>63</v>
      </c>
      <c r="AR233" s="214">
        <f>SUM(AN233:AQ233)</f>
        <v>884</v>
      </c>
      <c r="AS233" s="214" t="str">
        <f>IF(AR233&lt;=120,"Group 1",IF(AR233&lt;=240,"Group 2",IF(AR233&lt;=360,"Group 3",IF(AR233&lt;=480,"Group 4",IF(AR233&lt;=600,"Group 5",IF(AR233&lt;=720,"Group 6",IF(AR233&lt;=840,"Group 7",IF(AR233&lt;=960,"Group 8",IF(AR233&lt;=1080,"Group 9","Group 10")))))))))</f>
        <v>Group 8</v>
      </c>
      <c r="AT233" s="214" t="str">
        <f>IF(AR233&lt;=120,"B1",IF(AR233&lt;=240,"B2",IF(AR233&lt;=360,"B3",IF(AR233&lt;=480,"B4",IF(AR233&lt;=600,"B5",IF(AR233&lt;=720,"B6",IF(AR233&lt;=840,"B7",IF(AR233&lt;=960,"B8",IF(AR233&lt;=1080,"B9",IF(AR233&lt;=1100,"B10",IF(AR233&lt;=1120,"B11",IF(AR233&lt;=1140,"B12",IF(AR233&lt;=1160,"B13",IF(AR233&lt;=1180,"B14","B15"))))))))))))))</f>
        <v>B8</v>
      </c>
      <c r="AU233" s="214" t="str">
        <f>AT233</f>
        <v>B8</v>
      </c>
      <c r="AV233" s="214" t="str">
        <f>IF(AU233=J233,"OK","REVIEW")</f>
        <v>OK</v>
      </c>
      <c r="AW233" s="213" t="s">
        <v>355</v>
      </c>
      <c r="AX233" s="213" t="s">
        <v>522</v>
      </c>
      <c r="AY233" s="213" t="s">
        <v>262</v>
      </c>
      <c r="AZ233" s="213" t="s">
        <v>280</v>
      </c>
      <c r="BA233" s="217" t="s">
        <v>523</v>
      </c>
    </row>
    <row r="234" ht="72" customHeight="1">
      <c r="A234" s="214" t="s">
        <v>260</v>
      </c>
      <c r="B234" s="213" t="s">
        <v>261</v>
      </c>
      <c r="C234" s="214" t="s">
        <v>514</v>
      </c>
      <c r="D234" s="213" t="s">
        <v>515</v>
      </c>
      <c r="E234" s="214" t="s">
        <v>567</v>
      </c>
      <c r="F234" s="213" t="s">
        <v>568</v>
      </c>
      <c r="G234" s="214" t="s">
        <v>571</v>
      </c>
      <c r="H234" s="213" t="s">
        <v>572</v>
      </c>
      <c r="I234" s="213" t="s">
        <v>520</v>
      </c>
      <c r="J234" s="214" t="s">
        <v>284</v>
      </c>
      <c r="K234" s="217" t="s">
        <v>524</v>
      </c>
      <c r="L234" s="214">
        <v>8</v>
      </c>
      <c r="M234" s="214">
        <f>ROUND(L234*18,0)</f>
        <v>144</v>
      </c>
      <c r="N234" s="214">
        <v>5</v>
      </c>
      <c r="O234" s="214">
        <f>ROUND(N234*19.2,0)</f>
        <v>96</v>
      </c>
      <c r="P234" s="214">
        <v>5</v>
      </c>
      <c r="Q234" s="214">
        <f>ROUND(P234*19.2,0)</f>
        <v>96</v>
      </c>
      <c r="R234" s="214">
        <v>5</v>
      </c>
      <c r="S234" s="214">
        <f>ROUND(R234*14.4,0)</f>
        <v>72</v>
      </c>
      <c r="T234" s="214">
        <v>3</v>
      </c>
      <c r="U234" s="214">
        <f>ROUND(T234*14.4,0)</f>
        <v>43</v>
      </c>
      <c r="V234" s="214">
        <v>4</v>
      </c>
      <c r="W234" s="214">
        <f>ROUND(V234*28.8,0)</f>
        <v>115</v>
      </c>
      <c r="X234" s="214">
        <v>2</v>
      </c>
      <c r="Y234" s="214">
        <f>ROUND(X234*16.8,0)</f>
        <v>34</v>
      </c>
      <c r="Z234" s="214">
        <v>5</v>
      </c>
      <c r="AA234" s="214">
        <f>ROUND(Z234*19.2,0)</f>
        <v>96</v>
      </c>
      <c r="AB234" s="214">
        <v>5</v>
      </c>
      <c r="AC234" s="214">
        <f>ROUND(AB234*19.2,0)</f>
        <v>96</v>
      </c>
      <c r="AD234" s="214">
        <v>4</v>
      </c>
      <c r="AE234" s="214">
        <f>ROUND(AD234*12,0)</f>
        <v>48</v>
      </c>
      <c r="AF234" s="214">
        <v>3</v>
      </c>
      <c r="AG234" s="214">
        <f>ROUND(AF234*14.4,0)</f>
        <v>43</v>
      </c>
      <c r="AH234" s="214">
        <v>2</v>
      </c>
      <c r="AI234" s="214">
        <f>ROUND(AH234*9.6,0)</f>
        <v>19</v>
      </c>
      <c r="AJ234" s="214">
        <v>2</v>
      </c>
      <c r="AK234" s="214">
        <f>ROUND(AJ234*16.8,0)</f>
        <v>34</v>
      </c>
      <c r="AL234" s="214">
        <v>4</v>
      </c>
      <c r="AM234" s="214">
        <f>ROUND(AL234*7.2,0)</f>
        <v>29</v>
      </c>
      <c r="AN234" s="214">
        <f>SUM(M234,O234,Q234,S234,U234)</f>
        <v>451</v>
      </c>
      <c r="AO234" s="214">
        <f>SUM(W234,Y234,AA234,AC234)</f>
        <v>341</v>
      </c>
      <c r="AP234" s="214">
        <f>SUM(AE234,AG234,AI234)</f>
        <v>110</v>
      </c>
      <c r="AQ234" s="214">
        <f>SUM(AK234,AM234)</f>
        <v>63</v>
      </c>
      <c r="AR234" s="214">
        <f>SUM(AN234:AQ234)</f>
        <v>965</v>
      </c>
      <c r="AS234" s="214" t="str">
        <f>IF(AR234&lt;=120,"Group 1",IF(AR234&lt;=240,"Group 2",IF(AR234&lt;=360,"Group 3",IF(AR234&lt;=480,"Group 4",IF(AR234&lt;=600,"Group 5",IF(AR234&lt;=720,"Group 6",IF(AR234&lt;=840,"Group 7",IF(AR234&lt;=960,"Group 8",IF(AR234&lt;=1080,"Group 9","Group 10")))))))))</f>
        <v>Group 9</v>
      </c>
      <c r="AT234" s="214" t="str">
        <f>IF(AR234&lt;=120,"B1",IF(AR234&lt;=240,"B2",IF(AR234&lt;=360,"B3",IF(AR234&lt;=480,"B4",IF(AR234&lt;=600,"B5",IF(AR234&lt;=720,"B6",IF(AR234&lt;=840,"B7",IF(AR234&lt;=960,"B8",IF(AR234&lt;=1080,"B9",IF(AR234&lt;=1100,"B10",IF(AR234&lt;=1120,"B11",IF(AR234&lt;=1140,"B12",IF(AR234&lt;=1160,"B13",IF(AR234&lt;=1180,"B14","B15"))))))))))))))</f>
        <v>B9</v>
      </c>
      <c r="AU234" s="214" t="str">
        <f>AT234</f>
        <v>B9</v>
      </c>
      <c r="AV234" s="214" t="str">
        <f>IF(AU234=J234,"OK","REVIEW")</f>
        <v>OK</v>
      </c>
      <c r="AW234" s="213" t="s">
        <v>355</v>
      </c>
      <c r="AX234" s="213" t="s">
        <v>365</v>
      </c>
      <c r="AY234" s="213" t="s">
        <v>262</v>
      </c>
      <c r="AZ234" s="213" t="s">
        <v>280</v>
      </c>
      <c r="BA234" s="217" t="s">
        <v>525</v>
      </c>
    </row>
    <row r="235" ht="72" customHeight="1">
      <c r="A235" s="214" t="s">
        <v>260</v>
      </c>
      <c r="B235" s="213" t="s">
        <v>261</v>
      </c>
      <c r="C235" s="214" t="s">
        <v>514</v>
      </c>
      <c r="D235" s="213" t="s">
        <v>515</v>
      </c>
      <c r="E235" s="214" t="s">
        <v>567</v>
      </c>
      <c r="F235" s="213" t="s">
        <v>568</v>
      </c>
      <c r="G235" s="214" t="s">
        <v>573</v>
      </c>
      <c r="H235" s="213" t="s">
        <v>574</v>
      </c>
      <c r="I235" s="213" t="s">
        <v>520</v>
      </c>
      <c r="J235" s="214" t="s">
        <v>280</v>
      </c>
      <c r="K235" s="217" t="s">
        <v>521</v>
      </c>
      <c r="L235" s="214">
        <v>8</v>
      </c>
      <c r="M235" s="214">
        <f>ROUND(L235*18,0)</f>
        <v>144</v>
      </c>
      <c r="N235" s="214">
        <v>4</v>
      </c>
      <c r="O235" s="214">
        <f>ROUND(N235*19.2,0)</f>
        <v>77</v>
      </c>
      <c r="P235" s="214">
        <v>5</v>
      </c>
      <c r="Q235" s="214">
        <f>ROUND(P235*19.2,0)</f>
        <v>96</v>
      </c>
      <c r="R235" s="214">
        <v>4</v>
      </c>
      <c r="S235" s="214">
        <f>ROUND(R235*14.4,0)</f>
        <v>58</v>
      </c>
      <c r="T235" s="214">
        <v>3</v>
      </c>
      <c r="U235" s="214">
        <f>ROUND(T235*14.4,0)</f>
        <v>43</v>
      </c>
      <c r="V235" s="214">
        <v>3</v>
      </c>
      <c r="W235" s="214">
        <f>ROUND(V235*28.8,0)</f>
        <v>86</v>
      </c>
      <c r="X235" s="214">
        <v>2</v>
      </c>
      <c r="Y235" s="214">
        <f>ROUND(X235*16.8,0)</f>
        <v>34</v>
      </c>
      <c r="Z235" s="214">
        <v>5</v>
      </c>
      <c r="AA235" s="214">
        <f>ROUND(Z235*19.2,0)</f>
        <v>96</v>
      </c>
      <c r="AB235" s="214">
        <v>4</v>
      </c>
      <c r="AC235" s="214">
        <f>ROUND(AB235*19.2,0)</f>
        <v>77</v>
      </c>
      <c r="AD235" s="214">
        <v>4</v>
      </c>
      <c r="AE235" s="214">
        <f>ROUND(AD235*12,0)</f>
        <v>48</v>
      </c>
      <c r="AF235" s="214">
        <v>3</v>
      </c>
      <c r="AG235" s="214">
        <f>ROUND(AF235*14.4,0)</f>
        <v>43</v>
      </c>
      <c r="AH235" s="214">
        <v>2</v>
      </c>
      <c r="AI235" s="214">
        <f>ROUND(AH235*9.6,0)</f>
        <v>19</v>
      </c>
      <c r="AJ235" s="214">
        <v>2</v>
      </c>
      <c r="AK235" s="214">
        <f>ROUND(AJ235*16.8,0)</f>
        <v>34</v>
      </c>
      <c r="AL235" s="214">
        <v>4</v>
      </c>
      <c r="AM235" s="214">
        <f>ROUND(AL235*7.2,0)</f>
        <v>29</v>
      </c>
      <c r="AN235" s="214">
        <f>SUM(M235,O235,Q235,S235,U235)</f>
        <v>418</v>
      </c>
      <c r="AO235" s="214">
        <f>SUM(W235,Y235,AA235,AC235)</f>
        <v>293</v>
      </c>
      <c r="AP235" s="214">
        <f>SUM(AE235,AG235,AI235)</f>
        <v>110</v>
      </c>
      <c r="AQ235" s="214">
        <f>SUM(AK235,AM235)</f>
        <v>63</v>
      </c>
      <c r="AR235" s="214">
        <f>SUM(AN235:AQ235)</f>
        <v>884</v>
      </c>
      <c r="AS235" s="214" t="str">
        <f>IF(AR235&lt;=120,"Group 1",IF(AR235&lt;=240,"Group 2",IF(AR235&lt;=360,"Group 3",IF(AR235&lt;=480,"Group 4",IF(AR235&lt;=600,"Group 5",IF(AR235&lt;=720,"Group 6",IF(AR235&lt;=840,"Group 7",IF(AR235&lt;=960,"Group 8",IF(AR235&lt;=1080,"Group 9","Group 10")))))))))</f>
        <v>Group 8</v>
      </c>
      <c r="AT235" s="214" t="str">
        <f>IF(AR235&lt;=120,"B1",IF(AR235&lt;=240,"B2",IF(AR235&lt;=360,"B3",IF(AR235&lt;=480,"B4",IF(AR235&lt;=600,"B5",IF(AR235&lt;=720,"B6",IF(AR235&lt;=840,"B7",IF(AR235&lt;=960,"B8",IF(AR235&lt;=1080,"B9",IF(AR235&lt;=1100,"B10",IF(AR235&lt;=1120,"B11",IF(AR235&lt;=1140,"B12",IF(AR235&lt;=1160,"B13",IF(AR235&lt;=1180,"B14","B15"))))))))))))))</f>
        <v>B8</v>
      </c>
      <c r="AU235" s="214" t="str">
        <f>AT235</f>
        <v>B8</v>
      </c>
      <c r="AV235" s="214" t="str">
        <f>IF(AU235=J235,"OK","REVIEW")</f>
        <v>OK</v>
      </c>
      <c r="AW235" s="213" t="s">
        <v>355</v>
      </c>
      <c r="AX235" s="213" t="s">
        <v>522</v>
      </c>
      <c r="AY235" s="213" t="s">
        <v>262</v>
      </c>
      <c r="AZ235" s="213" t="s">
        <v>280</v>
      </c>
      <c r="BA235" s="217" t="s">
        <v>523</v>
      </c>
    </row>
    <row r="236" ht="72" customHeight="1">
      <c r="A236" s="214" t="s">
        <v>260</v>
      </c>
      <c r="B236" s="213" t="s">
        <v>261</v>
      </c>
      <c r="C236" s="214" t="s">
        <v>514</v>
      </c>
      <c r="D236" s="213" t="s">
        <v>515</v>
      </c>
      <c r="E236" s="214" t="s">
        <v>567</v>
      </c>
      <c r="F236" s="213" t="s">
        <v>568</v>
      </c>
      <c r="G236" s="214" t="s">
        <v>573</v>
      </c>
      <c r="H236" s="213" t="s">
        <v>574</v>
      </c>
      <c r="I236" s="213" t="s">
        <v>520</v>
      </c>
      <c r="J236" s="214" t="s">
        <v>284</v>
      </c>
      <c r="K236" s="217" t="s">
        <v>524</v>
      </c>
      <c r="L236" s="214">
        <v>8</v>
      </c>
      <c r="M236" s="214">
        <f>ROUND(L236*18,0)</f>
        <v>144</v>
      </c>
      <c r="N236" s="214">
        <v>5</v>
      </c>
      <c r="O236" s="214">
        <f>ROUND(N236*19.2,0)</f>
        <v>96</v>
      </c>
      <c r="P236" s="214">
        <v>5</v>
      </c>
      <c r="Q236" s="214">
        <f>ROUND(P236*19.2,0)</f>
        <v>96</v>
      </c>
      <c r="R236" s="214">
        <v>5</v>
      </c>
      <c r="S236" s="214">
        <f>ROUND(R236*14.4,0)</f>
        <v>72</v>
      </c>
      <c r="T236" s="214">
        <v>3</v>
      </c>
      <c r="U236" s="214">
        <f>ROUND(T236*14.4,0)</f>
        <v>43</v>
      </c>
      <c r="V236" s="214">
        <v>4</v>
      </c>
      <c r="W236" s="214">
        <f>ROUND(V236*28.8,0)</f>
        <v>115</v>
      </c>
      <c r="X236" s="214">
        <v>2</v>
      </c>
      <c r="Y236" s="214">
        <f>ROUND(X236*16.8,0)</f>
        <v>34</v>
      </c>
      <c r="Z236" s="214">
        <v>5</v>
      </c>
      <c r="AA236" s="214">
        <f>ROUND(Z236*19.2,0)</f>
        <v>96</v>
      </c>
      <c r="AB236" s="214">
        <v>5</v>
      </c>
      <c r="AC236" s="214">
        <f>ROUND(AB236*19.2,0)</f>
        <v>96</v>
      </c>
      <c r="AD236" s="214">
        <v>4</v>
      </c>
      <c r="AE236" s="214">
        <f>ROUND(AD236*12,0)</f>
        <v>48</v>
      </c>
      <c r="AF236" s="214">
        <v>3</v>
      </c>
      <c r="AG236" s="214">
        <f>ROUND(AF236*14.4,0)</f>
        <v>43</v>
      </c>
      <c r="AH236" s="214">
        <v>2</v>
      </c>
      <c r="AI236" s="214">
        <f>ROUND(AH236*9.6,0)</f>
        <v>19</v>
      </c>
      <c r="AJ236" s="214">
        <v>2</v>
      </c>
      <c r="AK236" s="214">
        <f>ROUND(AJ236*16.8,0)</f>
        <v>34</v>
      </c>
      <c r="AL236" s="214">
        <v>4</v>
      </c>
      <c r="AM236" s="214">
        <f>ROUND(AL236*7.2,0)</f>
        <v>29</v>
      </c>
      <c r="AN236" s="214">
        <f>SUM(M236,O236,Q236,S236,U236)</f>
        <v>451</v>
      </c>
      <c r="AO236" s="214">
        <f>SUM(W236,Y236,AA236,AC236)</f>
        <v>341</v>
      </c>
      <c r="AP236" s="214">
        <f>SUM(AE236,AG236,AI236)</f>
        <v>110</v>
      </c>
      <c r="AQ236" s="214">
        <f>SUM(AK236,AM236)</f>
        <v>63</v>
      </c>
      <c r="AR236" s="214">
        <f>SUM(AN236:AQ236)</f>
        <v>965</v>
      </c>
      <c r="AS236" s="214" t="str">
        <f>IF(AR236&lt;=120,"Group 1",IF(AR236&lt;=240,"Group 2",IF(AR236&lt;=360,"Group 3",IF(AR236&lt;=480,"Group 4",IF(AR236&lt;=600,"Group 5",IF(AR236&lt;=720,"Group 6",IF(AR236&lt;=840,"Group 7",IF(AR236&lt;=960,"Group 8",IF(AR236&lt;=1080,"Group 9","Group 10")))))))))</f>
        <v>Group 9</v>
      </c>
      <c r="AT236" s="214" t="str">
        <f>IF(AR236&lt;=120,"B1",IF(AR236&lt;=240,"B2",IF(AR236&lt;=360,"B3",IF(AR236&lt;=480,"B4",IF(AR236&lt;=600,"B5",IF(AR236&lt;=720,"B6",IF(AR236&lt;=840,"B7",IF(AR236&lt;=960,"B8",IF(AR236&lt;=1080,"B9",IF(AR236&lt;=1100,"B10",IF(AR236&lt;=1120,"B11",IF(AR236&lt;=1140,"B12",IF(AR236&lt;=1160,"B13",IF(AR236&lt;=1180,"B14","B15"))))))))))))))</f>
        <v>B9</v>
      </c>
      <c r="AU236" s="214" t="str">
        <f>AT236</f>
        <v>B9</v>
      </c>
      <c r="AV236" s="214" t="str">
        <f>IF(AU236=J236,"OK","REVIEW")</f>
        <v>OK</v>
      </c>
      <c r="AW236" s="213" t="s">
        <v>355</v>
      </c>
      <c r="AX236" s="213" t="s">
        <v>365</v>
      </c>
      <c r="AY236" s="213" t="s">
        <v>262</v>
      </c>
      <c r="AZ236" s="213" t="s">
        <v>280</v>
      </c>
      <c r="BA236" s="217" t="s">
        <v>525</v>
      </c>
    </row>
    <row r="237" ht="72" customHeight="1">
      <c r="A237" s="214" t="s">
        <v>260</v>
      </c>
      <c r="B237" s="213" t="s">
        <v>261</v>
      </c>
      <c r="C237" s="214" t="s">
        <v>514</v>
      </c>
      <c r="D237" s="213" t="s">
        <v>515</v>
      </c>
      <c r="E237" s="214" t="s">
        <v>567</v>
      </c>
      <c r="F237" s="213" t="s">
        <v>568</v>
      </c>
      <c r="G237" s="214" t="s">
        <v>575</v>
      </c>
      <c r="H237" s="213" t="s">
        <v>576</v>
      </c>
      <c r="I237" s="213" t="s">
        <v>520</v>
      </c>
      <c r="J237" s="214" t="s">
        <v>280</v>
      </c>
      <c r="K237" s="217" t="s">
        <v>521</v>
      </c>
      <c r="L237" s="214">
        <v>8</v>
      </c>
      <c r="M237" s="214">
        <f>ROUND(L237*18,0)</f>
        <v>144</v>
      </c>
      <c r="N237" s="214">
        <v>4</v>
      </c>
      <c r="O237" s="214">
        <f>ROUND(N237*19.2,0)</f>
        <v>77</v>
      </c>
      <c r="P237" s="214">
        <v>5</v>
      </c>
      <c r="Q237" s="214">
        <f>ROUND(P237*19.2,0)</f>
        <v>96</v>
      </c>
      <c r="R237" s="214">
        <v>4</v>
      </c>
      <c r="S237" s="214">
        <f>ROUND(R237*14.4,0)</f>
        <v>58</v>
      </c>
      <c r="T237" s="214">
        <v>3</v>
      </c>
      <c r="U237" s="214">
        <f>ROUND(T237*14.4,0)</f>
        <v>43</v>
      </c>
      <c r="V237" s="214">
        <v>3</v>
      </c>
      <c r="W237" s="214">
        <f>ROUND(V237*28.8,0)</f>
        <v>86</v>
      </c>
      <c r="X237" s="214">
        <v>2</v>
      </c>
      <c r="Y237" s="214">
        <f>ROUND(X237*16.8,0)</f>
        <v>34</v>
      </c>
      <c r="Z237" s="214">
        <v>5</v>
      </c>
      <c r="AA237" s="214">
        <f>ROUND(Z237*19.2,0)</f>
        <v>96</v>
      </c>
      <c r="AB237" s="214">
        <v>4</v>
      </c>
      <c r="AC237" s="214">
        <f>ROUND(AB237*19.2,0)</f>
        <v>77</v>
      </c>
      <c r="AD237" s="214">
        <v>4</v>
      </c>
      <c r="AE237" s="214">
        <f>ROUND(AD237*12,0)</f>
        <v>48</v>
      </c>
      <c r="AF237" s="214">
        <v>3</v>
      </c>
      <c r="AG237" s="214">
        <f>ROUND(AF237*14.4,0)</f>
        <v>43</v>
      </c>
      <c r="AH237" s="214">
        <v>2</v>
      </c>
      <c r="AI237" s="214">
        <f>ROUND(AH237*9.6,0)</f>
        <v>19</v>
      </c>
      <c r="AJ237" s="214">
        <v>2</v>
      </c>
      <c r="AK237" s="214">
        <f>ROUND(AJ237*16.8,0)</f>
        <v>34</v>
      </c>
      <c r="AL237" s="214">
        <v>4</v>
      </c>
      <c r="AM237" s="214">
        <f>ROUND(AL237*7.2,0)</f>
        <v>29</v>
      </c>
      <c r="AN237" s="214">
        <f>SUM(M237,O237,Q237,S237,U237)</f>
        <v>418</v>
      </c>
      <c r="AO237" s="214">
        <f>SUM(W237,Y237,AA237,AC237)</f>
        <v>293</v>
      </c>
      <c r="AP237" s="214">
        <f>SUM(AE237,AG237,AI237)</f>
        <v>110</v>
      </c>
      <c r="AQ237" s="214">
        <f>SUM(AK237,AM237)</f>
        <v>63</v>
      </c>
      <c r="AR237" s="214">
        <f>SUM(AN237:AQ237)</f>
        <v>884</v>
      </c>
      <c r="AS237" s="214" t="str">
        <f>IF(AR237&lt;=120,"Group 1",IF(AR237&lt;=240,"Group 2",IF(AR237&lt;=360,"Group 3",IF(AR237&lt;=480,"Group 4",IF(AR237&lt;=600,"Group 5",IF(AR237&lt;=720,"Group 6",IF(AR237&lt;=840,"Group 7",IF(AR237&lt;=960,"Group 8",IF(AR237&lt;=1080,"Group 9","Group 10")))))))))</f>
        <v>Group 8</v>
      </c>
      <c r="AT237" s="214" t="str">
        <f>IF(AR237&lt;=120,"B1",IF(AR237&lt;=240,"B2",IF(AR237&lt;=360,"B3",IF(AR237&lt;=480,"B4",IF(AR237&lt;=600,"B5",IF(AR237&lt;=720,"B6",IF(AR237&lt;=840,"B7",IF(AR237&lt;=960,"B8",IF(AR237&lt;=1080,"B9",IF(AR237&lt;=1100,"B10",IF(AR237&lt;=1120,"B11",IF(AR237&lt;=1140,"B12",IF(AR237&lt;=1160,"B13",IF(AR237&lt;=1180,"B14","B15"))))))))))))))</f>
        <v>B8</v>
      </c>
      <c r="AU237" s="214" t="str">
        <f>AT237</f>
        <v>B8</v>
      </c>
      <c r="AV237" s="214" t="str">
        <f>IF(AU237=J237,"OK","REVIEW")</f>
        <v>OK</v>
      </c>
      <c r="AW237" s="213" t="s">
        <v>355</v>
      </c>
      <c r="AX237" s="213" t="s">
        <v>522</v>
      </c>
      <c r="AY237" s="213" t="s">
        <v>262</v>
      </c>
      <c r="AZ237" s="213" t="s">
        <v>280</v>
      </c>
      <c r="BA237" s="217" t="s">
        <v>523</v>
      </c>
    </row>
    <row r="238" ht="72" customHeight="1">
      <c r="A238" s="214" t="s">
        <v>260</v>
      </c>
      <c r="B238" s="213" t="s">
        <v>261</v>
      </c>
      <c r="C238" s="214" t="s">
        <v>514</v>
      </c>
      <c r="D238" s="213" t="s">
        <v>515</v>
      </c>
      <c r="E238" s="214" t="s">
        <v>567</v>
      </c>
      <c r="F238" s="213" t="s">
        <v>568</v>
      </c>
      <c r="G238" s="214" t="s">
        <v>575</v>
      </c>
      <c r="H238" s="213" t="s">
        <v>576</v>
      </c>
      <c r="I238" s="213" t="s">
        <v>520</v>
      </c>
      <c r="J238" s="214" t="s">
        <v>284</v>
      </c>
      <c r="K238" s="217" t="s">
        <v>524</v>
      </c>
      <c r="L238" s="214">
        <v>8</v>
      </c>
      <c r="M238" s="214">
        <f>ROUND(L238*18,0)</f>
        <v>144</v>
      </c>
      <c r="N238" s="214">
        <v>5</v>
      </c>
      <c r="O238" s="214">
        <f>ROUND(N238*19.2,0)</f>
        <v>96</v>
      </c>
      <c r="P238" s="214">
        <v>5</v>
      </c>
      <c r="Q238" s="214">
        <f>ROUND(P238*19.2,0)</f>
        <v>96</v>
      </c>
      <c r="R238" s="214">
        <v>5</v>
      </c>
      <c r="S238" s="214">
        <f>ROUND(R238*14.4,0)</f>
        <v>72</v>
      </c>
      <c r="T238" s="214">
        <v>3</v>
      </c>
      <c r="U238" s="214">
        <f>ROUND(T238*14.4,0)</f>
        <v>43</v>
      </c>
      <c r="V238" s="214">
        <v>4</v>
      </c>
      <c r="W238" s="214">
        <f>ROUND(V238*28.8,0)</f>
        <v>115</v>
      </c>
      <c r="X238" s="214">
        <v>2</v>
      </c>
      <c r="Y238" s="214">
        <f>ROUND(X238*16.8,0)</f>
        <v>34</v>
      </c>
      <c r="Z238" s="214">
        <v>5</v>
      </c>
      <c r="AA238" s="214">
        <f>ROUND(Z238*19.2,0)</f>
        <v>96</v>
      </c>
      <c r="AB238" s="214">
        <v>5</v>
      </c>
      <c r="AC238" s="214">
        <f>ROUND(AB238*19.2,0)</f>
        <v>96</v>
      </c>
      <c r="AD238" s="214">
        <v>4</v>
      </c>
      <c r="AE238" s="214">
        <f>ROUND(AD238*12,0)</f>
        <v>48</v>
      </c>
      <c r="AF238" s="214">
        <v>3</v>
      </c>
      <c r="AG238" s="214">
        <f>ROUND(AF238*14.4,0)</f>
        <v>43</v>
      </c>
      <c r="AH238" s="214">
        <v>2</v>
      </c>
      <c r="AI238" s="214">
        <f>ROUND(AH238*9.6,0)</f>
        <v>19</v>
      </c>
      <c r="AJ238" s="214">
        <v>2</v>
      </c>
      <c r="AK238" s="214">
        <f>ROUND(AJ238*16.8,0)</f>
        <v>34</v>
      </c>
      <c r="AL238" s="214">
        <v>4</v>
      </c>
      <c r="AM238" s="214">
        <f>ROUND(AL238*7.2,0)</f>
        <v>29</v>
      </c>
      <c r="AN238" s="214">
        <f>SUM(M238,O238,Q238,S238,U238)</f>
        <v>451</v>
      </c>
      <c r="AO238" s="214">
        <f>SUM(W238,Y238,AA238,AC238)</f>
        <v>341</v>
      </c>
      <c r="AP238" s="214">
        <f>SUM(AE238,AG238,AI238)</f>
        <v>110</v>
      </c>
      <c r="AQ238" s="214">
        <f>SUM(AK238,AM238)</f>
        <v>63</v>
      </c>
      <c r="AR238" s="214">
        <f>SUM(AN238:AQ238)</f>
        <v>965</v>
      </c>
      <c r="AS238" s="214" t="str">
        <f>IF(AR238&lt;=120,"Group 1",IF(AR238&lt;=240,"Group 2",IF(AR238&lt;=360,"Group 3",IF(AR238&lt;=480,"Group 4",IF(AR238&lt;=600,"Group 5",IF(AR238&lt;=720,"Group 6",IF(AR238&lt;=840,"Group 7",IF(AR238&lt;=960,"Group 8",IF(AR238&lt;=1080,"Group 9","Group 10")))))))))</f>
        <v>Group 9</v>
      </c>
      <c r="AT238" s="214" t="str">
        <f>IF(AR238&lt;=120,"B1",IF(AR238&lt;=240,"B2",IF(AR238&lt;=360,"B3",IF(AR238&lt;=480,"B4",IF(AR238&lt;=600,"B5",IF(AR238&lt;=720,"B6",IF(AR238&lt;=840,"B7",IF(AR238&lt;=960,"B8",IF(AR238&lt;=1080,"B9",IF(AR238&lt;=1100,"B10",IF(AR238&lt;=1120,"B11",IF(AR238&lt;=1140,"B12",IF(AR238&lt;=1160,"B13",IF(AR238&lt;=1180,"B14","B15"))))))))))))))</f>
        <v>B9</v>
      </c>
      <c r="AU238" s="214" t="str">
        <f>AT238</f>
        <v>B9</v>
      </c>
      <c r="AV238" s="214" t="str">
        <f>IF(AU238=J238,"OK","REVIEW")</f>
        <v>OK</v>
      </c>
      <c r="AW238" s="213" t="s">
        <v>355</v>
      </c>
      <c r="AX238" s="213" t="s">
        <v>365</v>
      </c>
      <c r="AY238" s="213" t="s">
        <v>262</v>
      </c>
      <c r="AZ238" s="213" t="s">
        <v>280</v>
      </c>
      <c r="BA238" s="217" t="s">
        <v>525</v>
      </c>
    </row>
    <row r="239" ht="72" customHeight="1">
      <c r="A239" s="214" t="s">
        <v>260</v>
      </c>
      <c r="B239" s="213" t="s">
        <v>261</v>
      </c>
      <c r="C239" s="214" t="s">
        <v>514</v>
      </c>
      <c r="D239" s="213" t="s">
        <v>515</v>
      </c>
      <c r="E239" s="214" t="s">
        <v>567</v>
      </c>
      <c r="F239" s="213" t="s">
        <v>568</v>
      </c>
      <c r="G239" s="214" t="s">
        <v>577</v>
      </c>
      <c r="H239" s="213" t="s">
        <v>578</v>
      </c>
      <c r="I239" s="213" t="s">
        <v>520</v>
      </c>
      <c r="J239" s="214" t="s">
        <v>280</v>
      </c>
      <c r="K239" s="217" t="s">
        <v>521</v>
      </c>
      <c r="L239" s="214">
        <v>8</v>
      </c>
      <c r="M239" s="214">
        <f>ROUND(L239*18,0)</f>
        <v>144</v>
      </c>
      <c r="N239" s="214">
        <v>4</v>
      </c>
      <c r="O239" s="214">
        <f>ROUND(N239*19.2,0)</f>
        <v>77</v>
      </c>
      <c r="P239" s="214">
        <v>5</v>
      </c>
      <c r="Q239" s="214">
        <f>ROUND(P239*19.2,0)</f>
        <v>96</v>
      </c>
      <c r="R239" s="214">
        <v>4</v>
      </c>
      <c r="S239" s="214">
        <f>ROUND(R239*14.4,0)</f>
        <v>58</v>
      </c>
      <c r="T239" s="214">
        <v>3</v>
      </c>
      <c r="U239" s="214">
        <f>ROUND(T239*14.4,0)</f>
        <v>43</v>
      </c>
      <c r="V239" s="214">
        <v>3</v>
      </c>
      <c r="W239" s="214">
        <f>ROUND(V239*28.8,0)</f>
        <v>86</v>
      </c>
      <c r="X239" s="214">
        <v>2</v>
      </c>
      <c r="Y239" s="214">
        <f>ROUND(X239*16.8,0)</f>
        <v>34</v>
      </c>
      <c r="Z239" s="214">
        <v>5</v>
      </c>
      <c r="AA239" s="214">
        <f>ROUND(Z239*19.2,0)</f>
        <v>96</v>
      </c>
      <c r="AB239" s="214">
        <v>4</v>
      </c>
      <c r="AC239" s="214">
        <f>ROUND(AB239*19.2,0)</f>
        <v>77</v>
      </c>
      <c r="AD239" s="214">
        <v>4</v>
      </c>
      <c r="AE239" s="214">
        <f>ROUND(AD239*12,0)</f>
        <v>48</v>
      </c>
      <c r="AF239" s="214">
        <v>3</v>
      </c>
      <c r="AG239" s="214">
        <f>ROUND(AF239*14.4,0)</f>
        <v>43</v>
      </c>
      <c r="AH239" s="214">
        <v>2</v>
      </c>
      <c r="AI239" s="214">
        <f>ROUND(AH239*9.6,0)</f>
        <v>19</v>
      </c>
      <c r="AJ239" s="214">
        <v>2</v>
      </c>
      <c r="AK239" s="214">
        <f>ROUND(AJ239*16.8,0)</f>
        <v>34</v>
      </c>
      <c r="AL239" s="214">
        <v>4</v>
      </c>
      <c r="AM239" s="214">
        <f>ROUND(AL239*7.2,0)</f>
        <v>29</v>
      </c>
      <c r="AN239" s="214">
        <f>SUM(M239,O239,Q239,S239,U239)</f>
        <v>418</v>
      </c>
      <c r="AO239" s="214">
        <f>SUM(W239,Y239,AA239,AC239)</f>
        <v>293</v>
      </c>
      <c r="AP239" s="214">
        <f>SUM(AE239,AG239,AI239)</f>
        <v>110</v>
      </c>
      <c r="AQ239" s="214">
        <f>SUM(AK239,AM239)</f>
        <v>63</v>
      </c>
      <c r="AR239" s="214">
        <f>SUM(AN239:AQ239)</f>
        <v>884</v>
      </c>
      <c r="AS239" s="214" t="str">
        <f>IF(AR239&lt;=120,"Group 1",IF(AR239&lt;=240,"Group 2",IF(AR239&lt;=360,"Group 3",IF(AR239&lt;=480,"Group 4",IF(AR239&lt;=600,"Group 5",IF(AR239&lt;=720,"Group 6",IF(AR239&lt;=840,"Group 7",IF(AR239&lt;=960,"Group 8",IF(AR239&lt;=1080,"Group 9","Group 10")))))))))</f>
        <v>Group 8</v>
      </c>
      <c r="AT239" s="214" t="str">
        <f>IF(AR239&lt;=120,"B1",IF(AR239&lt;=240,"B2",IF(AR239&lt;=360,"B3",IF(AR239&lt;=480,"B4",IF(AR239&lt;=600,"B5",IF(AR239&lt;=720,"B6",IF(AR239&lt;=840,"B7",IF(AR239&lt;=960,"B8",IF(AR239&lt;=1080,"B9",IF(AR239&lt;=1100,"B10",IF(AR239&lt;=1120,"B11",IF(AR239&lt;=1140,"B12",IF(AR239&lt;=1160,"B13",IF(AR239&lt;=1180,"B14","B15"))))))))))))))</f>
        <v>B8</v>
      </c>
      <c r="AU239" s="214" t="str">
        <f>AT239</f>
        <v>B8</v>
      </c>
      <c r="AV239" s="214" t="str">
        <f>IF(AU239=J239,"OK","REVIEW")</f>
        <v>OK</v>
      </c>
      <c r="AW239" s="213" t="s">
        <v>355</v>
      </c>
      <c r="AX239" s="213" t="s">
        <v>522</v>
      </c>
      <c r="AY239" s="213" t="s">
        <v>262</v>
      </c>
      <c r="AZ239" s="213" t="s">
        <v>280</v>
      </c>
      <c r="BA239" s="217" t="s">
        <v>523</v>
      </c>
    </row>
    <row r="240" ht="72" customHeight="1">
      <c r="A240" s="214" t="s">
        <v>260</v>
      </c>
      <c r="B240" s="213" t="s">
        <v>261</v>
      </c>
      <c r="C240" s="214" t="s">
        <v>514</v>
      </c>
      <c r="D240" s="213" t="s">
        <v>515</v>
      </c>
      <c r="E240" s="214" t="s">
        <v>567</v>
      </c>
      <c r="F240" s="213" t="s">
        <v>568</v>
      </c>
      <c r="G240" s="214" t="s">
        <v>577</v>
      </c>
      <c r="H240" s="213" t="s">
        <v>578</v>
      </c>
      <c r="I240" s="213" t="s">
        <v>520</v>
      </c>
      <c r="J240" s="214" t="s">
        <v>284</v>
      </c>
      <c r="K240" s="217" t="s">
        <v>524</v>
      </c>
      <c r="L240" s="214">
        <v>8</v>
      </c>
      <c r="M240" s="214">
        <f>ROUND(L240*18,0)</f>
        <v>144</v>
      </c>
      <c r="N240" s="214">
        <v>5</v>
      </c>
      <c r="O240" s="214">
        <f>ROUND(N240*19.2,0)</f>
        <v>96</v>
      </c>
      <c r="P240" s="214">
        <v>5</v>
      </c>
      <c r="Q240" s="214">
        <f>ROUND(P240*19.2,0)</f>
        <v>96</v>
      </c>
      <c r="R240" s="214">
        <v>5</v>
      </c>
      <c r="S240" s="214">
        <f>ROUND(R240*14.4,0)</f>
        <v>72</v>
      </c>
      <c r="T240" s="214">
        <v>3</v>
      </c>
      <c r="U240" s="214">
        <f>ROUND(T240*14.4,0)</f>
        <v>43</v>
      </c>
      <c r="V240" s="214">
        <v>4</v>
      </c>
      <c r="W240" s="214">
        <f>ROUND(V240*28.8,0)</f>
        <v>115</v>
      </c>
      <c r="X240" s="214">
        <v>2</v>
      </c>
      <c r="Y240" s="214">
        <f>ROUND(X240*16.8,0)</f>
        <v>34</v>
      </c>
      <c r="Z240" s="214">
        <v>5</v>
      </c>
      <c r="AA240" s="214">
        <f>ROUND(Z240*19.2,0)</f>
        <v>96</v>
      </c>
      <c r="AB240" s="214">
        <v>5</v>
      </c>
      <c r="AC240" s="214">
        <f>ROUND(AB240*19.2,0)</f>
        <v>96</v>
      </c>
      <c r="AD240" s="214">
        <v>4</v>
      </c>
      <c r="AE240" s="214">
        <f>ROUND(AD240*12,0)</f>
        <v>48</v>
      </c>
      <c r="AF240" s="214">
        <v>3</v>
      </c>
      <c r="AG240" s="214">
        <f>ROUND(AF240*14.4,0)</f>
        <v>43</v>
      </c>
      <c r="AH240" s="214">
        <v>2</v>
      </c>
      <c r="AI240" s="214">
        <f>ROUND(AH240*9.6,0)</f>
        <v>19</v>
      </c>
      <c r="AJ240" s="214">
        <v>2</v>
      </c>
      <c r="AK240" s="214">
        <f>ROUND(AJ240*16.8,0)</f>
        <v>34</v>
      </c>
      <c r="AL240" s="214">
        <v>4</v>
      </c>
      <c r="AM240" s="214">
        <f>ROUND(AL240*7.2,0)</f>
        <v>29</v>
      </c>
      <c r="AN240" s="214">
        <f>SUM(M240,O240,Q240,S240,U240)</f>
        <v>451</v>
      </c>
      <c r="AO240" s="214">
        <f>SUM(W240,Y240,AA240,AC240)</f>
        <v>341</v>
      </c>
      <c r="AP240" s="214">
        <f>SUM(AE240,AG240,AI240)</f>
        <v>110</v>
      </c>
      <c r="AQ240" s="214">
        <f>SUM(AK240,AM240)</f>
        <v>63</v>
      </c>
      <c r="AR240" s="214">
        <f>SUM(AN240:AQ240)</f>
        <v>965</v>
      </c>
      <c r="AS240" s="214" t="str">
        <f>IF(AR240&lt;=120,"Group 1",IF(AR240&lt;=240,"Group 2",IF(AR240&lt;=360,"Group 3",IF(AR240&lt;=480,"Group 4",IF(AR240&lt;=600,"Group 5",IF(AR240&lt;=720,"Group 6",IF(AR240&lt;=840,"Group 7",IF(AR240&lt;=960,"Group 8",IF(AR240&lt;=1080,"Group 9","Group 10")))))))))</f>
        <v>Group 9</v>
      </c>
      <c r="AT240" s="214" t="str">
        <f>IF(AR240&lt;=120,"B1",IF(AR240&lt;=240,"B2",IF(AR240&lt;=360,"B3",IF(AR240&lt;=480,"B4",IF(AR240&lt;=600,"B5",IF(AR240&lt;=720,"B6",IF(AR240&lt;=840,"B7",IF(AR240&lt;=960,"B8",IF(AR240&lt;=1080,"B9",IF(AR240&lt;=1100,"B10",IF(AR240&lt;=1120,"B11",IF(AR240&lt;=1140,"B12",IF(AR240&lt;=1160,"B13",IF(AR240&lt;=1180,"B14","B15"))))))))))))))</f>
        <v>B9</v>
      </c>
      <c r="AU240" s="214" t="str">
        <f>AT240</f>
        <v>B9</v>
      </c>
      <c r="AV240" s="214" t="str">
        <f>IF(AU240=J240,"OK","REVIEW")</f>
        <v>OK</v>
      </c>
      <c r="AW240" s="213" t="s">
        <v>355</v>
      </c>
      <c r="AX240" s="213" t="s">
        <v>365</v>
      </c>
      <c r="AY240" s="213" t="s">
        <v>262</v>
      </c>
      <c r="AZ240" s="213" t="s">
        <v>280</v>
      </c>
      <c r="BA240" s="217" t="s">
        <v>525</v>
      </c>
    </row>
    <row r="241" ht="72" customHeight="1">
      <c r="A241" s="214" t="s">
        <v>260</v>
      </c>
      <c r="B241" s="213" t="s">
        <v>261</v>
      </c>
      <c r="C241" s="214" t="s">
        <v>514</v>
      </c>
      <c r="D241" s="213" t="s">
        <v>515</v>
      </c>
      <c r="E241" s="214" t="s">
        <v>567</v>
      </c>
      <c r="F241" s="213" t="s">
        <v>568</v>
      </c>
      <c r="G241" s="214" t="s">
        <v>579</v>
      </c>
      <c r="H241" s="213" t="s">
        <v>580</v>
      </c>
      <c r="I241" s="213" t="s">
        <v>520</v>
      </c>
      <c r="J241" s="214" t="s">
        <v>280</v>
      </c>
      <c r="K241" s="217" t="s">
        <v>521</v>
      </c>
      <c r="L241" s="214">
        <v>8</v>
      </c>
      <c r="M241" s="214">
        <f>ROUND(L241*18,0)</f>
        <v>144</v>
      </c>
      <c r="N241" s="214">
        <v>4</v>
      </c>
      <c r="O241" s="214">
        <f>ROUND(N241*19.2,0)</f>
        <v>77</v>
      </c>
      <c r="P241" s="214">
        <v>5</v>
      </c>
      <c r="Q241" s="214">
        <f>ROUND(P241*19.2,0)</f>
        <v>96</v>
      </c>
      <c r="R241" s="214">
        <v>4</v>
      </c>
      <c r="S241" s="214">
        <f>ROUND(R241*14.4,0)</f>
        <v>58</v>
      </c>
      <c r="T241" s="214">
        <v>3</v>
      </c>
      <c r="U241" s="214">
        <f>ROUND(T241*14.4,0)</f>
        <v>43</v>
      </c>
      <c r="V241" s="214">
        <v>3</v>
      </c>
      <c r="W241" s="214">
        <f>ROUND(V241*28.8,0)</f>
        <v>86</v>
      </c>
      <c r="X241" s="214">
        <v>2</v>
      </c>
      <c r="Y241" s="214">
        <f>ROUND(X241*16.8,0)</f>
        <v>34</v>
      </c>
      <c r="Z241" s="214">
        <v>5</v>
      </c>
      <c r="AA241" s="214">
        <f>ROUND(Z241*19.2,0)</f>
        <v>96</v>
      </c>
      <c r="AB241" s="214">
        <v>4</v>
      </c>
      <c r="AC241" s="214">
        <f>ROUND(AB241*19.2,0)</f>
        <v>77</v>
      </c>
      <c r="AD241" s="214">
        <v>4</v>
      </c>
      <c r="AE241" s="214">
        <f>ROUND(AD241*12,0)</f>
        <v>48</v>
      </c>
      <c r="AF241" s="214">
        <v>3</v>
      </c>
      <c r="AG241" s="214">
        <f>ROUND(AF241*14.4,0)</f>
        <v>43</v>
      </c>
      <c r="AH241" s="214">
        <v>2</v>
      </c>
      <c r="AI241" s="214">
        <f>ROUND(AH241*9.6,0)</f>
        <v>19</v>
      </c>
      <c r="AJ241" s="214">
        <v>2</v>
      </c>
      <c r="AK241" s="214">
        <f>ROUND(AJ241*16.8,0)</f>
        <v>34</v>
      </c>
      <c r="AL241" s="214">
        <v>4</v>
      </c>
      <c r="AM241" s="214">
        <f>ROUND(AL241*7.2,0)</f>
        <v>29</v>
      </c>
      <c r="AN241" s="214">
        <f>SUM(M241,O241,Q241,S241,U241)</f>
        <v>418</v>
      </c>
      <c r="AO241" s="214">
        <f>SUM(W241,Y241,AA241,AC241)</f>
        <v>293</v>
      </c>
      <c r="AP241" s="214">
        <f>SUM(AE241,AG241,AI241)</f>
        <v>110</v>
      </c>
      <c r="AQ241" s="214">
        <f>SUM(AK241,AM241)</f>
        <v>63</v>
      </c>
      <c r="AR241" s="214">
        <f>SUM(AN241:AQ241)</f>
        <v>884</v>
      </c>
      <c r="AS241" s="214" t="str">
        <f>IF(AR241&lt;=120,"Group 1",IF(AR241&lt;=240,"Group 2",IF(AR241&lt;=360,"Group 3",IF(AR241&lt;=480,"Group 4",IF(AR241&lt;=600,"Group 5",IF(AR241&lt;=720,"Group 6",IF(AR241&lt;=840,"Group 7",IF(AR241&lt;=960,"Group 8",IF(AR241&lt;=1080,"Group 9","Group 10")))))))))</f>
        <v>Group 8</v>
      </c>
      <c r="AT241" s="214" t="str">
        <f>IF(AR241&lt;=120,"B1",IF(AR241&lt;=240,"B2",IF(AR241&lt;=360,"B3",IF(AR241&lt;=480,"B4",IF(AR241&lt;=600,"B5",IF(AR241&lt;=720,"B6",IF(AR241&lt;=840,"B7",IF(AR241&lt;=960,"B8",IF(AR241&lt;=1080,"B9",IF(AR241&lt;=1100,"B10",IF(AR241&lt;=1120,"B11",IF(AR241&lt;=1140,"B12",IF(AR241&lt;=1160,"B13",IF(AR241&lt;=1180,"B14","B15"))))))))))))))</f>
        <v>B8</v>
      </c>
      <c r="AU241" s="214" t="str">
        <f>AT241</f>
        <v>B8</v>
      </c>
      <c r="AV241" s="214" t="str">
        <f>IF(AU241=J241,"OK","REVIEW")</f>
        <v>OK</v>
      </c>
      <c r="AW241" s="213" t="s">
        <v>355</v>
      </c>
      <c r="AX241" s="213" t="s">
        <v>522</v>
      </c>
      <c r="AY241" s="213" t="s">
        <v>262</v>
      </c>
      <c r="AZ241" s="213" t="s">
        <v>280</v>
      </c>
      <c r="BA241" s="217" t="s">
        <v>523</v>
      </c>
    </row>
    <row r="242" ht="72" customHeight="1">
      <c r="A242" s="214" t="s">
        <v>260</v>
      </c>
      <c r="B242" s="213" t="s">
        <v>261</v>
      </c>
      <c r="C242" s="214" t="s">
        <v>514</v>
      </c>
      <c r="D242" s="213" t="s">
        <v>515</v>
      </c>
      <c r="E242" s="214" t="s">
        <v>567</v>
      </c>
      <c r="F242" s="213" t="s">
        <v>568</v>
      </c>
      <c r="G242" s="214" t="s">
        <v>579</v>
      </c>
      <c r="H242" s="213" t="s">
        <v>580</v>
      </c>
      <c r="I242" s="213" t="s">
        <v>520</v>
      </c>
      <c r="J242" s="214" t="s">
        <v>284</v>
      </c>
      <c r="K242" s="217" t="s">
        <v>524</v>
      </c>
      <c r="L242" s="214">
        <v>8</v>
      </c>
      <c r="M242" s="214">
        <f>ROUND(L242*18,0)</f>
        <v>144</v>
      </c>
      <c r="N242" s="214">
        <v>5</v>
      </c>
      <c r="O242" s="214">
        <f>ROUND(N242*19.2,0)</f>
        <v>96</v>
      </c>
      <c r="P242" s="214">
        <v>5</v>
      </c>
      <c r="Q242" s="214">
        <f>ROUND(P242*19.2,0)</f>
        <v>96</v>
      </c>
      <c r="R242" s="214">
        <v>5</v>
      </c>
      <c r="S242" s="214">
        <f>ROUND(R242*14.4,0)</f>
        <v>72</v>
      </c>
      <c r="T242" s="214">
        <v>3</v>
      </c>
      <c r="U242" s="214">
        <f>ROUND(T242*14.4,0)</f>
        <v>43</v>
      </c>
      <c r="V242" s="214">
        <v>4</v>
      </c>
      <c r="W242" s="214">
        <f>ROUND(V242*28.8,0)</f>
        <v>115</v>
      </c>
      <c r="X242" s="214">
        <v>2</v>
      </c>
      <c r="Y242" s="214">
        <f>ROUND(X242*16.8,0)</f>
        <v>34</v>
      </c>
      <c r="Z242" s="214">
        <v>5</v>
      </c>
      <c r="AA242" s="214">
        <f>ROUND(Z242*19.2,0)</f>
        <v>96</v>
      </c>
      <c r="AB242" s="214">
        <v>5</v>
      </c>
      <c r="AC242" s="214">
        <f>ROUND(AB242*19.2,0)</f>
        <v>96</v>
      </c>
      <c r="AD242" s="214">
        <v>4</v>
      </c>
      <c r="AE242" s="214">
        <f>ROUND(AD242*12,0)</f>
        <v>48</v>
      </c>
      <c r="AF242" s="214">
        <v>3</v>
      </c>
      <c r="AG242" s="214">
        <f>ROUND(AF242*14.4,0)</f>
        <v>43</v>
      </c>
      <c r="AH242" s="214">
        <v>2</v>
      </c>
      <c r="AI242" s="214">
        <f>ROUND(AH242*9.6,0)</f>
        <v>19</v>
      </c>
      <c r="AJ242" s="214">
        <v>2</v>
      </c>
      <c r="AK242" s="214">
        <f>ROUND(AJ242*16.8,0)</f>
        <v>34</v>
      </c>
      <c r="AL242" s="214">
        <v>4</v>
      </c>
      <c r="AM242" s="214">
        <f>ROUND(AL242*7.2,0)</f>
        <v>29</v>
      </c>
      <c r="AN242" s="214">
        <f>SUM(M242,O242,Q242,S242,U242)</f>
        <v>451</v>
      </c>
      <c r="AO242" s="214">
        <f>SUM(W242,Y242,AA242,AC242)</f>
        <v>341</v>
      </c>
      <c r="AP242" s="214">
        <f>SUM(AE242,AG242,AI242)</f>
        <v>110</v>
      </c>
      <c r="AQ242" s="214">
        <f>SUM(AK242,AM242)</f>
        <v>63</v>
      </c>
      <c r="AR242" s="214">
        <f>SUM(AN242:AQ242)</f>
        <v>965</v>
      </c>
      <c r="AS242" s="214" t="str">
        <f>IF(AR242&lt;=120,"Group 1",IF(AR242&lt;=240,"Group 2",IF(AR242&lt;=360,"Group 3",IF(AR242&lt;=480,"Group 4",IF(AR242&lt;=600,"Group 5",IF(AR242&lt;=720,"Group 6",IF(AR242&lt;=840,"Group 7",IF(AR242&lt;=960,"Group 8",IF(AR242&lt;=1080,"Group 9","Group 10")))))))))</f>
        <v>Group 9</v>
      </c>
      <c r="AT242" s="214" t="str">
        <f>IF(AR242&lt;=120,"B1",IF(AR242&lt;=240,"B2",IF(AR242&lt;=360,"B3",IF(AR242&lt;=480,"B4",IF(AR242&lt;=600,"B5",IF(AR242&lt;=720,"B6",IF(AR242&lt;=840,"B7",IF(AR242&lt;=960,"B8",IF(AR242&lt;=1080,"B9",IF(AR242&lt;=1100,"B10",IF(AR242&lt;=1120,"B11",IF(AR242&lt;=1140,"B12",IF(AR242&lt;=1160,"B13",IF(AR242&lt;=1180,"B14","B15"))))))))))))))</f>
        <v>B9</v>
      </c>
      <c r="AU242" s="214" t="str">
        <f>AT242</f>
        <v>B9</v>
      </c>
      <c r="AV242" s="214" t="str">
        <f>IF(AU242=J242,"OK","REVIEW")</f>
        <v>OK</v>
      </c>
      <c r="AW242" s="213" t="s">
        <v>355</v>
      </c>
      <c r="AX242" s="213" t="s">
        <v>365</v>
      </c>
      <c r="AY242" s="213" t="s">
        <v>262</v>
      </c>
      <c r="AZ242" s="213" t="s">
        <v>280</v>
      </c>
      <c r="BA242" s="217" t="s">
        <v>525</v>
      </c>
    </row>
    <row r="243" ht="72" customHeight="1">
      <c r="A243" s="214" t="s">
        <v>260</v>
      </c>
      <c r="B243" s="213" t="s">
        <v>261</v>
      </c>
      <c r="C243" s="214" t="s">
        <v>581</v>
      </c>
      <c r="D243" s="213" t="s">
        <v>582</v>
      </c>
      <c r="E243" s="214" t="s">
        <v>583</v>
      </c>
      <c r="F243" s="213" t="s">
        <v>584</v>
      </c>
      <c r="G243" s="214" t="s">
        <v>585</v>
      </c>
      <c r="H243" s="213" t="s">
        <v>586</v>
      </c>
      <c r="I243" s="213" t="s">
        <v>520</v>
      </c>
      <c r="J243" s="214" t="s">
        <v>280</v>
      </c>
      <c r="K243" s="217" t="s">
        <v>587</v>
      </c>
      <c r="L243" s="214">
        <v>8</v>
      </c>
      <c r="M243" s="214">
        <f>ROUND(L243*18,0)</f>
        <v>144</v>
      </c>
      <c r="N243" s="214">
        <v>5</v>
      </c>
      <c r="O243" s="214">
        <f>ROUND(N243*19.2,0)</f>
        <v>96</v>
      </c>
      <c r="P243" s="214">
        <v>5</v>
      </c>
      <c r="Q243" s="214">
        <f>ROUND(P243*19.2,0)</f>
        <v>96</v>
      </c>
      <c r="R243" s="214">
        <v>5</v>
      </c>
      <c r="S243" s="214">
        <f>ROUND(R243*14.4,0)</f>
        <v>72</v>
      </c>
      <c r="T243" s="214">
        <v>2</v>
      </c>
      <c r="U243" s="214">
        <f>ROUND(T243*14.4,0)</f>
        <v>29</v>
      </c>
      <c r="V243" s="214">
        <v>4</v>
      </c>
      <c r="W243" s="214">
        <f>ROUND(V243*28.8,0)</f>
        <v>115</v>
      </c>
      <c r="X243" s="214">
        <v>2</v>
      </c>
      <c r="Y243" s="214">
        <f>ROUND(X243*16.8,0)</f>
        <v>34</v>
      </c>
      <c r="Z243" s="214">
        <v>5</v>
      </c>
      <c r="AA243" s="214">
        <f>ROUND(Z243*19.2,0)</f>
        <v>96</v>
      </c>
      <c r="AB243" s="214">
        <v>4</v>
      </c>
      <c r="AC243" s="214">
        <f>ROUND(AB243*19.2,0)</f>
        <v>77</v>
      </c>
      <c r="AD243" s="214">
        <v>5</v>
      </c>
      <c r="AE243" s="214">
        <f>ROUND(AD243*12,0)</f>
        <v>60</v>
      </c>
      <c r="AF243" s="214">
        <v>4</v>
      </c>
      <c r="AG243" s="214">
        <f>ROUND(AF243*14.4,0)</f>
        <v>58</v>
      </c>
      <c r="AH243" s="214">
        <v>1</v>
      </c>
      <c r="AI243" s="214">
        <f>ROUND(AH243*9.6,0)</f>
        <v>10</v>
      </c>
      <c r="AJ243" s="214">
        <v>2</v>
      </c>
      <c r="AK243" s="214">
        <f>ROUND(AJ243*16.8,0)</f>
        <v>34</v>
      </c>
      <c r="AL243" s="214">
        <v>4</v>
      </c>
      <c r="AM243" s="214">
        <f>ROUND(AL243*7.2,0)</f>
        <v>29</v>
      </c>
      <c r="AN243" s="214">
        <f>SUM(M243,O243,Q243,S243,U243)</f>
        <v>437</v>
      </c>
      <c r="AO243" s="214">
        <f>SUM(W243,Y243,AA243,AC243)</f>
        <v>322</v>
      </c>
      <c r="AP243" s="214">
        <f>SUM(AE243,AG243,AI243)</f>
        <v>128</v>
      </c>
      <c r="AQ243" s="214">
        <f>SUM(AK243,AM243)</f>
        <v>63</v>
      </c>
      <c r="AR243" s="214">
        <f>SUM(AN243:AQ243)</f>
        <v>950</v>
      </c>
      <c r="AS243" s="214" t="str">
        <f>IF(AR243&lt;=120,"Group 1",IF(AR243&lt;=240,"Group 2",IF(AR243&lt;=360,"Group 3",IF(AR243&lt;=480,"Group 4",IF(AR243&lt;=600,"Group 5",IF(AR243&lt;=720,"Group 6",IF(AR243&lt;=840,"Group 7",IF(AR243&lt;=960,"Group 8",IF(AR243&lt;=1080,"Group 9","Group 10")))))))))</f>
        <v>Group 8</v>
      </c>
      <c r="AT243" s="214" t="str">
        <f>IF(AR243&lt;=120,"B1",IF(AR243&lt;=240,"B2",IF(AR243&lt;=360,"B3",IF(AR243&lt;=480,"B4",IF(AR243&lt;=600,"B5",IF(AR243&lt;=720,"B6",IF(AR243&lt;=840,"B7",IF(AR243&lt;=960,"B8",IF(AR243&lt;=1080,"B9",IF(AR243&lt;=1100,"B10",IF(AR243&lt;=1120,"B11",IF(AR243&lt;=1140,"B12",IF(AR243&lt;=1160,"B13",IF(AR243&lt;=1180,"B14","B15"))))))))))))))</f>
        <v>B8</v>
      </c>
      <c r="AU243" s="214" t="str">
        <f>AT243</f>
        <v>B8</v>
      </c>
      <c r="AV243" s="214" t="str">
        <f>IF(AU243=J243,"OK","REVIEW")</f>
        <v>OK</v>
      </c>
      <c r="AW243" s="213" t="s">
        <v>355</v>
      </c>
      <c r="AX243" s="213" t="s">
        <v>522</v>
      </c>
      <c r="AY243" s="213" t="s">
        <v>262</v>
      </c>
      <c r="AZ243" s="213" t="s">
        <v>284</v>
      </c>
      <c r="BA243" s="217" t="s">
        <v>523</v>
      </c>
    </row>
    <row r="244" ht="72" customHeight="1">
      <c r="A244" s="214" t="s">
        <v>260</v>
      </c>
      <c r="B244" s="213" t="s">
        <v>261</v>
      </c>
      <c r="C244" s="214" t="s">
        <v>581</v>
      </c>
      <c r="D244" s="213" t="s">
        <v>582</v>
      </c>
      <c r="E244" s="214" t="s">
        <v>583</v>
      </c>
      <c r="F244" s="213" t="s">
        <v>584</v>
      </c>
      <c r="G244" s="214" t="s">
        <v>585</v>
      </c>
      <c r="H244" s="213" t="s">
        <v>586</v>
      </c>
      <c r="I244" s="213" t="s">
        <v>520</v>
      </c>
      <c r="J244" s="214" t="s">
        <v>284</v>
      </c>
      <c r="K244" s="217" t="s">
        <v>588</v>
      </c>
      <c r="L244" s="214">
        <v>8</v>
      </c>
      <c r="M244" s="214">
        <f>ROUND(L244*18,0)</f>
        <v>144</v>
      </c>
      <c r="N244" s="214">
        <v>5</v>
      </c>
      <c r="O244" s="214">
        <f>ROUND(N244*19.2,0)</f>
        <v>96</v>
      </c>
      <c r="P244" s="214">
        <v>5</v>
      </c>
      <c r="Q244" s="214">
        <f>ROUND(P244*19.2,0)</f>
        <v>96</v>
      </c>
      <c r="R244" s="214">
        <v>5</v>
      </c>
      <c r="S244" s="214">
        <f>ROUND(R244*14.4,0)</f>
        <v>72</v>
      </c>
      <c r="T244" s="214">
        <v>3</v>
      </c>
      <c r="U244" s="214">
        <f>ROUND(T244*14.4,0)</f>
        <v>43</v>
      </c>
      <c r="V244" s="214">
        <v>4</v>
      </c>
      <c r="W244" s="214">
        <f>ROUND(V244*28.8,0)</f>
        <v>115</v>
      </c>
      <c r="X244" s="214">
        <v>2</v>
      </c>
      <c r="Y244" s="214">
        <f>ROUND(X244*16.8,0)</f>
        <v>34</v>
      </c>
      <c r="Z244" s="214">
        <v>5</v>
      </c>
      <c r="AA244" s="214">
        <f>ROUND(Z244*19.2,0)</f>
        <v>96</v>
      </c>
      <c r="AB244" s="214">
        <v>4</v>
      </c>
      <c r="AC244" s="214">
        <f>ROUND(AB244*19.2,0)</f>
        <v>77</v>
      </c>
      <c r="AD244" s="214">
        <v>5</v>
      </c>
      <c r="AE244" s="214">
        <f>ROUND(AD244*12,0)</f>
        <v>60</v>
      </c>
      <c r="AF244" s="214">
        <v>4</v>
      </c>
      <c r="AG244" s="214">
        <f>ROUND(AF244*14.4,0)</f>
        <v>58</v>
      </c>
      <c r="AH244" s="214">
        <v>2</v>
      </c>
      <c r="AI244" s="214">
        <f>ROUND(AH244*9.6,0)</f>
        <v>19</v>
      </c>
      <c r="AJ244" s="214">
        <v>3</v>
      </c>
      <c r="AK244" s="214">
        <f>ROUND(AJ244*16.8,0)</f>
        <v>50</v>
      </c>
      <c r="AL244" s="214">
        <v>4</v>
      </c>
      <c r="AM244" s="214">
        <f>ROUND(AL244*7.2,0)</f>
        <v>29</v>
      </c>
      <c r="AN244" s="214">
        <f>SUM(M244,O244,Q244,S244,U244)</f>
        <v>451</v>
      </c>
      <c r="AO244" s="214">
        <f>SUM(W244,Y244,AA244,AC244)</f>
        <v>322</v>
      </c>
      <c r="AP244" s="214">
        <f>SUM(AE244,AG244,AI244)</f>
        <v>137</v>
      </c>
      <c r="AQ244" s="214">
        <f>SUM(AK244,AM244)</f>
        <v>79</v>
      </c>
      <c r="AR244" s="214">
        <f>SUM(AN244:AQ244)</f>
        <v>989</v>
      </c>
      <c r="AS244" s="214" t="str">
        <f>IF(AR244&lt;=120,"Group 1",IF(AR244&lt;=240,"Group 2",IF(AR244&lt;=360,"Group 3",IF(AR244&lt;=480,"Group 4",IF(AR244&lt;=600,"Group 5",IF(AR244&lt;=720,"Group 6",IF(AR244&lt;=840,"Group 7",IF(AR244&lt;=960,"Group 8",IF(AR244&lt;=1080,"Group 9","Group 10")))))))))</f>
        <v>Group 9</v>
      </c>
      <c r="AT244" s="214" t="str">
        <f>IF(AR244&lt;=120,"B1",IF(AR244&lt;=240,"B2",IF(AR244&lt;=360,"B3",IF(AR244&lt;=480,"B4",IF(AR244&lt;=600,"B5",IF(AR244&lt;=720,"B6",IF(AR244&lt;=840,"B7",IF(AR244&lt;=960,"B8",IF(AR244&lt;=1080,"B9",IF(AR244&lt;=1100,"B10",IF(AR244&lt;=1120,"B11",IF(AR244&lt;=1140,"B12",IF(AR244&lt;=1160,"B13",IF(AR244&lt;=1180,"B14","B15"))))))))))))))</f>
        <v>B9</v>
      </c>
      <c r="AU244" s="214" t="str">
        <f>AT244</f>
        <v>B9</v>
      </c>
      <c r="AV244" s="214" t="str">
        <f>IF(AU244=J244,"OK","REVIEW")</f>
        <v>OK</v>
      </c>
      <c r="AW244" s="213" t="s">
        <v>355</v>
      </c>
      <c r="AX244" s="213" t="s">
        <v>365</v>
      </c>
      <c r="AY244" s="213" t="s">
        <v>262</v>
      </c>
      <c r="AZ244" s="213" t="s">
        <v>284</v>
      </c>
      <c r="BA244" s="217" t="s">
        <v>525</v>
      </c>
    </row>
    <row r="245" ht="72" customHeight="1">
      <c r="A245" s="214" t="s">
        <v>260</v>
      </c>
      <c r="B245" s="213" t="s">
        <v>261</v>
      </c>
      <c r="C245" s="214" t="s">
        <v>581</v>
      </c>
      <c r="D245" s="213" t="s">
        <v>582</v>
      </c>
      <c r="E245" s="214" t="s">
        <v>583</v>
      </c>
      <c r="F245" s="213" t="s">
        <v>584</v>
      </c>
      <c r="G245" s="214" t="s">
        <v>589</v>
      </c>
      <c r="H245" s="213" t="s">
        <v>590</v>
      </c>
      <c r="I245" s="213" t="s">
        <v>520</v>
      </c>
      <c r="J245" s="214" t="s">
        <v>280</v>
      </c>
      <c r="K245" s="217" t="s">
        <v>587</v>
      </c>
      <c r="L245" s="214">
        <v>8</v>
      </c>
      <c r="M245" s="214">
        <f>ROUND(L245*18,0)</f>
        <v>144</v>
      </c>
      <c r="N245" s="214">
        <v>5</v>
      </c>
      <c r="O245" s="214">
        <f>ROUND(N245*19.2,0)</f>
        <v>96</v>
      </c>
      <c r="P245" s="214">
        <v>5</v>
      </c>
      <c r="Q245" s="214">
        <f>ROUND(P245*19.2,0)</f>
        <v>96</v>
      </c>
      <c r="R245" s="214">
        <v>5</v>
      </c>
      <c r="S245" s="214">
        <f>ROUND(R245*14.4,0)</f>
        <v>72</v>
      </c>
      <c r="T245" s="214">
        <v>2</v>
      </c>
      <c r="U245" s="214">
        <f>ROUND(T245*14.4,0)</f>
        <v>29</v>
      </c>
      <c r="V245" s="214">
        <v>4</v>
      </c>
      <c r="W245" s="214">
        <f>ROUND(V245*28.8,0)</f>
        <v>115</v>
      </c>
      <c r="X245" s="214">
        <v>2</v>
      </c>
      <c r="Y245" s="214">
        <f>ROUND(X245*16.8,0)</f>
        <v>34</v>
      </c>
      <c r="Z245" s="214">
        <v>5</v>
      </c>
      <c r="AA245" s="214">
        <f>ROUND(Z245*19.2,0)</f>
        <v>96</v>
      </c>
      <c r="AB245" s="214">
        <v>4</v>
      </c>
      <c r="AC245" s="214">
        <f>ROUND(AB245*19.2,0)</f>
        <v>77</v>
      </c>
      <c r="AD245" s="214">
        <v>5</v>
      </c>
      <c r="AE245" s="214">
        <f>ROUND(AD245*12,0)</f>
        <v>60</v>
      </c>
      <c r="AF245" s="214">
        <v>4</v>
      </c>
      <c r="AG245" s="214">
        <f>ROUND(AF245*14.4,0)</f>
        <v>58</v>
      </c>
      <c r="AH245" s="214">
        <v>1</v>
      </c>
      <c r="AI245" s="214">
        <f>ROUND(AH245*9.6,0)</f>
        <v>10</v>
      </c>
      <c r="AJ245" s="214">
        <v>2</v>
      </c>
      <c r="AK245" s="214">
        <f>ROUND(AJ245*16.8,0)</f>
        <v>34</v>
      </c>
      <c r="AL245" s="214">
        <v>4</v>
      </c>
      <c r="AM245" s="214">
        <f>ROUND(AL245*7.2,0)</f>
        <v>29</v>
      </c>
      <c r="AN245" s="214">
        <f>SUM(M245,O245,Q245,S245,U245)</f>
        <v>437</v>
      </c>
      <c r="AO245" s="214">
        <f>SUM(W245,Y245,AA245,AC245)</f>
        <v>322</v>
      </c>
      <c r="AP245" s="214">
        <f>SUM(AE245,AG245,AI245)</f>
        <v>128</v>
      </c>
      <c r="AQ245" s="214">
        <f>SUM(AK245,AM245)</f>
        <v>63</v>
      </c>
      <c r="AR245" s="214">
        <f>SUM(AN245:AQ245)</f>
        <v>950</v>
      </c>
      <c r="AS245" s="214" t="str">
        <f>IF(AR245&lt;=120,"Group 1",IF(AR245&lt;=240,"Group 2",IF(AR245&lt;=360,"Group 3",IF(AR245&lt;=480,"Group 4",IF(AR245&lt;=600,"Group 5",IF(AR245&lt;=720,"Group 6",IF(AR245&lt;=840,"Group 7",IF(AR245&lt;=960,"Group 8",IF(AR245&lt;=1080,"Group 9","Group 10")))))))))</f>
        <v>Group 8</v>
      </c>
      <c r="AT245" s="214" t="str">
        <f>IF(AR245&lt;=120,"B1",IF(AR245&lt;=240,"B2",IF(AR245&lt;=360,"B3",IF(AR245&lt;=480,"B4",IF(AR245&lt;=600,"B5",IF(AR245&lt;=720,"B6",IF(AR245&lt;=840,"B7",IF(AR245&lt;=960,"B8",IF(AR245&lt;=1080,"B9",IF(AR245&lt;=1100,"B10",IF(AR245&lt;=1120,"B11",IF(AR245&lt;=1140,"B12",IF(AR245&lt;=1160,"B13",IF(AR245&lt;=1180,"B14","B15"))))))))))))))</f>
        <v>B8</v>
      </c>
      <c r="AU245" s="214" t="str">
        <f>AT245</f>
        <v>B8</v>
      </c>
      <c r="AV245" s="214" t="str">
        <f>IF(AU245=J245,"OK","REVIEW")</f>
        <v>OK</v>
      </c>
      <c r="AW245" s="213" t="s">
        <v>355</v>
      </c>
      <c r="AX245" s="213" t="s">
        <v>522</v>
      </c>
      <c r="AY245" s="213" t="s">
        <v>262</v>
      </c>
      <c r="AZ245" s="213" t="s">
        <v>284</v>
      </c>
      <c r="BA245" s="217" t="s">
        <v>523</v>
      </c>
    </row>
    <row r="246" ht="72" customHeight="1">
      <c r="A246" s="214" t="s">
        <v>260</v>
      </c>
      <c r="B246" s="213" t="s">
        <v>261</v>
      </c>
      <c r="C246" s="214" t="s">
        <v>581</v>
      </c>
      <c r="D246" s="213" t="s">
        <v>582</v>
      </c>
      <c r="E246" s="214" t="s">
        <v>583</v>
      </c>
      <c r="F246" s="213" t="s">
        <v>584</v>
      </c>
      <c r="G246" s="214" t="s">
        <v>589</v>
      </c>
      <c r="H246" s="213" t="s">
        <v>590</v>
      </c>
      <c r="I246" s="213" t="s">
        <v>520</v>
      </c>
      <c r="J246" s="214" t="s">
        <v>284</v>
      </c>
      <c r="K246" s="217" t="s">
        <v>588</v>
      </c>
      <c r="L246" s="214">
        <v>8</v>
      </c>
      <c r="M246" s="214">
        <f>ROUND(L246*18,0)</f>
        <v>144</v>
      </c>
      <c r="N246" s="214">
        <v>5</v>
      </c>
      <c r="O246" s="214">
        <f>ROUND(N246*19.2,0)</f>
        <v>96</v>
      </c>
      <c r="P246" s="214">
        <v>5</v>
      </c>
      <c r="Q246" s="214">
        <f>ROUND(P246*19.2,0)</f>
        <v>96</v>
      </c>
      <c r="R246" s="214">
        <v>5</v>
      </c>
      <c r="S246" s="214">
        <f>ROUND(R246*14.4,0)</f>
        <v>72</v>
      </c>
      <c r="T246" s="214">
        <v>3</v>
      </c>
      <c r="U246" s="214">
        <f>ROUND(T246*14.4,0)</f>
        <v>43</v>
      </c>
      <c r="V246" s="214">
        <v>4</v>
      </c>
      <c r="W246" s="214">
        <f>ROUND(V246*28.8,0)</f>
        <v>115</v>
      </c>
      <c r="X246" s="214">
        <v>2</v>
      </c>
      <c r="Y246" s="214">
        <f>ROUND(X246*16.8,0)</f>
        <v>34</v>
      </c>
      <c r="Z246" s="214">
        <v>5</v>
      </c>
      <c r="AA246" s="214">
        <f>ROUND(Z246*19.2,0)</f>
        <v>96</v>
      </c>
      <c r="AB246" s="214">
        <v>4</v>
      </c>
      <c r="AC246" s="214">
        <f>ROUND(AB246*19.2,0)</f>
        <v>77</v>
      </c>
      <c r="AD246" s="214">
        <v>5</v>
      </c>
      <c r="AE246" s="214">
        <f>ROUND(AD246*12,0)</f>
        <v>60</v>
      </c>
      <c r="AF246" s="214">
        <v>4</v>
      </c>
      <c r="AG246" s="214">
        <f>ROUND(AF246*14.4,0)</f>
        <v>58</v>
      </c>
      <c r="AH246" s="214">
        <v>2</v>
      </c>
      <c r="AI246" s="214">
        <f>ROUND(AH246*9.6,0)</f>
        <v>19</v>
      </c>
      <c r="AJ246" s="214">
        <v>3</v>
      </c>
      <c r="AK246" s="214">
        <f>ROUND(AJ246*16.8,0)</f>
        <v>50</v>
      </c>
      <c r="AL246" s="214">
        <v>4</v>
      </c>
      <c r="AM246" s="214">
        <f>ROUND(AL246*7.2,0)</f>
        <v>29</v>
      </c>
      <c r="AN246" s="214">
        <f>SUM(M246,O246,Q246,S246,U246)</f>
        <v>451</v>
      </c>
      <c r="AO246" s="214">
        <f>SUM(W246,Y246,AA246,AC246)</f>
        <v>322</v>
      </c>
      <c r="AP246" s="214">
        <f>SUM(AE246,AG246,AI246)</f>
        <v>137</v>
      </c>
      <c r="AQ246" s="214">
        <f>SUM(AK246,AM246)</f>
        <v>79</v>
      </c>
      <c r="AR246" s="214">
        <f>SUM(AN246:AQ246)</f>
        <v>989</v>
      </c>
      <c r="AS246" s="214" t="str">
        <f>IF(AR246&lt;=120,"Group 1",IF(AR246&lt;=240,"Group 2",IF(AR246&lt;=360,"Group 3",IF(AR246&lt;=480,"Group 4",IF(AR246&lt;=600,"Group 5",IF(AR246&lt;=720,"Group 6",IF(AR246&lt;=840,"Group 7",IF(AR246&lt;=960,"Group 8",IF(AR246&lt;=1080,"Group 9","Group 10")))))))))</f>
        <v>Group 9</v>
      </c>
      <c r="AT246" s="214" t="str">
        <f>IF(AR246&lt;=120,"B1",IF(AR246&lt;=240,"B2",IF(AR246&lt;=360,"B3",IF(AR246&lt;=480,"B4",IF(AR246&lt;=600,"B5",IF(AR246&lt;=720,"B6",IF(AR246&lt;=840,"B7",IF(AR246&lt;=960,"B8",IF(AR246&lt;=1080,"B9",IF(AR246&lt;=1100,"B10",IF(AR246&lt;=1120,"B11",IF(AR246&lt;=1140,"B12",IF(AR246&lt;=1160,"B13",IF(AR246&lt;=1180,"B14","B15"))))))))))))))</f>
        <v>B9</v>
      </c>
      <c r="AU246" s="214" t="str">
        <f>AT246</f>
        <v>B9</v>
      </c>
      <c r="AV246" s="214" t="str">
        <f>IF(AU246=J246,"OK","REVIEW")</f>
        <v>OK</v>
      </c>
      <c r="AW246" s="213" t="s">
        <v>355</v>
      </c>
      <c r="AX246" s="213" t="s">
        <v>365</v>
      </c>
      <c r="AY246" s="213" t="s">
        <v>262</v>
      </c>
      <c r="AZ246" s="213" t="s">
        <v>284</v>
      </c>
      <c r="BA246" s="217" t="s">
        <v>525</v>
      </c>
    </row>
    <row r="247" ht="72" customHeight="1">
      <c r="A247" s="214" t="s">
        <v>260</v>
      </c>
      <c r="B247" s="213" t="s">
        <v>261</v>
      </c>
      <c r="C247" s="214" t="s">
        <v>581</v>
      </c>
      <c r="D247" s="213" t="s">
        <v>582</v>
      </c>
      <c r="E247" s="214" t="s">
        <v>591</v>
      </c>
      <c r="F247" s="213" t="s">
        <v>592</v>
      </c>
      <c r="G247" s="214" t="s">
        <v>593</v>
      </c>
      <c r="H247" s="213" t="s">
        <v>594</v>
      </c>
      <c r="I247" s="213" t="s">
        <v>520</v>
      </c>
      <c r="J247" s="214" t="s">
        <v>280</v>
      </c>
      <c r="K247" s="217" t="s">
        <v>521</v>
      </c>
      <c r="L247" s="214">
        <v>8</v>
      </c>
      <c r="M247" s="214">
        <f>ROUND(L247*18,0)</f>
        <v>144</v>
      </c>
      <c r="N247" s="214">
        <v>4</v>
      </c>
      <c r="O247" s="214">
        <f>ROUND(N247*19.2,0)</f>
        <v>77</v>
      </c>
      <c r="P247" s="214">
        <v>5</v>
      </c>
      <c r="Q247" s="214">
        <f>ROUND(P247*19.2,0)</f>
        <v>96</v>
      </c>
      <c r="R247" s="214">
        <v>4</v>
      </c>
      <c r="S247" s="214">
        <f>ROUND(R247*14.4,0)</f>
        <v>58</v>
      </c>
      <c r="T247" s="214">
        <v>3</v>
      </c>
      <c r="U247" s="214">
        <f>ROUND(T247*14.4,0)</f>
        <v>43</v>
      </c>
      <c r="V247" s="214">
        <v>4</v>
      </c>
      <c r="W247" s="214">
        <f>ROUND(V247*28.8,0)</f>
        <v>115</v>
      </c>
      <c r="X247" s="214">
        <v>2</v>
      </c>
      <c r="Y247" s="214">
        <f>ROUND(X247*16.8,0)</f>
        <v>34</v>
      </c>
      <c r="Z247" s="214">
        <v>5</v>
      </c>
      <c r="AA247" s="214">
        <f>ROUND(Z247*19.2,0)</f>
        <v>96</v>
      </c>
      <c r="AB247" s="214">
        <v>4</v>
      </c>
      <c r="AC247" s="214">
        <f>ROUND(AB247*19.2,0)</f>
        <v>77</v>
      </c>
      <c r="AD247" s="214">
        <v>4</v>
      </c>
      <c r="AE247" s="214">
        <f>ROUND(AD247*12,0)</f>
        <v>48</v>
      </c>
      <c r="AF247" s="214">
        <v>4</v>
      </c>
      <c r="AG247" s="214">
        <f>ROUND(AF247*14.4,0)</f>
        <v>58</v>
      </c>
      <c r="AH247" s="214">
        <v>2</v>
      </c>
      <c r="AI247" s="214">
        <f>ROUND(AH247*9.6,0)</f>
        <v>19</v>
      </c>
      <c r="AJ247" s="214">
        <v>2</v>
      </c>
      <c r="AK247" s="214">
        <f>ROUND(AJ247*16.8,0)</f>
        <v>34</v>
      </c>
      <c r="AL247" s="214">
        <v>4</v>
      </c>
      <c r="AM247" s="214">
        <f>ROUND(AL247*7.2,0)</f>
        <v>29</v>
      </c>
      <c r="AN247" s="214">
        <f>SUM(M247,O247,Q247,S247,U247)</f>
        <v>418</v>
      </c>
      <c r="AO247" s="214">
        <f>SUM(W247,Y247,AA247,AC247)</f>
        <v>322</v>
      </c>
      <c r="AP247" s="214">
        <f>SUM(AE247,AG247,AI247)</f>
        <v>125</v>
      </c>
      <c r="AQ247" s="214">
        <f>SUM(AK247,AM247)</f>
        <v>63</v>
      </c>
      <c r="AR247" s="214">
        <f>SUM(AN247:AQ247)</f>
        <v>928</v>
      </c>
      <c r="AS247" s="214" t="str">
        <f>IF(AR247&lt;=120,"Group 1",IF(AR247&lt;=240,"Group 2",IF(AR247&lt;=360,"Group 3",IF(AR247&lt;=480,"Group 4",IF(AR247&lt;=600,"Group 5",IF(AR247&lt;=720,"Group 6",IF(AR247&lt;=840,"Group 7",IF(AR247&lt;=960,"Group 8",IF(AR247&lt;=1080,"Group 9","Group 10")))))))))</f>
        <v>Group 8</v>
      </c>
      <c r="AT247" s="214" t="str">
        <f>IF(AR247&lt;=120,"B1",IF(AR247&lt;=240,"B2",IF(AR247&lt;=360,"B3",IF(AR247&lt;=480,"B4",IF(AR247&lt;=600,"B5",IF(AR247&lt;=720,"B6",IF(AR247&lt;=840,"B7",IF(AR247&lt;=960,"B8",IF(AR247&lt;=1080,"B9",IF(AR247&lt;=1100,"B10",IF(AR247&lt;=1120,"B11",IF(AR247&lt;=1140,"B12",IF(AR247&lt;=1160,"B13",IF(AR247&lt;=1180,"B14","B15"))))))))))))))</f>
        <v>B8</v>
      </c>
      <c r="AU247" s="214" t="str">
        <f>AT247</f>
        <v>B8</v>
      </c>
      <c r="AV247" s="214" t="str">
        <f>IF(AU247=J247,"OK","REVIEW")</f>
        <v>OK</v>
      </c>
      <c r="AW247" s="213" t="s">
        <v>355</v>
      </c>
      <c r="AX247" s="213" t="s">
        <v>522</v>
      </c>
      <c r="AY247" s="213" t="s">
        <v>262</v>
      </c>
      <c r="AZ247" s="213" t="s">
        <v>280</v>
      </c>
      <c r="BA247" s="217" t="s">
        <v>523</v>
      </c>
    </row>
    <row r="248" ht="72" customHeight="1">
      <c r="A248" s="214" t="s">
        <v>260</v>
      </c>
      <c r="B248" s="213" t="s">
        <v>261</v>
      </c>
      <c r="C248" s="214" t="s">
        <v>581</v>
      </c>
      <c r="D248" s="213" t="s">
        <v>582</v>
      </c>
      <c r="E248" s="214" t="s">
        <v>591</v>
      </c>
      <c r="F248" s="213" t="s">
        <v>592</v>
      </c>
      <c r="G248" s="214" t="s">
        <v>593</v>
      </c>
      <c r="H248" s="213" t="s">
        <v>594</v>
      </c>
      <c r="I248" s="213" t="s">
        <v>520</v>
      </c>
      <c r="J248" s="214" t="s">
        <v>284</v>
      </c>
      <c r="K248" s="217" t="s">
        <v>524</v>
      </c>
      <c r="L248" s="214">
        <v>8</v>
      </c>
      <c r="M248" s="214">
        <f>ROUND(L248*18,0)</f>
        <v>144</v>
      </c>
      <c r="N248" s="214">
        <v>4</v>
      </c>
      <c r="O248" s="214">
        <f>ROUND(N248*19.2,0)</f>
        <v>77</v>
      </c>
      <c r="P248" s="214">
        <v>5</v>
      </c>
      <c r="Q248" s="214">
        <f>ROUND(P248*19.2,0)</f>
        <v>96</v>
      </c>
      <c r="R248" s="214">
        <v>5</v>
      </c>
      <c r="S248" s="214">
        <f>ROUND(R248*14.4,0)</f>
        <v>72</v>
      </c>
      <c r="T248" s="214">
        <v>3</v>
      </c>
      <c r="U248" s="214">
        <f>ROUND(T248*14.4,0)</f>
        <v>43</v>
      </c>
      <c r="V248" s="214">
        <v>5</v>
      </c>
      <c r="W248" s="214">
        <f>ROUND(V248*28.8,0)</f>
        <v>144</v>
      </c>
      <c r="X248" s="214">
        <v>2</v>
      </c>
      <c r="Y248" s="214">
        <f>ROUND(X248*16.8,0)</f>
        <v>34</v>
      </c>
      <c r="Z248" s="214">
        <v>5</v>
      </c>
      <c r="AA248" s="214">
        <f>ROUND(Z248*19.2,0)</f>
        <v>96</v>
      </c>
      <c r="AB248" s="214">
        <v>4</v>
      </c>
      <c r="AC248" s="214">
        <f>ROUND(AB248*19.2,0)</f>
        <v>77</v>
      </c>
      <c r="AD248" s="214">
        <v>4</v>
      </c>
      <c r="AE248" s="214">
        <f>ROUND(AD248*12,0)</f>
        <v>48</v>
      </c>
      <c r="AF248" s="214">
        <v>4</v>
      </c>
      <c r="AG248" s="214">
        <f>ROUND(AF248*14.4,0)</f>
        <v>58</v>
      </c>
      <c r="AH248" s="214">
        <v>2</v>
      </c>
      <c r="AI248" s="214">
        <f>ROUND(AH248*9.6,0)</f>
        <v>19</v>
      </c>
      <c r="AJ248" s="214">
        <v>2</v>
      </c>
      <c r="AK248" s="214">
        <f>ROUND(AJ248*16.8,0)</f>
        <v>34</v>
      </c>
      <c r="AL248" s="214">
        <v>4</v>
      </c>
      <c r="AM248" s="214">
        <f>ROUND(AL248*7.2,0)</f>
        <v>29</v>
      </c>
      <c r="AN248" s="214">
        <f>SUM(M248,O248,Q248,S248,U248)</f>
        <v>432</v>
      </c>
      <c r="AO248" s="214">
        <f>SUM(W248,Y248,AA248,AC248)</f>
        <v>351</v>
      </c>
      <c r="AP248" s="214">
        <f>SUM(AE248,AG248,AI248)</f>
        <v>125</v>
      </c>
      <c r="AQ248" s="214">
        <f>SUM(AK248,AM248)</f>
        <v>63</v>
      </c>
      <c r="AR248" s="214">
        <f>SUM(AN248:AQ248)</f>
        <v>971</v>
      </c>
      <c r="AS248" s="214" t="str">
        <f>IF(AR248&lt;=120,"Group 1",IF(AR248&lt;=240,"Group 2",IF(AR248&lt;=360,"Group 3",IF(AR248&lt;=480,"Group 4",IF(AR248&lt;=600,"Group 5",IF(AR248&lt;=720,"Group 6",IF(AR248&lt;=840,"Group 7",IF(AR248&lt;=960,"Group 8",IF(AR248&lt;=1080,"Group 9","Group 10")))))))))</f>
        <v>Group 9</v>
      </c>
      <c r="AT248" s="214" t="str">
        <f>IF(AR248&lt;=120,"B1",IF(AR248&lt;=240,"B2",IF(AR248&lt;=360,"B3",IF(AR248&lt;=480,"B4",IF(AR248&lt;=600,"B5",IF(AR248&lt;=720,"B6",IF(AR248&lt;=840,"B7",IF(AR248&lt;=960,"B8",IF(AR248&lt;=1080,"B9",IF(AR248&lt;=1100,"B10",IF(AR248&lt;=1120,"B11",IF(AR248&lt;=1140,"B12",IF(AR248&lt;=1160,"B13",IF(AR248&lt;=1180,"B14","B15"))))))))))))))</f>
        <v>B9</v>
      </c>
      <c r="AU248" s="214" t="str">
        <f>AT248</f>
        <v>B9</v>
      </c>
      <c r="AV248" s="214" t="str">
        <f>IF(AU248=J248,"OK","REVIEW")</f>
        <v>OK</v>
      </c>
      <c r="AW248" s="213" t="s">
        <v>355</v>
      </c>
      <c r="AX248" s="213" t="s">
        <v>365</v>
      </c>
      <c r="AY248" s="213" t="s">
        <v>262</v>
      </c>
      <c r="AZ248" s="213" t="s">
        <v>280</v>
      </c>
      <c r="BA248" s="217" t="s">
        <v>525</v>
      </c>
    </row>
    <row r="249" ht="72" customHeight="1">
      <c r="A249" s="214" t="s">
        <v>260</v>
      </c>
      <c r="B249" s="213" t="s">
        <v>261</v>
      </c>
      <c r="C249" s="214" t="s">
        <v>581</v>
      </c>
      <c r="D249" s="213" t="s">
        <v>582</v>
      </c>
      <c r="E249" s="214" t="s">
        <v>591</v>
      </c>
      <c r="F249" s="213" t="s">
        <v>592</v>
      </c>
      <c r="G249" s="214" t="s">
        <v>595</v>
      </c>
      <c r="H249" s="213" t="s">
        <v>596</v>
      </c>
      <c r="I249" s="213" t="s">
        <v>520</v>
      </c>
      <c r="J249" s="214" t="s">
        <v>280</v>
      </c>
      <c r="K249" s="217" t="s">
        <v>521</v>
      </c>
      <c r="L249" s="214">
        <v>8</v>
      </c>
      <c r="M249" s="214">
        <f>ROUND(L249*18,0)</f>
        <v>144</v>
      </c>
      <c r="N249" s="214">
        <v>4</v>
      </c>
      <c r="O249" s="214">
        <f>ROUND(N249*19.2,0)</f>
        <v>77</v>
      </c>
      <c r="P249" s="214">
        <v>5</v>
      </c>
      <c r="Q249" s="214">
        <f>ROUND(P249*19.2,0)</f>
        <v>96</v>
      </c>
      <c r="R249" s="214">
        <v>4</v>
      </c>
      <c r="S249" s="214">
        <f>ROUND(R249*14.4,0)</f>
        <v>58</v>
      </c>
      <c r="T249" s="214">
        <v>3</v>
      </c>
      <c r="U249" s="214">
        <f>ROUND(T249*14.4,0)</f>
        <v>43</v>
      </c>
      <c r="V249" s="214">
        <v>4</v>
      </c>
      <c r="W249" s="214">
        <f>ROUND(V249*28.8,0)</f>
        <v>115</v>
      </c>
      <c r="X249" s="214">
        <v>2</v>
      </c>
      <c r="Y249" s="214">
        <f>ROUND(X249*16.8,0)</f>
        <v>34</v>
      </c>
      <c r="Z249" s="214">
        <v>5</v>
      </c>
      <c r="AA249" s="214">
        <f>ROUND(Z249*19.2,0)</f>
        <v>96</v>
      </c>
      <c r="AB249" s="214">
        <v>4</v>
      </c>
      <c r="AC249" s="214">
        <f>ROUND(AB249*19.2,0)</f>
        <v>77</v>
      </c>
      <c r="AD249" s="214">
        <v>4</v>
      </c>
      <c r="AE249" s="214">
        <f>ROUND(AD249*12,0)</f>
        <v>48</v>
      </c>
      <c r="AF249" s="214">
        <v>4</v>
      </c>
      <c r="AG249" s="214">
        <f>ROUND(AF249*14.4,0)</f>
        <v>58</v>
      </c>
      <c r="AH249" s="214">
        <v>2</v>
      </c>
      <c r="AI249" s="214">
        <f>ROUND(AH249*9.6,0)</f>
        <v>19</v>
      </c>
      <c r="AJ249" s="214">
        <v>2</v>
      </c>
      <c r="AK249" s="214">
        <f>ROUND(AJ249*16.8,0)</f>
        <v>34</v>
      </c>
      <c r="AL249" s="214">
        <v>4</v>
      </c>
      <c r="AM249" s="214">
        <f>ROUND(AL249*7.2,0)</f>
        <v>29</v>
      </c>
      <c r="AN249" s="214">
        <f>SUM(M249,O249,Q249,S249,U249)</f>
        <v>418</v>
      </c>
      <c r="AO249" s="214">
        <f>SUM(W249,Y249,AA249,AC249)</f>
        <v>322</v>
      </c>
      <c r="AP249" s="214">
        <f>SUM(AE249,AG249,AI249)</f>
        <v>125</v>
      </c>
      <c r="AQ249" s="214">
        <f>SUM(AK249,AM249)</f>
        <v>63</v>
      </c>
      <c r="AR249" s="214">
        <f>SUM(AN249:AQ249)</f>
        <v>928</v>
      </c>
      <c r="AS249" s="214" t="str">
        <f>IF(AR249&lt;=120,"Group 1",IF(AR249&lt;=240,"Group 2",IF(AR249&lt;=360,"Group 3",IF(AR249&lt;=480,"Group 4",IF(AR249&lt;=600,"Group 5",IF(AR249&lt;=720,"Group 6",IF(AR249&lt;=840,"Group 7",IF(AR249&lt;=960,"Group 8",IF(AR249&lt;=1080,"Group 9","Group 10")))))))))</f>
        <v>Group 8</v>
      </c>
      <c r="AT249" s="214" t="str">
        <f>IF(AR249&lt;=120,"B1",IF(AR249&lt;=240,"B2",IF(AR249&lt;=360,"B3",IF(AR249&lt;=480,"B4",IF(AR249&lt;=600,"B5",IF(AR249&lt;=720,"B6",IF(AR249&lt;=840,"B7",IF(AR249&lt;=960,"B8",IF(AR249&lt;=1080,"B9",IF(AR249&lt;=1100,"B10",IF(AR249&lt;=1120,"B11",IF(AR249&lt;=1140,"B12",IF(AR249&lt;=1160,"B13",IF(AR249&lt;=1180,"B14","B15"))))))))))))))</f>
        <v>B8</v>
      </c>
      <c r="AU249" s="214" t="str">
        <f>AT249</f>
        <v>B8</v>
      </c>
      <c r="AV249" s="214" t="str">
        <f>IF(AU249=J249,"OK","REVIEW")</f>
        <v>OK</v>
      </c>
      <c r="AW249" s="213" t="s">
        <v>355</v>
      </c>
      <c r="AX249" s="213" t="s">
        <v>522</v>
      </c>
      <c r="AY249" s="213" t="s">
        <v>262</v>
      </c>
      <c r="AZ249" s="213" t="s">
        <v>280</v>
      </c>
      <c r="BA249" s="217" t="s">
        <v>523</v>
      </c>
    </row>
    <row r="250" ht="72" customHeight="1">
      <c r="A250" s="214" t="s">
        <v>260</v>
      </c>
      <c r="B250" s="213" t="s">
        <v>261</v>
      </c>
      <c r="C250" s="214" t="s">
        <v>581</v>
      </c>
      <c r="D250" s="213" t="s">
        <v>582</v>
      </c>
      <c r="E250" s="214" t="s">
        <v>591</v>
      </c>
      <c r="F250" s="213" t="s">
        <v>592</v>
      </c>
      <c r="G250" s="214" t="s">
        <v>595</v>
      </c>
      <c r="H250" s="213" t="s">
        <v>596</v>
      </c>
      <c r="I250" s="213" t="s">
        <v>520</v>
      </c>
      <c r="J250" s="214" t="s">
        <v>284</v>
      </c>
      <c r="K250" s="217" t="s">
        <v>524</v>
      </c>
      <c r="L250" s="214">
        <v>8</v>
      </c>
      <c r="M250" s="214">
        <f>ROUND(L250*18,0)</f>
        <v>144</v>
      </c>
      <c r="N250" s="214">
        <v>4</v>
      </c>
      <c r="O250" s="214">
        <f>ROUND(N250*19.2,0)</f>
        <v>77</v>
      </c>
      <c r="P250" s="214">
        <v>5</v>
      </c>
      <c r="Q250" s="214">
        <f>ROUND(P250*19.2,0)</f>
        <v>96</v>
      </c>
      <c r="R250" s="214">
        <v>5</v>
      </c>
      <c r="S250" s="214">
        <f>ROUND(R250*14.4,0)</f>
        <v>72</v>
      </c>
      <c r="T250" s="214">
        <v>3</v>
      </c>
      <c r="U250" s="214">
        <f>ROUND(T250*14.4,0)</f>
        <v>43</v>
      </c>
      <c r="V250" s="214">
        <v>5</v>
      </c>
      <c r="W250" s="214">
        <f>ROUND(V250*28.8,0)</f>
        <v>144</v>
      </c>
      <c r="X250" s="214">
        <v>2</v>
      </c>
      <c r="Y250" s="214">
        <f>ROUND(X250*16.8,0)</f>
        <v>34</v>
      </c>
      <c r="Z250" s="214">
        <v>5</v>
      </c>
      <c r="AA250" s="214">
        <f>ROUND(Z250*19.2,0)</f>
        <v>96</v>
      </c>
      <c r="AB250" s="214">
        <v>4</v>
      </c>
      <c r="AC250" s="214">
        <f>ROUND(AB250*19.2,0)</f>
        <v>77</v>
      </c>
      <c r="AD250" s="214">
        <v>4</v>
      </c>
      <c r="AE250" s="214">
        <f>ROUND(AD250*12,0)</f>
        <v>48</v>
      </c>
      <c r="AF250" s="214">
        <v>4</v>
      </c>
      <c r="AG250" s="214">
        <f>ROUND(AF250*14.4,0)</f>
        <v>58</v>
      </c>
      <c r="AH250" s="214">
        <v>2</v>
      </c>
      <c r="AI250" s="214">
        <f>ROUND(AH250*9.6,0)</f>
        <v>19</v>
      </c>
      <c r="AJ250" s="214">
        <v>2</v>
      </c>
      <c r="AK250" s="214">
        <f>ROUND(AJ250*16.8,0)</f>
        <v>34</v>
      </c>
      <c r="AL250" s="214">
        <v>4</v>
      </c>
      <c r="AM250" s="214">
        <f>ROUND(AL250*7.2,0)</f>
        <v>29</v>
      </c>
      <c r="AN250" s="214">
        <f>SUM(M250,O250,Q250,S250,U250)</f>
        <v>432</v>
      </c>
      <c r="AO250" s="214">
        <f>SUM(W250,Y250,AA250,AC250)</f>
        <v>351</v>
      </c>
      <c r="AP250" s="214">
        <f>SUM(AE250,AG250,AI250)</f>
        <v>125</v>
      </c>
      <c r="AQ250" s="214">
        <f>SUM(AK250,AM250)</f>
        <v>63</v>
      </c>
      <c r="AR250" s="214">
        <f>SUM(AN250:AQ250)</f>
        <v>971</v>
      </c>
      <c r="AS250" s="214" t="str">
        <f>IF(AR250&lt;=120,"Group 1",IF(AR250&lt;=240,"Group 2",IF(AR250&lt;=360,"Group 3",IF(AR250&lt;=480,"Group 4",IF(AR250&lt;=600,"Group 5",IF(AR250&lt;=720,"Group 6",IF(AR250&lt;=840,"Group 7",IF(AR250&lt;=960,"Group 8",IF(AR250&lt;=1080,"Group 9","Group 10")))))))))</f>
        <v>Group 9</v>
      </c>
      <c r="AT250" s="214" t="str">
        <f>IF(AR250&lt;=120,"B1",IF(AR250&lt;=240,"B2",IF(AR250&lt;=360,"B3",IF(AR250&lt;=480,"B4",IF(AR250&lt;=600,"B5",IF(AR250&lt;=720,"B6",IF(AR250&lt;=840,"B7",IF(AR250&lt;=960,"B8",IF(AR250&lt;=1080,"B9",IF(AR250&lt;=1100,"B10",IF(AR250&lt;=1120,"B11",IF(AR250&lt;=1140,"B12",IF(AR250&lt;=1160,"B13",IF(AR250&lt;=1180,"B14","B15"))))))))))))))</f>
        <v>B9</v>
      </c>
      <c r="AU250" s="214" t="str">
        <f>AT250</f>
        <v>B9</v>
      </c>
      <c r="AV250" s="214" t="str">
        <f>IF(AU250=J250,"OK","REVIEW")</f>
        <v>OK</v>
      </c>
      <c r="AW250" s="213" t="s">
        <v>355</v>
      </c>
      <c r="AX250" s="213" t="s">
        <v>365</v>
      </c>
      <c r="AY250" s="213" t="s">
        <v>262</v>
      </c>
      <c r="AZ250" s="213" t="s">
        <v>280</v>
      </c>
      <c r="BA250" s="217" t="s">
        <v>525</v>
      </c>
    </row>
    <row r="251" ht="72" customHeight="1">
      <c r="A251" s="214" t="s">
        <v>260</v>
      </c>
      <c r="B251" s="213" t="s">
        <v>261</v>
      </c>
      <c r="C251" s="214" t="s">
        <v>581</v>
      </c>
      <c r="D251" s="213" t="s">
        <v>582</v>
      </c>
      <c r="E251" s="214" t="s">
        <v>597</v>
      </c>
      <c r="F251" s="213" t="s">
        <v>598</v>
      </c>
      <c r="G251" s="214" t="s">
        <v>599</v>
      </c>
      <c r="H251" s="213" t="s">
        <v>598</v>
      </c>
      <c r="I251" s="213" t="s">
        <v>520</v>
      </c>
      <c r="J251" s="214" t="s">
        <v>280</v>
      </c>
      <c r="K251" s="217" t="s">
        <v>521</v>
      </c>
      <c r="L251" s="214">
        <v>8</v>
      </c>
      <c r="M251" s="214">
        <f>ROUND(L251*18,0)</f>
        <v>144</v>
      </c>
      <c r="N251" s="214">
        <v>4</v>
      </c>
      <c r="O251" s="214">
        <f>ROUND(N251*19.2,0)</f>
        <v>77</v>
      </c>
      <c r="P251" s="214">
        <v>5</v>
      </c>
      <c r="Q251" s="214">
        <f>ROUND(P251*19.2,0)</f>
        <v>96</v>
      </c>
      <c r="R251" s="214">
        <v>4</v>
      </c>
      <c r="S251" s="214">
        <f>ROUND(R251*14.4,0)</f>
        <v>58</v>
      </c>
      <c r="T251" s="214">
        <v>3</v>
      </c>
      <c r="U251" s="214">
        <f>ROUND(T251*14.4,0)</f>
        <v>43</v>
      </c>
      <c r="V251" s="214">
        <v>3</v>
      </c>
      <c r="W251" s="214">
        <f>ROUND(V251*28.8,0)</f>
        <v>86</v>
      </c>
      <c r="X251" s="214">
        <v>2</v>
      </c>
      <c r="Y251" s="214">
        <f>ROUND(X251*16.8,0)</f>
        <v>34</v>
      </c>
      <c r="Z251" s="214">
        <v>5</v>
      </c>
      <c r="AA251" s="214">
        <f>ROUND(Z251*19.2,0)</f>
        <v>96</v>
      </c>
      <c r="AB251" s="214">
        <v>4</v>
      </c>
      <c r="AC251" s="214">
        <f>ROUND(AB251*19.2,0)</f>
        <v>77</v>
      </c>
      <c r="AD251" s="214">
        <v>4</v>
      </c>
      <c r="AE251" s="214">
        <f>ROUND(AD251*12,0)</f>
        <v>48</v>
      </c>
      <c r="AF251" s="214">
        <v>3</v>
      </c>
      <c r="AG251" s="214">
        <f>ROUND(AF251*14.4,0)</f>
        <v>43</v>
      </c>
      <c r="AH251" s="214">
        <v>2</v>
      </c>
      <c r="AI251" s="214">
        <f>ROUND(AH251*9.6,0)</f>
        <v>19</v>
      </c>
      <c r="AJ251" s="214">
        <v>2</v>
      </c>
      <c r="AK251" s="214">
        <f>ROUND(AJ251*16.8,0)</f>
        <v>34</v>
      </c>
      <c r="AL251" s="214">
        <v>4</v>
      </c>
      <c r="AM251" s="214">
        <f>ROUND(AL251*7.2,0)</f>
        <v>29</v>
      </c>
      <c r="AN251" s="214">
        <f>SUM(M251,O251,Q251,S251,U251)</f>
        <v>418</v>
      </c>
      <c r="AO251" s="214">
        <f>SUM(W251,Y251,AA251,AC251)</f>
        <v>293</v>
      </c>
      <c r="AP251" s="214">
        <f>SUM(AE251,AG251,AI251)</f>
        <v>110</v>
      </c>
      <c r="AQ251" s="214">
        <f>SUM(AK251,AM251)</f>
        <v>63</v>
      </c>
      <c r="AR251" s="214">
        <f>SUM(AN251:AQ251)</f>
        <v>884</v>
      </c>
      <c r="AS251" s="214" t="str">
        <f>IF(AR251&lt;=120,"Group 1",IF(AR251&lt;=240,"Group 2",IF(AR251&lt;=360,"Group 3",IF(AR251&lt;=480,"Group 4",IF(AR251&lt;=600,"Group 5",IF(AR251&lt;=720,"Group 6",IF(AR251&lt;=840,"Group 7",IF(AR251&lt;=960,"Group 8",IF(AR251&lt;=1080,"Group 9","Group 10")))))))))</f>
        <v>Group 8</v>
      </c>
      <c r="AT251" s="214" t="str">
        <f>IF(AR251&lt;=120,"B1",IF(AR251&lt;=240,"B2",IF(AR251&lt;=360,"B3",IF(AR251&lt;=480,"B4",IF(AR251&lt;=600,"B5",IF(AR251&lt;=720,"B6",IF(AR251&lt;=840,"B7",IF(AR251&lt;=960,"B8",IF(AR251&lt;=1080,"B9",IF(AR251&lt;=1100,"B10",IF(AR251&lt;=1120,"B11",IF(AR251&lt;=1140,"B12",IF(AR251&lt;=1160,"B13",IF(AR251&lt;=1180,"B14","B15"))))))))))))))</f>
        <v>B8</v>
      </c>
      <c r="AU251" s="214" t="str">
        <f>AT251</f>
        <v>B8</v>
      </c>
      <c r="AV251" s="214" t="str">
        <f>IF(AU251=J251,"OK","REVIEW")</f>
        <v>OK</v>
      </c>
      <c r="AW251" s="213" t="s">
        <v>355</v>
      </c>
      <c r="AX251" s="213" t="s">
        <v>522</v>
      </c>
      <c r="AY251" s="213" t="s">
        <v>262</v>
      </c>
      <c r="AZ251" s="213" t="s">
        <v>280</v>
      </c>
      <c r="BA251" s="217" t="s">
        <v>523</v>
      </c>
    </row>
    <row r="252" ht="72" customHeight="1">
      <c r="A252" s="214" t="s">
        <v>260</v>
      </c>
      <c r="B252" s="213" t="s">
        <v>261</v>
      </c>
      <c r="C252" s="214" t="s">
        <v>581</v>
      </c>
      <c r="D252" s="213" t="s">
        <v>582</v>
      </c>
      <c r="E252" s="214" t="s">
        <v>597</v>
      </c>
      <c r="F252" s="213" t="s">
        <v>598</v>
      </c>
      <c r="G252" s="214" t="s">
        <v>599</v>
      </c>
      <c r="H252" s="213" t="s">
        <v>598</v>
      </c>
      <c r="I252" s="213" t="s">
        <v>520</v>
      </c>
      <c r="J252" s="214" t="s">
        <v>284</v>
      </c>
      <c r="K252" s="217" t="s">
        <v>524</v>
      </c>
      <c r="L252" s="214">
        <v>8</v>
      </c>
      <c r="M252" s="214">
        <f>ROUND(L252*18,0)</f>
        <v>144</v>
      </c>
      <c r="N252" s="214">
        <v>5</v>
      </c>
      <c r="O252" s="214">
        <f>ROUND(N252*19.2,0)</f>
        <v>96</v>
      </c>
      <c r="P252" s="214">
        <v>5</v>
      </c>
      <c r="Q252" s="214">
        <f>ROUND(P252*19.2,0)</f>
        <v>96</v>
      </c>
      <c r="R252" s="214">
        <v>5</v>
      </c>
      <c r="S252" s="214">
        <f>ROUND(R252*14.4,0)</f>
        <v>72</v>
      </c>
      <c r="T252" s="214">
        <v>3</v>
      </c>
      <c r="U252" s="214">
        <f>ROUND(T252*14.4,0)</f>
        <v>43</v>
      </c>
      <c r="V252" s="214">
        <v>4</v>
      </c>
      <c r="W252" s="214">
        <f>ROUND(V252*28.8,0)</f>
        <v>115</v>
      </c>
      <c r="X252" s="214">
        <v>2</v>
      </c>
      <c r="Y252" s="214">
        <f>ROUND(X252*16.8,0)</f>
        <v>34</v>
      </c>
      <c r="Z252" s="214">
        <v>5</v>
      </c>
      <c r="AA252" s="214">
        <f>ROUND(Z252*19.2,0)</f>
        <v>96</v>
      </c>
      <c r="AB252" s="214">
        <v>5</v>
      </c>
      <c r="AC252" s="214">
        <f>ROUND(AB252*19.2,0)</f>
        <v>96</v>
      </c>
      <c r="AD252" s="214">
        <v>4</v>
      </c>
      <c r="AE252" s="214">
        <f>ROUND(AD252*12,0)</f>
        <v>48</v>
      </c>
      <c r="AF252" s="214">
        <v>3</v>
      </c>
      <c r="AG252" s="214">
        <f>ROUND(AF252*14.4,0)</f>
        <v>43</v>
      </c>
      <c r="AH252" s="214">
        <v>2</v>
      </c>
      <c r="AI252" s="214">
        <f>ROUND(AH252*9.6,0)</f>
        <v>19</v>
      </c>
      <c r="AJ252" s="214">
        <v>2</v>
      </c>
      <c r="AK252" s="214">
        <f>ROUND(AJ252*16.8,0)</f>
        <v>34</v>
      </c>
      <c r="AL252" s="214">
        <v>4</v>
      </c>
      <c r="AM252" s="214">
        <f>ROUND(AL252*7.2,0)</f>
        <v>29</v>
      </c>
      <c r="AN252" s="214">
        <f>SUM(M252,O252,Q252,S252,U252)</f>
        <v>451</v>
      </c>
      <c r="AO252" s="214">
        <f>SUM(W252,Y252,AA252,AC252)</f>
        <v>341</v>
      </c>
      <c r="AP252" s="214">
        <f>SUM(AE252,AG252,AI252)</f>
        <v>110</v>
      </c>
      <c r="AQ252" s="214">
        <f>SUM(AK252,AM252)</f>
        <v>63</v>
      </c>
      <c r="AR252" s="214">
        <f>SUM(AN252:AQ252)</f>
        <v>965</v>
      </c>
      <c r="AS252" s="214" t="str">
        <f>IF(AR252&lt;=120,"Group 1",IF(AR252&lt;=240,"Group 2",IF(AR252&lt;=360,"Group 3",IF(AR252&lt;=480,"Group 4",IF(AR252&lt;=600,"Group 5",IF(AR252&lt;=720,"Group 6",IF(AR252&lt;=840,"Group 7",IF(AR252&lt;=960,"Group 8",IF(AR252&lt;=1080,"Group 9","Group 10")))))))))</f>
        <v>Group 9</v>
      </c>
      <c r="AT252" s="214" t="str">
        <f>IF(AR252&lt;=120,"B1",IF(AR252&lt;=240,"B2",IF(AR252&lt;=360,"B3",IF(AR252&lt;=480,"B4",IF(AR252&lt;=600,"B5",IF(AR252&lt;=720,"B6",IF(AR252&lt;=840,"B7",IF(AR252&lt;=960,"B8",IF(AR252&lt;=1080,"B9",IF(AR252&lt;=1100,"B10",IF(AR252&lt;=1120,"B11",IF(AR252&lt;=1140,"B12",IF(AR252&lt;=1160,"B13",IF(AR252&lt;=1180,"B14","B15"))))))))))))))</f>
        <v>B9</v>
      </c>
      <c r="AU252" s="214" t="str">
        <f>AT252</f>
        <v>B9</v>
      </c>
      <c r="AV252" s="214" t="str">
        <f>IF(AU252=J252,"OK","REVIEW")</f>
        <v>OK</v>
      </c>
      <c r="AW252" s="213" t="s">
        <v>355</v>
      </c>
      <c r="AX252" s="213" t="s">
        <v>365</v>
      </c>
      <c r="AY252" s="213" t="s">
        <v>262</v>
      </c>
      <c r="AZ252" s="213" t="s">
        <v>280</v>
      </c>
      <c r="BA252" s="217" t="s">
        <v>525</v>
      </c>
    </row>
    <row r="253" ht="72" customHeight="1">
      <c r="A253" s="214" t="s">
        <v>260</v>
      </c>
      <c r="B253" s="213" t="s">
        <v>261</v>
      </c>
      <c r="C253" s="214" t="s">
        <v>581</v>
      </c>
      <c r="D253" s="213" t="s">
        <v>582</v>
      </c>
      <c r="E253" s="214" t="s">
        <v>600</v>
      </c>
      <c r="F253" s="213" t="s">
        <v>601</v>
      </c>
      <c r="G253" s="214" t="s">
        <v>602</v>
      </c>
      <c r="H253" s="213" t="s">
        <v>601</v>
      </c>
      <c r="I253" s="213" t="s">
        <v>520</v>
      </c>
      <c r="J253" s="214" t="s">
        <v>280</v>
      </c>
      <c r="K253" s="217" t="s">
        <v>587</v>
      </c>
      <c r="L253" s="214">
        <v>8</v>
      </c>
      <c r="M253" s="214">
        <f>ROUND(L253*18,0)</f>
        <v>144</v>
      </c>
      <c r="N253" s="214">
        <v>5</v>
      </c>
      <c r="O253" s="214">
        <f>ROUND(N253*19.2,0)</f>
        <v>96</v>
      </c>
      <c r="P253" s="214">
        <v>5</v>
      </c>
      <c r="Q253" s="214">
        <f>ROUND(P253*19.2,0)</f>
        <v>96</v>
      </c>
      <c r="R253" s="214">
        <v>5</v>
      </c>
      <c r="S253" s="214">
        <f>ROUND(R253*14.4,0)</f>
        <v>72</v>
      </c>
      <c r="T253" s="214">
        <v>2</v>
      </c>
      <c r="U253" s="214">
        <f>ROUND(T253*14.4,0)</f>
        <v>29</v>
      </c>
      <c r="V253" s="214">
        <v>4</v>
      </c>
      <c r="W253" s="214">
        <f>ROUND(V253*28.8,0)</f>
        <v>115</v>
      </c>
      <c r="X253" s="214">
        <v>2</v>
      </c>
      <c r="Y253" s="214">
        <f>ROUND(X253*16.8,0)</f>
        <v>34</v>
      </c>
      <c r="Z253" s="214">
        <v>5</v>
      </c>
      <c r="AA253" s="214">
        <f>ROUND(Z253*19.2,0)</f>
        <v>96</v>
      </c>
      <c r="AB253" s="214">
        <v>4</v>
      </c>
      <c r="AC253" s="214">
        <f>ROUND(AB253*19.2,0)</f>
        <v>77</v>
      </c>
      <c r="AD253" s="214">
        <v>5</v>
      </c>
      <c r="AE253" s="214">
        <f>ROUND(AD253*12,0)</f>
        <v>60</v>
      </c>
      <c r="AF253" s="214">
        <v>4</v>
      </c>
      <c r="AG253" s="214">
        <f>ROUND(AF253*14.4,0)</f>
        <v>58</v>
      </c>
      <c r="AH253" s="214">
        <v>1</v>
      </c>
      <c r="AI253" s="214">
        <f>ROUND(AH253*9.6,0)</f>
        <v>10</v>
      </c>
      <c r="AJ253" s="214">
        <v>2</v>
      </c>
      <c r="AK253" s="214">
        <f>ROUND(AJ253*16.8,0)</f>
        <v>34</v>
      </c>
      <c r="AL253" s="214">
        <v>4</v>
      </c>
      <c r="AM253" s="214">
        <f>ROUND(AL253*7.2,0)</f>
        <v>29</v>
      </c>
      <c r="AN253" s="214">
        <f>SUM(M253,O253,Q253,S253,U253)</f>
        <v>437</v>
      </c>
      <c r="AO253" s="214">
        <f>SUM(W253,Y253,AA253,AC253)</f>
        <v>322</v>
      </c>
      <c r="AP253" s="214">
        <f>SUM(AE253,AG253,AI253)</f>
        <v>128</v>
      </c>
      <c r="AQ253" s="214">
        <f>SUM(AK253,AM253)</f>
        <v>63</v>
      </c>
      <c r="AR253" s="214">
        <f>SUM(AN253:AQ253)</f>
        <v>950</v>
      </c>
      <c r="AS253" s="214" t="str">
        <f>IF(AR253&lt;=120,"Group 1",IF(AR253&lt;=240,"Group 2",IF(AR253&lt;=360,"Group 3",IF(AR253&lt;=480,"Group 4",IF(AR253&lt;=600,"Group 5",IF(AR253&lt;=720,"Group 6",IF(AR253&lt;=840,"Group 7",IF(AR253&lt;=960,"Group 8",IF(AR253&lt;=1080,"Group 9","Group 10")))))))))</f>
        <v>Group 8</v>
      </c>
      <c r="AT253" s="214" t="str">
        <f>IF(AR253&lt;=120,"B1",IF(AR253&lt;=240,"B2",IF(AR253&lt;=360,"B3",IF(AR253&lt;=480,"B4",IF(AR253&lt;=600,"B5",IF(AR253&lt;=720,"B6",IF(AR253&lt;=840,"B7",IF(AR253&lt;=960,"B8",IF(AR253&lt;=1080,"B9",IF(AR253&lt;=1100,"B10",IF(AR253&lt;=1120,"B11",IF(AR253&lt;=1140,"B12",IF(AR253&lt;=1160,"B13",IF(AR253&lt;=1180,"B14","B15"))))))))))))))</f>
        <v>B8</v>
      </c>
      <c r="AU253" s="214" t="str">
        <f>AT253</f>
        <v>B8</v>
      </c>
      <c r="AV253" s="214" t="str">
        <f>IF(AU253=J253,"OK","REVIEW")</f>
        <v>OK</v>
      </c>
      <c r="AW253" s="213" t="s">
        <v>355</v>
      </c>
      <c r="AX253" s="213" t="s">
        <v>522</v>
      </c>
      <c r="AY253" s="213" t="s">
        <v>262</v>
      </c>
      <c r="AZ253" s="213" t="s">
        <v>284</v>
      </c>
      <c r="BA253" s="217" t="s">
        <v>523</v>
      </c>
    </row>
    <row r="254" ht="72" customHeight="1">
      <c r="A254" s="214" t="s">
        <v>260</v>
      </c>
      <c r="B254" s="213" t="s">
        <v>261</v>
      </c>
      <c r="C254" s="214" t="s">
        <v>581</v>
      </c>
      <c r="D254" s="213" t="s">
        <v>582</v>
      </c>
      <c r="E254" s="214" t="s">
        <v>600</v>
      </c>
      <c r="F254" s="213" t="s">
        <v>601</v>
      </c>
      <c r="G254" s="214" t="s">
        <v>602</v>
      </c>
      <c r="H254" s="213" t="s">
        <v>601</v>
      </c>
      <c r="I254" s="213" t="s">
        <v>520</v>
      </c>
      <c r="J254" s="214" t="s">
        <v>284</v>
      </c>
      <c r="K254" s="217" t="s">
        <v>588</v>
      </c>
      <c r="L254" s="214">
        <v>8</v>
      </c>
      <c r="M254" s="214">
        <f>ROUND(L254*18,0)</f>
        <v>144</v>
      </c>
      <c r="N254" s="214">
        <v>5</v>
      </c>
      <c r="O254" s="214">
        <f>ROUND(N254*19.2,0)</f>
        <v>96</v>
      </c>
      <c r="P254" s="214">
        <v>5</v>
      </c>
      <c r="Q254" s="214">
        <f>ROUND(P254*19.2,0)</f>
        <v>96</v>
      </c>
      <c r="R254" s="214">
        <v>5</v>
      </c>
      <c r="S254" s="214">
        <f>ROUND(R254*14.4,0)</f>
        <v>72</v>
      </c>
      <c r="T254" s="214">
        <v>3</v>
      </c>
      <c r="U254" s="214">
        <f>ROUND(T254*14.4,0)</f>
        <v>43</v>
      </c>
      <c r="V254" s="214">
        <v>4</v>
      </c>
      <c r="W254" s="214">
        <f>ROUND(V254*28.8,0)</f>
        <v>115</v>
      </c>
      <c r="X254" s="214">
        <v>2</v>
      </c>
      <c r="Y254" s="214">
        <f>ROUND(X254*16.8,0)</f>
        <v>34</v>
      </c>
      <c r="Z254" s="214">
        <v>5</v>
      </c>
      <c r="AA254" s="214">
        <f>ROUND(Z254*19.2,0)</f>
        <v>96</v>
      </c>
      <c r="AB254" s="214">
        <v>4</v>
      </c>
      <c r="AC254" s="214">
        <f>ROUND(AB254*19.2,0)</f>
        <v>77</v>
      </c>
      <c r="AD254" s="214">
        <v>5</v>
      </c>
      <c r="AE254" s="214">
        <f>ROUND(AD254*12,0)</f>
        <v>60</v>
      </c>
      <c r="AF254" s="214">
        <v>4</v>
      </c>
      <c r="AG254" s="214">
        <f>ROUND(AF254*14.4,0)</f>
        <v>58</v>
      </c>
      <c r="AH254" s="214">
        <v>2</v>
      </c>
      <c r="AI254" s="214">
        <f>ROUND(AH254*9.6,0)</f>
        <v>19</v>
      </c>
      <c r="AJ254" s="214">
        <v>3</v>
      </c>
      <c r="AK254" s="214">
        <f>ROUND(AJ254*16.8,0)</f>
        <v>50</v>
      </c>
      <c r="AL254" s="214">
        <v>4</v>
      </c>
      <c r="AM254" s="214">
        <f>ROUND(AL254*7.2,0)</f>
        <v>29</v>
      </c>
      <c r="AN254" s="214">
        <f>SUM(M254,O254,Q254,S254,U254)</f>
        <v>451</v>
      </c>
      <c r="AO254" s="214">
        <f>SUM(W254,Y254,AA254,AC254)</f>
        <v>322</v>
      </c>
      <c r="AP254" s="214">
        <f>SUM(AE254,AG254,AI254)</f>
        <v>137</v>
      </c>
      <c r="AQ254" s="214">
        <f>SUM(AK254,AM254)</f>
        <v>79</v>
      </c>
      <c r="AR254" s="214">
        <f>SUM(AN254:AQ254)</f>
        <v>989</v>
      </c>
      <c r="AS254" s="214" t="str">
        <f>IF(AR254&lt;=120,"Group 1",IF(AR254&lt;=240,"Group 2",IF(AR254&lt;=360,"Group 3",IF(AR254&lt;=480,"Group 4",IF(AR254&lt;=600,"Group 5",IF(AR254&lt;=720,"Group 6",IF(AR254&lt;=840,"Group 7",IF(AR254&lt;=960,"Group 8",IF(AR254&lt;=1080,"Group 9","Group 10")))))))))</f>
        <v>Group 9</v>
      </c>
      <c r="AT254" s="214" t="str">
        <f>IF(AR254&lt;=120,"B1",IF(AR254&lt;=240,"B2",IF(AR254&lt;=360,"B3",IF(AR254&lt;=480,"B4",IF(AR254&lt;=600,"B5",IF(AR254&lt;=720,"B6",IF(AR254&lt;=840,"B7",IF(AR254&lt;=960,"B8",IF(AR254&lt;=1080,"B9",IF(AR254&lt;=1100,"B10",IF(AR254&lt;=1120,"B11",IF(AR254&lt;=1140,"B12",IF(AR254&lt;=1160,"B13",IF(AR254&lt;=1180,"B14","B15"))))))))))))))</f>
        <v>B9</v>
      </c>
      <c r="AU254" s="214" t="str">
        <f>AT254</f>
        <v>B9</v>
      </c>
      <c r="AV254" s="214" t="str">
        <f>IF(AU254=J254,"OK","REVIEW")</f>
        <v>OK</v>
      </c>
      <c r="AW254" s="213" t="s">
        <v>355</v>
      </c>
      <c r="AX254" s="213" t="s">
        <v>365</v>
      </c>
      <c r="AY254" s="213" t="s">
        <v>262</v>
      </c>
      <c r="AZ254" s="213" t="s">
        <v>284</v>
      </c>
      <c r="BA254" s="217" t="s">
        <v>525</v>
      </c>
    </row>
    <row r="255" ht="72" customHeight="1">
      <c r="A255" s="214" t="s">
        <v>260</v>
      </c>
      <c r="B255" s="213" t="s">
        <v>261</v>
      </c>
      <c r="C255" s="214" t="s">
        <v>581</v>
      </c>
      <c r="D255" s="213" t="s">
        <v>582</v>
      </c>
      <c r="E255" s="214" t="s">
        <v>603</v>
      </c>
      <c r="F255" s="213" t="s">
        <v>604</v>
      </c>
      <c r="G255" s="214" t="s">
        <v>605</v>
      </c>
      <c r="H255" s="213" t="s">
        <v>604</v>
      </c>
      <c r="I255" s="213" t="s">
        <v>520</v>
      </c>
      <c r="J255" s="214" t="s">
        <v>280</v>
      </c>
      <c r="K255" s="217" t="s">
        <v>587</v>
      </c>
      <c r="L255" s="214">
        <v>8</v>
      </c>
      <c r="M255" s="214">
        <f>ROUND(L255*18,0)</f>
        <v>144</v>
      </c>
      <c r="N255" s="214">
        <v>5</v>
      </c>
      <c r="O255" s="214">
        <f>ROUND(N255*19.2,0)</f>
        <v>96</v>
      </c>
      <c r="P255" s="214">
        <v>5</v>
      </c>
      <c r="Q255" s="214">
        <f>ROUND(P255*19.2,0)</f>
        <v>96</v>
      </c>
      <c r="R255" s="214">
        <v>5</v>
      </c>
      <c r="S255" s="214">
        <f>ROUND(R255*14.4,0)</f>
        <v>72</v>
      </c>
      <c r="T255" s="214">
        <v>2</v>
      </c>
      <c r="U255" s="214">
        <f>ROUND(T255*14.4,0)</f>
        <v>29</v>
      </c>
      <c r="V255" s="214">
        <v>4</v>
      </c>
      <c r="W255" s="214">
        <f>ROUND(V255*28.8,0)</f>
        <v>115</v>
      </c>
      <c r="X255" s="214">
        <v>2</v>
      </c>
      <c r="Y255" s="214">
        <f>ROUND(X255*16.8,0)</f>
        <v>34</v>
      </c>
      <c r="Z255" s="214">
        <v>5</v>
      </c>
      <c r="AA255" s="214">
        <f>ROUND(Z255*19.2,0)</f>
        <v>96</v>
      </c>
      <c r="AB255" s="214">
        <v>4</v>
      </c>
      <c r="AC255" s="214">
        <f>ROUND(AB255*19.2,0)</f>
        <v>77</v>
      </c>
      <c r="AD255" s="214">
        <v>5</v>
      </c>
      <c r="AE255" s="214">
        <f>ROUND(AD255*12,0)</f>
        <v>60</v>
      </c>
      <c r="AF255" s="214">
        <v>4</v>
      </c>
      <c r="AG255" s="214">
        <f>ROUND(AF255*14.4,0)</f>
        <v>58</v>
      </c>
      <c r="AH255" s="214">
        <v>1</v>
      </c>
      <c r="AI255" s="214">
        <f>ROUND(AH255*9.6,0)</f>
        <v>10</v>
      </c>
      <c r="AJ255" s="214">
        <v>2</v>
      </c>
      <c r="AK255" s="214">
        <f>ROUND(AJ255*16.8,0)</f>
        <v>34</v>
      </c>
      <c r="AL255" s="214">
        <v>4</v>
      </c>
      <c r="AM255" s="214">
        <f>ROUND(AL255*7.2,0)</f>
        <v>29</v>
      </c>
      <c r="AN255" s="214">
        <f>SUM(M255,O255,Q255,S255,U255)</f>
        <v>437</v>
      </c>
      <c r="AO255" s="214">
        <f>SUM(W255,Y255,AA255,AC255)</f>
        <v>322</v>
      </c>
      <c r="AP255" s="214">
        <f>SUM(AE255,AG255,AI255)</f>
        <v>128</v>
      </c>
      <c r="AQ255" s="214">
        <f>SUM(AK255,AM255)</f>
        <v>63</v>
      </c>
      <c r="AR255" s="214">
        <f>SUM(AN255:AQ255)</f>
        <v>950</v>
      </c>
      <c r="AS255" s="214" t="str">
        <f>IF(AR255&lt;=120,"Group 1",IF(AR255&lt;=240,"Group 2",IF(AR255&lt;=360,"Group 3",IF(AR255&lt;=480,"Group 4",IF(AR255&lt;=600,"Group 5",IF(AR255&lt;=720,"Group 6",IF(AR255&lt;=840,"Group 7",IF(AR255&lt;=960,"Group 8",IF(AR255&lt;=1080,"Group 9","Group 10")))))))))</f>
        <v>Group 8</v>
      </c>
      <c r="AT255" s="214" t="str">
        <f>IF(AR255&lt;=120,"B1",IF(AR255&lt;=240,"B2",IF(AR255&lt;=360,"B3",IF(AR255&lt;=480,"B4",IF(AR255&lt;=600,"B5",IF(AR255&lt;=720,"B6",IF(AR255&lt;=840,"B7",IF(AR255&lt;=960,"B8",IF(AR255&lt;=1080,"B9",IF(AR255&lt;=1100,"B10",IF(AR255&lt;=1120,"B11",IF(AR255&lt;=1140,"B12",IF(AR255&lt;=1160,"B13",IF(AR255&lt;=1180,"B14","B15"))))))))))))))</f>
        <v>B8</v>
      </c>
      <c r="AU255" s="214" t="str">
        <f>AT255</f>
        <v>B8</v>
      </c>
      <c r="AV255" s="214" t="str">
        <f>IF(AU255=J255,"OK","REVIEW")</f>
        <v>OK</v>
      </c>
      <c r="AW255" s="213" t="s">
        <v>355</v>
      </c>
      <c r="AX255" s="213" t="s">
        <v>522</v>
      </c>
      <c r="AY255" s="213" t="s">
        <v>262</v>
      </c>
      <c r="AZ255" s="213" t="s">
        <v>284</v>
      </c>
      <c r="BA255" s="217" t="s">
        <v>523</v>
      </c>
    </row>
    <row r="256" ht="72" customHeight="1">
      <c r="A256" s="214" t="s">
        <v>260</v>
      </c>
      <c r="B256" s="213" t="s">
        <v>261</v>
      </c>
      <c r="C256" s="214" t="s">
        <v>581</v>
      </c>
      <c r="D256" s="213" t="s">
        <v>582</v>
      </c>
      <c r="E256" s="214" t="s">
        <v>603</v>
      </c>
      <c r="F256" s="213" t="s">
        <v>604</v>
      </c>
      <c r="G256" s="214" t="s">
        <v>605</v>
      </c>
      <c r="H256" s="213" t="s">
        <v>604</v>
      </c>
      <c r="I256" s="213" t="s">
        <v>520</v>
      </c>
      <c r="J256" s="214" t="s">
        <v>284</v>
      </c>
      <c r="K256" s="217" t="s">
        <v>588</v>
      </c>
      <c r="L256" s="214">
        <v>8</v>
      </c>
      <c r="M256" s="214">
        <f>ROUND(L256*18,0)</f>
        <v>144</v>
      </c>
      <c r="N256" s="214">
        <v>5</v>
      </c>
      <c r="O256" s="214">
        <f>ROUND(N256*19.2,0)</f>
        <v>96</v>
      </c>
      <c r="P256" s="214">
        <v>5</v>
      </c>
      <c r="Q256" s="214">
        <f>ROUND(P256*19.2,0)</f>
        <v>96</v>
      </c>
      <c r="R256" s="214">
        <v>5</v>
      </c>
      <c r="S256" s="214">
        <f>ROUND(R256*14.4,0)</f>
        <v>72</v>
      </c>
      <c r="T256" s="214">
        <v>3</v>
      </c>
      <c r="U256" s="214">
        <f>ROUND(T256*14.4,0)</f>
        <v>43</v>
      </c>
      <c r="V256" s="214">
        <v>4</v>
      </c>
      <c r="W256" s="214">
        <f>ROUND(V256*28.8,0)</f>
        <v>115</v>
      </c>
      <c r="X256" s="214">
        <v>2</v>
      </c>
      <c r="Y256" s="214">
        <f>ROUND(X256*16.8,0)</f>
        <v>34</v>
      </c>
      <c r="Z256" s="214">
        <v>5</v>
      </c>
      <c r="AA256" s="214">
        <f>ROUND(Z256*19.2,0)</f>
        <v>96</v>
      </c>
      <c r="AB256" s="214">
        <v>4</v>
      </c>
      <c r="AC256" s="214">
        <f>ROUND(AB256*19.2,0)</f>
        <v>77</v>
      </c>
      <c r="AD256" s="214">
        <v>5</v>
      </c>
      <c r="AE256" s="214">
        <f>ROUND(AD256*12,0)</f>
        <v>60</v>
      </c>
      <c r="AF256" s="214">
        <v>4</v>
      </c>
      <c r="AG256" s="214">
        <f>ROUND(AF256*14.4,0)</f>
        <v>58</v>
      </c>
      <c r="AH256" s="214">
        <v>2</v>
      </c>
      <c r="AI256" s="214">
        <f>ROUND(AH256*9.6,0)</f>
        <v>19</v>
      </c>
      <c r="AJ256" s="214">
        <v>3</v>
      </c>
      <c r="AK256" s="214">
        <f>ROUND(AJ256*16.8,0)</f>
        <v>50</v>
      </c>
      <c r="AL256" s="214">
        <v>4</v>
      </c>
      <c r="AM256" s="214">
        <f>ROUND(AL256*7.2,0)</f>
        <v>29</v>
      </c>
      <c r="AN256" s="214">
        <f>SUM(M256,O256,Q256,S256,U256)</f>
        <v>451</v>
      </c>
      <c r="AO256" s="214">
        <f>SUM(W256,Y256,AA256,AC256)</f>
        <v>322</v>
      </c>
      <c r="AP256" s="214">
        <f>SUM(AE256,AG256,AI256)</f>
        <v>137</v>
      </c>
      <c r="AQ256" s="214">
        <f>SUM(AK256,AM256)</f>
        <v>79</v>
      </c>
      <c r="AR256" s="214">
        <f>SUM(AN256:AQ256)</f>
        <v>989</v>
      </c>
      <c r="AS256" s="214" t="str">
        <f>IF(AR256&lt;=120,"Group 1",IF(AR256&lt;=240,"Group 2",IF(AR256&lt;=360,"Group 3",IF(AR256&lt;=480,"Group 4",IF(AR256&lt;=600,"Group 5",IF(AR256&lt;=720,"Group 6",IF(AR256&lt;=840,"Group 7",IF(AR256&lt;=960,"Group 8",IF(AR256&lt;=1080,"Group 9","Group 10")))))))))</f>
        <v>Group 9</v>
      </c>
      <c r="AT256" s="214" t="str">
        <f>IF(AR256&lt;=120,"B1",IF(AR256&lt;=240,"B2",IF(AR256&lt;=360,"B3",IF(AR256&lt;=480,"B4",IF(AR256&lt;=600,"B5",IF(AR256&lt;=720,"B6",IF(AR256&lt;=840,"B7",IF(AR256&lt;=960,"B8",IF(AR256&lt;=1080,"B9",IF(AR256&lt;=1100,"B10",IF(AR256&lt;=1120,"B11",IF(AR256&lt;=1140,"B12",IF(AR256&lt;=1160,"B13",IF(AR256&lt;=1180,"B14","B15"))))))))))))))</f>
        <v>B9</v>
      </c>
      <c r="AU256" s="214" t="str">
        <f>AT256</f>
        <v>B9</v>
      </c>
      <c r="AV256" s="214" t="str">
        <f>IF(AU256=J256,"OK","REVIEW")</f>
        <v>OK</v>
      </c>
      <c r="AW256" s="213" t="s">
        <v>355</v>
      </c>
      <c r="AX256" s="213" t="s">
        <v>365</v>
      </c>
      <c r="AY256" s="213" t="s">
        <v>262</v>
      </c>
      <c r="AZ256" s="213" t="s">
        <v>284</v>
      </c>
      <c r="BA256" s="217" t="s">
        <v>525</v>
      </c>
    </row>
    <row r="257" ht="72" customHeight="1">
      <c r="A257" s="214" t="s">
        <v>260</v>
      </c>
      <c r="B257" s="213" t="s">
        <v>261</v>
      </c>
      <c r="C257" s="214" t="s">
        <v>581</v>
      </c>
      <c r="D257" s="213" t="s">
        <v>582</v>
      </c>
      <c r="E257" s="214" t="s">
        <v>606</v>
      </c>
      <c r="F257" s="213" t="s">
        <v>607</v>
      </c>
      <c r="G257" s="214" t="s">
        <v>608</v>
      </c>
      <c r="H257" s="213" t="s">
        <v>609</v>
      </c>
      <c r="I257" s="213" t="s">
        <v>520</v>
      </c>
      <c r="J257" s="214" t="s">
        <v>280</v>
      </c>
      <c r="K257" s="217" t="s">
        <v>587</v>
      </c>
      <c r="L257" s="214">
        <v>8</v>
      </c>
      <c r="M257" s="214">
        <f>ROUND(L257*18,0)</f>
        <v>144</v>
      </c>
      <c r="N257" s="214">
        <v>5</v>
      </c>
      <c r="O257" s="214">
        <f>ROUND(N257*19.2,0)</f>
        <v>96</v>
      </c>
      <c r="P257" s="214">
        <v>5</v>
      </c>
      <c r="Q257" s="214">
        <f>ROUND(P257*19.2,0)</f>
        <v>96</v>
      </c>
      <c r="R257" s="214">
        <v>5</v>
      </c>
      <c r="S257" s="214">
        <f>ROUND(R257*14.4,0)</f>
        <v>72</v>
      </c>
      <c r="T257" s="214">
        <v>2</v>
      </c>
      <c r="U257" s="214">
        <f>ROUND(T257*14.4,0)</f>
        <v>29</v>
      </c>
      <c r="V257" s="214">
        <v>4</v>
      </c>
      <c r="W257" s="214">
        <f>ROUND(V257*28.8,0)</f>
        <v>115</v>
      </c>
      <c r="X257" s="214">
        <v>2</v>
      </c>
      <c r="Y257" s="214">
        <f>ROUND(X257*16.8,0)</f>
        <v>34</v>
      </c>
      <c r="Z257" s="214">
        <v>5</v>
      </c>
      <c r="AA257" s="214">
        <f>ROUND(Z257*19.2,0)</f>
        <v>96</v>
      </c>
      <c r="AB257" s="214">
        <v>4</v>
      </c>
      <c r="AC257" s="214">
        <f>ROUND(AB257*19.2,0)</f>
        <v>77</v>
      </c>
      <c r="AD257" s="214">
        <v>5</v>
      </c>
      <c r="AE257" s="214">
        <f>ROUND(AD257*12,0)</f>
        <v>60</v>
      </c>
      <c r="AF257" s="214">
        <v>4</v>
      </c>
      <c r="AG257" s="214">
        <f>ROUND(AF257*14.4,0)</f>
        <v>58</v>
      </c>
      <c r="AH257" s="214">
        <v>1</v>
      </c>
      <c r="AI257" s="214">
        <f>ROUND(AH257*9.6,0)</f>
        <v>10</v>
      </c>
      <c r="AJ257" s="214">
        <v>2</v>
      </c>
      <c r="AK257" s="214">
        <f>ROUND(AJ257*16.8,0)</f>
        <v>34</v>
      </c>
      <c r="AL257" s="214">
        <v>4</v>
      </c>
      <c r="AM257" s="214">
        <f>ROUND(AL257*7.2,0)</f>
        <v>29</v>
      </c>
      <c r="AN257" s="214">
        <f>SUM(M257,O257,Q257,S257,U257)</f>
        <v>437</v>
      </c>
      <c r="AO257" s="214">
        <f>SUM(W257,Y257,AA257,AC257)</f>
        <v>322</v>
      </c>
      <c r="AP257" s="214">
        <f>SUM(AE257,AG257,AI257)</f>
        <v>128</v>
      </c>
      <c r="AQ257" s="214">
        <f>SUM(AK257,AM257)</f>
        <v>63</v>
      </c>
      <c r="AR257" s="214">
        <f>SUM(AN257:AQ257)</f>
        <v>950</v>
      </c>
      <c r="AS257" s="214" t="str">
        <f>IF(AR257&lt;=120,"Group 1",IF(AR257&lt;=240,"Group 2",IF(AR257&lt;=360,"Group 3",IF(AR257&lt;=480,"Group 4",IF(AR257&lt;=600,"Group 5",IF(AR257&lt;=720,"Group 6",IF(AR257&lt;=840,"Group 7",IF(AR257&lt;=960,"Group 8",IF(AR257&lt;=1080,"Group 9","Group 10")))))))))</f>
        <v>Group 8</v>
      </c>
      <c r="AT257" s="214" t="str">
        <f>IF(AR257&lt;=120,"B1",IF(AR257&lt;=240,"B2",IF(AR257&lt;=360,"B3",IF(AR257&lt;=480,"B4",IF(AR257&lt;=600,"B5",IF(AR257&lt;=720,"B6",IF(AR257&lt;=840,"B7",IF(AR257&lt;=960,"B8",IF(AR257&lt;=1080,"B9",IF(AR257&lt;=1100,"B10",IF(AR257&lt;=1120,"B11",IF(AR257&lt;=1140,"B12",IF(AR257&lt;=1160,"B13",IF(AR257&lt;=1180,"B14","B15"))))))))))))))</f>
        <v>B8</v>
      </c>
      <c r="AU257" s="214" t="str">
        <f>AT257</f>
        <v>B8</v>
      </c>
      <c r="AV257" s="214" t="str">
        <f>IF(AU257=J257,"OK","REVIEW")</f>
        <v>OK</v>
      </c>
      <c r="AW257" s="213" t="s">
        <v>355</v>
      </c>
      <c r="AX257" s="213" t="s">
        <v>522</v>
      </c>
      <c r="AY257" s="213" t="s">
        <v>262</v>
      </c>
      <c r="AZ257" s="213" t="s">
        <v>284</v>
      </c>
      <c r="BA257" s="217" t="s">
        <v>523</v>
      </c>
    </row>
    <row r="258" ht="72" customHeight="1">
      <c r="A258" s="214" t="s">
        <v>260</v>
      </c>
      <c r="B258" s="213" t="s">
        <v>261</v>
      </c>
      <c r="C258" s="214" t="s">
        <v>581</v>
      </c>
      <c r="D258" s="213" t="s">
        <v>582</v>
      </c>
      <c r="E258" s="214" t="s">
        <v>606</v>
      </c>
      <c r="F258" s="213" t="s">
        <v>607</v>
      </c>
      <c r="G258" s="214" t="s">
        <v>608</v>
      </c>
      <c r="H258" s="213" t="s">
        <v>609</v>
      </c>
      <c r="I258" s="213" t="s">
        <v>520</v>
      </c>
      <c r="J258" s="214" t="s">
        <v>284</v>
      </c>
      <c r="K258" s="217" t="s">
        <v>588</v>
      </c>
      <c r="L258" s="214">
        <v>8</v>
      </c>
      <c r="M258" s="214">
        <f>ROUND(L258*18,0)</f>
        <v>144</v>
      </c>
      <c r="N258" s="214">
        <v>5</v>
      </c>
      <c r="O258" s="214">
        <f>ROUND(N258*19.2,0)</f>
        <v>96</v>
      </c>
      <c r="P258" s="214">
        <v>5</v>
      </c>
      <c r="Q258" s="214">
        <f>ROUND(P258*19.2,0)</f>
        <v>96</v>
      </c>
      <c r="R258" s="214">
        <v>5</v>
      </c>
      <c r="S258" s="214">
        <f>ROUND(R258*14.4,0)</f>
        <v>72</v>
      </c>
      <c r="T258" s="214">
        <v>3</v>
      </c>
      <c r="U258" s="214">
        <f>ROUND(T258*14.4,0)</f>
        <v>43</v>
      </c>
      <c r="V258" s="214">
        <v>4</v>
      </c>
      <c r="W258" s="214">
        <f>ROUND(V258*28.8,0)</f>
        <v>115</v>
      </c>
      <c r="X258" s="214">
        <v>2</v>
      </c>
      <c r="Y258" s="214">
        <f>ROUND(X258*16.8,0)</f>
        <v>34</v>
      </c>
      <c r="Z258" s="214">
        <v>5</v>
      </c>
      <c r="AA258" s="214">
        <f>ROUND(Z258*19.2,0)</f>
        <v>96</v>
      </c>
      <c r="AB258" s="214">
        <v>4</v>
      </c>
      <c r="AC258" s="214">
        <f>ROUND(AB258*19.2,0)</f>
        <v>77</v>
      </c>
      <c r="AD258" s="214">
        <v>5</v>
      </c>
      <c r="AE258" s="214">
        <f>ROUND(AD258*12,0)</f>
        <v>60</v>
      </c>
      <c r="AF258" s="214">
        <v>4</v>
      </c>
      <c r="AG258" s="214">
        <f>ROUND(AF258*14.4,0)</f>
        <v>58</v>
      </c>
      <c r="AH258" s="214">
        <v>2</v>
      </c>
      <c r="AI258" s="214">
        <f>ROUND(AH258*9.6,0)</f>
        <v>19</v>
      </c>
      <c r="AJ258" s="214">
        <v>3</v>
      </c>
      <c r="AK258" s="214">
        <f>ROUND(AJ258*16.8,0)</f>
        <v>50</v>
      </c>
      <c r="AL258" s="214">
        <v>4</v>
      </c>
      <c r="AM258" s="214">
        <f>ROUND(AL258*7.2,0)</f>
        <v>29</v>
      </c>
      <c r="AN258" s="214">
        <f>SUM(M258,O258,Q258,S258,U258)</f>
        <v>451</v>
      </c>
      <c r="AO258" s="214">
        <f>SUM(W258,Y258,AA258,AC258)</f>
        <v>322</v>
      </c>
      <c r="AP258" s="214">
        <f>SUM(AE258,AG258,AI258)</f>
        <v>137</v>
      </c>
      <c r="AQ258" s="214">
        <f>SUM(AK258,AM258)</f>
        <v>79</v>
      </c>
      <c r="AR258" s="214">
        <f>SUM(AN258:AQ258)</f>
        <v>989</v>
      </c>
      <c r="AS258" s="214" t="str">
        <f>IF(AR258&lt;=120,"Group 1",IF(AR258&lt;=240,"Group 2",IF(AR258&lt;=360,"Group 3",IF(AR258&lt;=480,"Group 4",IF(AR258&lt;=600,"Group 5",IF(AR258&lt;=720,"Group 6",IF(AR258&lt;=840,"Group 7",IF(AR258&lt;=960,"Group 8",IF(AR258&lt;=1080,"Group 9","Group 10")))))))))</f>
        <v>Group 9</v>
      </c>
      <c r="AT258" s="214" t="str">
        <f>IF(AR258&lt;=120,"B1",IF(AR258&lt;=240,"B2",IF(AR258&lt;=360,"B3",IF(AR258&lt;=480,"B4",IF(AR258&lt;=600,"B5",IF(AR258&lt;=720,"B6",IF(AR258&lt;=840,"B7",IF(AR258&lt;=960,"B8",IF(AR258&lt;=1080,"B9",IF(AR258&lt;=1100,"B10",IF(AR258&lt;=1120,"B11",IF(AR258&lt;=1140,"B12",IF(AR258&lt;=1160,"B13",IF(AR258&lt;=1180,"B14","B15"))))))))))))))</f>
        <v>B9</v>
      </c>
      <c r="AU258" s="214" t="str">
        <f>AT258</f>
        <v>B9</v>
      </c>
      <c r="AV258" s="214" t="str">
        <f>IF(AU258=J258,"OK","REVIEW")</f>
        <v>OK</v>
      </c>
      <c r="AW258" s="213" t="s">
        <v>355</v>
      </c>
      <c r="AX258" s="213" t="s">
        <v>365</v>
      </c>
      <c r="AY258" s="213" t="s">
        <v>262</v>
      </c>
      <c r="AZ258" s="213" t="s">
        <v>284</v>
      </c>
      <c r="BA258" s="217" t="s">
        <v>525</v>
      </c>
    </row>
    <row r="259" ht="72" customHeight="1">
      <c r="A259" s="214" t="s">
        <v>260</v>
      </c>
      <c r="B259" s="213" t="s">
        <v>261</v>
      </c>
      <c r="C259" s="214" t="s">
        <v>581</v>
      </c>
      <c r="D259" s="213" t="s">
        <v>582</v>
      </c>
      <c r="E259" s="214" t="s">
        <v>606</v>
      </c>
      <c r="F259" s="213" t="s">
        <v>607</v>
      </c>
      <c r="G259" s="214" t="s">
        <v>610</v>
      </c>
      <c r="H259" s="213" t="s">
        <v>611</v>
      </c>
      <c r="I259" s="213" t="s">
        <v>520</v>
      </c>
      <c r="J259" s="214" t="s">
        <v>280</v>
      </c>
      <c r="K259" s="217" t="s">
        <v>587</v>
      </c>
      <c r="L259" s="214">
        <v>8</v>
      </c>
      <c r="M259" s="214">
        <f>ROUND(L259*18,0)</f>
        <v>144</v>
      </c>
      <c r="N259" s="214">
        <v>5</v>
      </c>
      <c r="O259" s="214">
        <f>ROUND(N259*19.2,0)</f>
        <v>96</v>
      </c>
      <c r="P259" s="214">
        <v>5</v>
      </c>
      <c r="Q259" s="214">
        <f>ROUND(P259*19.2,0)</f>
        <v>96</v>
      </c>
      <c r="R259" s="214">
        <v>5</v>
      </c>
      <c r="S259" s="214">
        <f>ROUND(R259*14.4,0)</f>
        <v>72</v>
      </c>
      <c r="T259" s="214">
        <v>2</v>
      </c>
      <c r="U259" s="214">
        <f>ROUND(T259*14.4,0)</f>
        <v>29</v>
      </c>
      <c r="V259" s="214">
        <v>4</v>
      </c>
      <c r="W259" s="214">
        <f>ROUND(V259*28.8,0)</f>
        <v>115</v>
      </c>
      <c r="X259" s="214">
        <v>2</v>
      </c>
      <c r="Y259" s="214">
        <f>ROUND(X259*16.8,0)</f>
        <v>34</v>
      </c>
      <c r="Z259" s="214">
        <v>5</v>
      </c>
      <c r="AA259" s="214">
        <f>ROUND(Z259*19.2,0)</f>
        <v>96</v>
      </c>
      <c r="AB259" s="214">
        <v>4</v>
      </c>
      <c r="AC259" s="214">
        <f>ROUND(AB259*19.2,0)</f>
        <v>77</v>
      </c>
      <c r="AD259" s="214">
        <v>5</v>
      </c>
      <c r="AE259" s="214">
        <f>ROUND(AD259*12,0)</f>
        <v>60</v>
      </c>
      <c r="AF259" s="214">
        <v>4</v>
      </c>
      <c r="AG259" s="214">
        <f>ROUND(AF259*14.4,0)</f>
        <v>58</v>
      </c>
      <c r="AH259" s="214">
        <v>1</v>
      </c>
      <c r="AI259" s="214">
        <f>ROUND(AH259*9.6,0)</f>
        <v>10</v>
      </c>
      <c r="AJ259" s="214">
        <v>2</v>
      </c>
      <c r="AK259" s="214">
        <f>ROUND(AJ259*16.8,0)</f>
        <v>34</v>
      </c>
      <c r="AL259" s="214">
        <v>4</v>
      </c>
      <c r="AM259" s="214">
        <f>ROUND(AL259*7.2,0)</f>
        <v>29</v>
      </c>
      <c r="AN259" s="214">
        <f>SUM(M259,O259,Q259,S259,U259)</f>
        <v>437</v>
      </c>
      <c r="AO259" s="214">
        <f>SUM(W259,Y259,AA259,AC259)</f>
        <v>322</v>
      </c>
      <c r="AP259" s="214">
        <f>SUM(AE259,AG259,AI259)</f>
        <v>128</v>
      </c>
      <c r="AQ259" s="214">
        <f>SUM(AK259,AM259)</f>
        <v>63</v>
      </c>
      <c r="AR259" s="214">
        <f>SUM(AN259:AQ259)</f>
        <v>950</v>
      </c>
      <c r="AS259" s="214" t="str">
        <f>IF(AR259&lt;=120,"Group 1",IF(AR259&lt;=240,"Group 2",IF(AR259&lt;=360,"Group 3",IF(AR259&lt;=480,"Group 4",IF(AR259&lt;=600,"Group 5",IF(AR259&lt;=720,"Group 6",IF(AR259&lt;=840,"Group 7",IF(AR259&lt;=960,"Group 8",IF(AR259&lt;=1080,"Group 9","Group 10")))))))))</f>
        <v>Group 8</v>
      </c>
      <c r="AT259" s="214" t="str">
        <f>IF(AR259&lt;=120,"B1",IF(AR259&lt;=240,"B2",IF(AR259&lt;=360,"B3",IF(AR259&lt;=480,"B4",IF(AR259&lt;=600,"B5",IF(AR259&lt;=720,"B6",IF(AR259&lt;=840,"B7",IF(AR259&lt;=960,"B8",IF(AR259&lt;=1080,"B9",IF(AR259&lt;=1100,"B10",IF(AR259&lt;=1120,"B11",IF(AR259&lt;=1140,"B12",IF(AR259&lt;=1160,"B13",IF(AR259&lt;=1180,"B14","B15"))))))))))))))</f>
        <v>B8</v>
      </c>
      <c r="AU259" s="214" t="str">
        <f>AT259</f>
        <v>B8</v>
      </c>
      <c r="AV259" s="214" t="str">
        <f>IF(AU259=J259,"OK","REVIEW")</f>
        <v>OK</v>
      </c>
      <c r="AW259" s="213" t="s">
        <v>355</v>
      </c>
      <c r="AX259" s="213" t="s">
        <v>522</v>
      </c>
      <c r="AY259" s="213" t="s">
        <v>262</v>
      </c>
      <c r="AZ259" s="213" t="s">
        <v>284</v>
      </c>
      <c r="BA259" s="217" t="s">
        <v>523</v>
      </c>
    </row>
    <row r="260" ht="72" customHeight="1">
      <c r="A260" s="214" t="s">
        <v>260</v>
      </c>
      <c r="B260" s="213" t="s">
        <v>261</v>
      </c>
      <c r="C260" s="214" t="s">
        <v>581</v>
      </c>
      <c r="D260" s="213" t="s">
        <v>582</v>
      </c>
      <c r="E260" s="214" t="s">
        <v>606</v>
      </c>
      <c r="F260" s="213" t="s">
        <v>607</v>
      </c>
      <c r="G260" s="214" t="s">
        <v>610</v>
      </c>
      <c r="H260" s="213" t="s">
        <v>611</v>
      </c>
      <c r="I260" s="213" t="s">
        <v>520</v>
      </c>
      <c r="J260" s="214" t="s">
        <v>284</v>
      </c>
      <c r="K260" s="217" t="s">
        <v>588</v>
      </c>
      <c r="L260" s="214">
        <v>8</v>
      </c>
      <c r="M260" s="214">
        <f>ROUND(L260*18,0)</f>
        <v>144</v>
      </c>
      <c r="N260" s="214">
        <v>5</v>
      </c>
      <c r="O260" s="214">
        <f>ROUND(N260*19.2,0)</f>
        <v>96</v>
      </c>
      <c r="P260" s="214">
        <v>5</v>
      </c>
      <c r="Q260" s="214">
        <f>ROUND(P260*19.2,0)</f>
        <v>96</v>
      </c>
      <c r="R260" s="214">
        <v>5</v>
      </c>
      <c r="S260" s="214">
        <f>ROUND(R260*14.4,0)</f>
        <v>72</v>
      </c>
      <c r="T260" s="214">
        <v>3</v>
      </c>
      <c r="U260" s="214">
        <f>ROUND(T260*14.4,0)</f>
        <v>43</v>
      </c>
      <c r="V260" s="214">
        <v>4</v>
      </c>
      <c r="W260" s="214">
        <f>ROUND(V260*28.8,0)</f>
        <v>115</v>
      </c>
      <c r="X260" s="214">
        <v>2</v>
      </c>
      <c r="Y260" s="214">
        <f>ROUND(X260*16.8,0)</f>
        <v>34</v>
      </c>
      <c r="Z260" s="214">
        <v>5</v>
      </c>
      <c r="AA260" s="214">
        <f>ROUND(Z260*19.2,0)</f>
        <v>96</v>
      </c>
      <c r="AB260" s="214">
        <v>4</v>
      </c>
      <c r="AC260" s="214">
        <f>ROUND(AB260*19.2,0)</f>
        <v>77</v>
      </c>
      <c r="AD260" s="214">
        <v>5</v>
      </c>
      <c r="AE260" s="214">
        <f>ROUND(AD260*12,0)</f>
        <v>60</v>
      </c>
      <c r="AF260" s="214">
        <v>4</v>
      </c>
      <c r="AG260" s="214">
        <f>ROUND(AF260*14.4,0)</f>
        <v>58</v>
      </c>
      <c r="AH260" s="214">
        <v>2</v>
      </c>
      <c r="AI260" s="214">
        <f>ROUND(AH260*9.6,0)</f>
        <v>19</v>
      </c>
      <c r="AJ260" s="214">
        <v>3</v>
      </c>
      <c r="AK260" s="214">
        <f>ROUND(AJ260*16.8,0)</f>
        <v>50</v>
      </c>
      <c r="AL260" s="214">
        <v>4</v>
      </c>
      <c r="AM260" s="214">
        <f>ROUND(AL260*7.2,0)</f>
        <v>29</v>
      </c>
      <c r="AN260" s="214">
        <f>SUM(M260,O260,Q260,S260,U260)</f>
        <v>451</v>
      </c>
      <c r="AO260" s="214">
        <f>SUM(W260,Y260,AA260,AC260)</f>
        <v>322</v>
      </c>
      <c r="AP260" s="214">
        <f>SUM(AE260,AG260,AI260)</f>
        <v>137</v>
      </c>
      <c r="AQ260" s="214">
        <f>SUM(AK260,AM260)</f>
        <v>79</v>
      </c>
      <c r="AR260" s="214">
        <f>SUM(AN260:AQ260)</f>
        <v>989</v>
      </c>
      <c r="AS260" s="214" t="str">
        <f>IF(AR260&lt;=120,"Group 1",IF(AR260&lt;=240,"Group 2",IF(AR260&lt;=360,"Group 3",IF(AR260&lt;=480,"Group 4",IF(AR260&lt;=600,"Group 5",IF(AR260&lt;=720,"Group 6",IF(AR260&lt;=840,"Group 7",IF(AR260&lt;=960,"Group 8",IF(AR260&lt;=1080,"Group 9","Group 10")))))))))</f>
        <v>Group 9</v>
      </c>
      <c r="AT260" s="214" t="str">
        <f>IF(AR260&lt;=120,"B1",IF(AR260&lt;=240,"B2",IF(AR260&lt;=360,"B3",IF(AR260&lt;=480,"B4",IF(AR260&lt;=600,"B5",IF(AR260&lt;=720,"B6",IF(AR260&lt;=840,"B7",IF(AR260&lt;=960,"B8",IF(AR260&lt;=1080,"B9",IF(AR260&lt;=1100,"B10",IF(AR260&lt;=1120,"B11",IF(AR260&lt;=1140,"B12",IF(AR260&lt;=1160,"B13",IF(AR260&lt;=1180,"B14","B15"))))))))))))))</f>
        <v>B9</v>
      </c>
      <c r="AU260" s="214" t="str">
        <f>AT260</f>
        <v>B9</v>
      </c>
      <c r="AV260" s="214" t="str">
        <f>IF(AU260=J260,"OK","REVIEW")</f>
        <v>OK</v>
      </c>
      <c r="AW260" s="213" t="s">
        <v>355</v>
      </c>
      <c r="AX260" s="213" t="s">
        <v>365</v>
      </c>
      <c r="AY260" s="213" t="s">
        <v>262</v>
      </c>
      <c r="AZ260" s="213" t="s">
        <v>284</v>
      </c>
      <c r="BA260" s="217" t="s">
        <v>525</v>
      </c>
    </row>
    <row r="261" ht="72" customHeight="1">
      <c r="A261" s="214" t="s">
        <v>260</v>
      </c>
      <c r="B261" s="213" t="s">
        <v>261</v>
      </c>
      <c r="C261" s="214" t="s">
        <v>581</v>
      </c>
      <c r="D261" s="213" t="s">
        <v>582</v>
      </c>
      <c r="E261" s="214" t="s">
        <v>606</v>
      </c>
      <c r="F261" s="213" t="s">
        <v>607</v>
      </c>
      <c r="G261" s="214" t="s">
        <v>612</v>
      </c>
      <c r="H261" s="213" t="s">
        <v>613</v>
      </c>
      <c r="I261" s="213" t="s">
        <v>520</v>
      </c>
      <c r="J261" s="214" t="s">
        <v>280</v>
      </c>
      <c r="K261" s="217" t="s">
        <v>587</v>
      </c>
      <c r="L261" s="214">
        <v>8</v>
      </c>
      <c r="M261" s="214">
        <f>ROUND(L261*18,0)</f>
        <v>144</v>
      </c>
      <c r="N261" s="214">
        <v>5</v>
      </c>
      <c r="O261" s="214">
        <f>ROUND(N261*19.2,0)</f>
        <v>96</v>
      </c>
      <c r="P261" s="214">
        <v>5</v>
      </c>
      <c r="Q261" s="214">
        <f>ROUND(P261*19.2,0)</f>
        <v>96</v>
      </c>
      <c r="R261" s="214">
        <v>5</v>
      </c>
      <c r="S261" s="214">
        <f>ROUND(R261*14.4,0)</f>
        <v>72</v>
      </c>
      <c r="T261" s="214">
        <v>2</v>
      </c>
      <c r="U261" s="214">
        <f>ROUND(T261*14.4,0)</f>
        <v>29</v>
      </c>
      <c r="V261" s="214">
        <v>4</v>
      </c>
      <c r="W261" s="214">
        <f>ROUND(V261*28.8,0)</f>
        <v>115</v>
      </c>
      <c r="X261" s="214">
        <v>2</v>
      </c>
      <c r="Y261" s="214">
        <f>ROUND(X261*16.8,0)</f>
        <v>34</v>
      </c>
      <c r="Z261" s="214">
        <v>5</v>
      </c>
      <c r="AA261" s="214">
        <f>ROUND(Z261*19.2,0)</f>
        <v>96</v>
      </c>
      <c r="AB261" s="214">
        <v>4</v>
      </c>
      <c r="AC261" s="214">
        <f>ROUND(AB261*19.2,0)</f>
        <v>77</v>
      </c>
      <c r="AD261" s="214">
        <v>5</v>
      </c>
      <c r="AE261" s="214">
        <f>ROUND(AD261*12,0)</f>
        <v>60</v>
      </c>
      <c r="AF261" s="214">
        <v>4</v>
      </c>
      <c r="AG261" s="214">
        <f>ROUND(AF261*14.4,0)</f>
        <v>58</v>
      </c>
      <c r="AH261" s="214">
        <v>1</v>
      </c>
      <c r="AI261" s="214">
        <f>ROUND(AH261*9.6,0)</f>
        <v>10</v>
      </c>
      <c r="AJ261" s="214">
        <v>2</v>
      </c>
      <c r="AK261" s="214">
        <f>ROUND(AJ261*16.8,0)</f>
        <v>34</v>
      </c>
      <c r="AL261" s="214">
        <v>4</v>
      </c>
      <c r="AM261" s="214">
        <f>ROUND(AL261*7.2,0)</f>
        <v>29</v>
      </c>
      <c r="AN261" s="214">
        <f>SUM(M261,O261,Q261,S261,U261)</f>
        <v>437</v>
      </c>
      <c r="AO261" s="214">
        <f>SUM(W261,Y261,AA261,AC261)</f>
        <v>322</v>
      </c>
      <c r="AP261" s="214">
        <f>SUM(AE261,AG261,AI261)</f>
        <v>128</v>
      </c>
      <c r="AQ261" s="214">
        <f>SUM(AK261,AM261)</f>
        <v>63</v>
      </c>
      <c r="AR261" s="214">
        <f>SUM(AN261:AQ261)</f>
        <v>950</v>
      </c>
      <c r="AS261" s="214" t="str">
        <f>IF(AR261&lt;=120,"Group 1",IF(AR261&lt;=240,"Group 2",IF(AR261&lt;=360,"Group 3",IF(AR261&lt;=480,"Group 4",IF(AR261&lt;=600,"Group 5",IF(AR261&lt;=720,"Group 6",IF(AR261&lt;=840,"Group 7",IF(AR261&lt;=960,"Group 8",IF(AR261&lt;=1080,"Group 9","Group 10")))))))))</f>
        <v>Group 8</v>
      </c>
      <c r="AT261" s="214" t="str">
        <f>IF(AR261&lt;=120,"B1",IF(AR261&lt;=240,"B2",IF(AR261&lt;=360,"B3",IF(AR261&lt;=480,"B4",IF(AR261&lt;=600,"B5",IF(AR261&lt;=720,"B6",IF(AR261&lt;=840,"B7",IF(AR261&lt;=960,"B8",IF(AR261&lt;=1080,"B9",IF(AR261&lt;=1100,"B10",IF(AR261&lt;=1120,"B11",IF(AR261&lt;=1140,"B12",IF(AR261&lt;=1160,"B13",IF(AR261&lt;=1180,"B14","B15"))))))))))))))</f>
        <v>B8</v>
      </c>
      <c r="AU261" s="214" t="str">
        <f>AT261</f>
        <v>B8</v>
      </c>
      <c r="AV261" s="214" t="str">
        <f>IF(AU261=J261,"OK","REVIEW")</f>
        <v>OK</v>
      </c>
      <c r="AW261" s="213" t="s">
        <v>355</v>
      </c>
      <c r="AX261" s="213" t="s">
        <v>522</v>
      </c>
      <c r="AY261" s="213" t="s">
        <v>262</v>
      </c>
      <c r="AZ261" s="213" t="s">
        <v>284</v>
      </c>
      <c r="BA261" s="217" t="s">
        <v>523</v>
      </c>
    </row>
    <row r="262" ht="72" customHeight="1">
      <c r="A262" s="214" t="s">
        <v>260</v>
      </c>
      <c r="B262" s="213" t="s">
        <v>261</v>
      </c>
      <c r="C262" s="214" t="s">
        <v>581</v>
      </c>
      <c r="D262" s="213" t="s">
        <v>582</v>
      </c>
      <c r="E262" s="214" t="s">
        <v>606</v>
      </c>
      <c r="F262" s="213" t="s">
        <v>607</v>
      </c>
      <c r="G262" s="214" t="s">
        <v>612</v>
      </c>
      <c r="H262" s="213" t="s">
        <v>613</v>
      </c>
      <c r="I262" s="213" t="s">
        <v>520</v>
      </c>
      <c r="J262" s="214" t="s">
        <v>284</v>
      </c>
      <c r="K262" s="217" t="s">
        <v>588</v>
      </c>
      <c r="L262" s="214">
        <v>8</v>
      </c>
      <c r="M262" s="214">
        <f>ROUND(L262*18,0)</f>
        <v>144</v>
      </c>
      <c r="N262" s="214">
        <v>5</v>
      </c>
      <c r="O262" s="214">
        <f>ROUND(N262*19.2,0)</f>
        <v>96</v>
      </c>
      <c r="P262" s="214">
        <v>5</v>
      </c>
      <c r="Q262" s="214">
        <f>ROUND(P262*19.2,0)</f>
        <v>96</v>
      </c>
      <c r="R262" s="214">
        <v>5</v>
      </c>
      <c r="S262" s="214">
        <f>ROUND(R262*14.4,0)</f>
        <v>72</v>
      </c>
      <c r="T262" s="214">
        <v>3</v>
      </c>
      <c r="U262" s="214">
        <f>ROUND(T262*14.4,0)</f>
        <v>43</v>
      </c>
      <c r="V262" s="214">
        <v>4</v>
      </c>
      <c r="W262" s="214">
        <f>ROUND(V262*28.8,0)</f>
        <v>115</v>
      </c>
      <c r="X262" s="214">
        <v>2</v>
      </c>
      <c r="Y262" s="214">
        <f>ROUND(X262*16.8,0)</f>
        <v>34</v>
      </c>
      <c r="Z262" s="214">
        <v>5</v>
      </c>
      <c r="AA262" s="214">
        <f>ROUND(Z262*19.2,0)</f>
        <v>96</v>
      </c>
      <c r="AB262" s="214">
        <v>4</v>
      </c>
      <c r="AC262" s="214">
        <f>ROUND(AB262*19.2,0)</f>
        <v>77</v>
      </c>
      <c r="AD262" s="214">
        <v>5</v>
      </c>
      <c r="AE262" s="214">
        <f>ROUND(AD262*12,0)</f>
        <v>60</v>
      </c>
      <c r="AF262" s="214">
        <v>4</v>
      </c>
      <c r="AG262" s="214">
        <f>ROUND(AF262*14.4,0)</f>
        <v>58</v>
      </c>
      <c r="AH262" s="214">
        <v>2</v>
      </c>
      <c r="AI262" s="214">
        <f>ROUND(AH262*9.6,0)</f>
        <v>19</v>
      </c>
      <c r="AJ262" s="214">
        <v>3</v>
      </c>
      <c r="AK262" s="214">
        <f>ROUND(AJ262*16.8,0)</f>
        <v>50</v>
      </c>
      <c r="AL262" s="214">
        <v>4</v>
      </c>
      <c r="AM262" s="214">
        <f>ROUND(AL262*7.2,0)</f>
        <v>29</v>
      </c>
      <c r="AN262" s="214">
        <f>SUM(M262,O262,Q262,S262,U262)</f>
        <v>451</v>
      </c>
      <c r="AO262" s="214">
        <f>SUM(W262,Y262,AA262,AC262)</f>
        <v>322</v>
      </c>
      <c r="AP262" s="214">
        <f>SUM(AE262,AG262,AI262)</f>
        <v>137</v>
      </c>
      <c r="AQ262" s="214">
        <f>SUM(AK262,AM262)</f>
        <v>79</v>
      </c>
      <c r="AR262" s="214">
        <f>SUM(AN262:AQ262)</f>
        <v>989</v>
      </c>
      <c r="AS262" s="214" t="str">
        <f>IF(AR262&lt;=120,"Group 1",IF(AR262&lt;=240,"Group 2",IF(AR262&lt;=360,"Group 3",IF(AR262&lt;=480,"Group 4",IF(AR262&lt;=600,"Group 5",IF(AR262&lt;=720,"Group 6",IF(AR262&lt;=840,"Group 7",IF(AR262&lt;=960,"Group 8",IF(AR262&lt;=1080,"Group 9","Group 10")))))))))</f>
        <v>Group 9</v>
      </c>
      <c r="AT262" s="214" t="str">
        <f>IF(AR262&lt;=120,"B1",IF(AR262&lt;=240,"B2",IF(AR262&lt;=360,"B3",IF(AR262&lt;=480,"B4",IF(AR262&lt;=600,"B5",IF(AR262&lt;=720,"B6",IF(AR262&lt;=840,"B7",IF(AR262&lt;=960,"B8",IF(AR262&lt;=1080,"B9",IF(AR262&lt;=1100,"B10",IF(AR262&lt;=1120,"B11",IF(AR262&lt;=1140,"B12",IF(AR262&lt;=1160,"B13",IF(AR262&lt;=1180,"B14","B15"))))))))))))))</f>
        <v>B9</v>
      </c>
      <c r="AU262" s="214" t="str">
        <f>AT262</f>
        <v>B9</v>
      </c>
      <c r="AV262" s="214" t="str">
        <f>IF(AU262=J262,"OK","REVIEW")</f>
        <v>OK</v>
      </c>
      <c r="AW262" s="213" t="s">
        <v>355</v>
      </c>
      <c r="AX262" s="213" t="s">
        <v>365</v>
      </c>
      <c r="AY262" s="213" t="s">
        <v>262</v>
      </c>
      <c r="AZ262" s="213" t="s">
        <v>284</v>
      </c>
      <c r="BA262" s="217" t="s">
        <v>525</v>
      </c>
    </row>
    <row r="263" ht="72" customHeight="1">
      <c r="A263" s="214" t="s">
        <v>260</v>
      </c>
      <c r="B263" s="213" t="s">
        <v>261</v>
      </c>
      <c r="C263" s="214" t="s">
        <v>581</v>
      </c>
      <c r="D263" s="213" t="s">
        <v>582</v>
      </c>
      <c r="E263" s="214" t="s">
        <v>606</v>
      </c>
      <c r="F263" s="213" t="s">
        <v>607</v>
      </c>
      <c r="G263" s="214" t="s">
        <v>614</v>
      </c>
      <c r="H263" s="213" t="s">
        <v>615</v>
      </c>
      <c r="I263" s="213" t="s">
        <v>520</v>
      </c>
      <c r="J263" s="214" t="s">
        <v>280</v>
      </c>
      <c r="K263" s="217" t="s">
        <v>521</v>
      </c>
      <c r="L263" s="214">
        <v>8</v>
      </c>
      <c r="M263" s="214">
        <f>ROUND(L263*18,0)</f>
        <v>144</v>
      </c>
      <c r="N263" s="214">
        <v>4</v>
      </c>
      <c r="O263" s="214">
        <f>ROUND(N263*19.2,0)</f>
        <v>77</v>
      </c>
      <c r="P263" s="214">
        <v>5</v>
      </c>
      <c r="Q263" s="214">
        <f>ROUND(P263*19.2,0)</f>
        <v>96</v>
      </c>
      <c r="R263" s="214">
        <v>4</v>
      </c>
      <c r="S263" s="214">
        <f>ROUND(R263*14.4,0)</f>
        <v>58</v>
      </c>
      <c r="T263" s="214">
        <v>3</v>
      </c>
      <c r="U263" s="214">
        <f>ROUND(T263*14.4,0)</f>
        <v>43</v>
      </c>
      <c r="V263" s="214">
        <v>3</v>
      </c>
      <c r="W263" s="214">
        <f>ROUND(V263*28.8,0)</f>
        <v>86</v>
      </c>
      <c r="X263" s="214">
        <v>2</v>
      </c>
      <c r="Y263" s="214">
        <f>ROUND(X263*16.8,0)</f>
        <v>34</v>
      </c>
      <c r="Z263" s="214">
        <v>5</v>
      </c>
      <c r="AA263" s="214">
        <f>ROUND(Z263*19.2,0)</f>
        <v>96</v>
      </c>
      <c r="AB263" s="214">
        <v>4</v>
      </c>
      <c r="AC263" s="214">
        <f>ROUND(AB263*19.2,0)</f>
        <v>77</v>
      </c>
      <c r="AD263" s="214">
        <v>4</v>
      </c>
      <c r="AE263" s="214">
        <f>ROUND(AD263*12,0)</f>
        <v>48</v>
      </c>
      <c r="AF263" s="214">
        <v>3</v>
      </c>
      <c r="AG263" s="214">
        <f>ROUND(AF263*14.4,0)</f>
        <v>43</v>
      </c>
      <c r="AH263" s="214">
        <v>2</v>
      </c>
      <c r="AI263" s="214">
        <f>ROUND(AH263*9.6,0)</f>
        <v>19</v>
      </c>
      <c r="AJ263" s="214">
        <v>2</v>
      </c>
      <c r="AK263" s="214">
        <f>ROUND(AJ263*16.8,0)</f>
        <v>34</v>
      </c>
      <c r="AL263" s="214">
        <v>4</v>
      </c>
      <c r="AM263" s="214">
        <f>ROUND(AL263*7.2,0)</f>
        <v>29</v>
      </c>
      <c r="AN263" s="214">
        <f>SUM(M263,O263,Q263,S263,U263)</f>
        <v>418</v>
      </c>
      <c r="AO263" s="214">
        <f>SUM(W263,Y263,AA263,AC263)</f>
        <v>293</v>
      </c>
      <c r="AP263" s="214">
        <f>SUM(AE263,AG263,AI263)</f>
        <v>110</v>
      </c>
      <c r="AQ263" s="214">
        <f>SUM(AK263,AM263)</f>
        <v>63</v>
      </c>
      <c r="AR263" s="214">
        <f>SUM(AN263:AQ263)</f>
        <v>884</v>
      </c>
      <c r="AS263" s="214" t="str">
        <f>IF(AR263&lt;=120,"Group 1",IF(AR263&lt;=240,"Group 2",IF(AR263&lt;=360,"Group 3",IF(AR263&lt;=480,"Group 4",IF(AR263&lt;=600,"Group 5",IF(AR263&lt;=720,"Group 6",IF(AR263&lt;=840,"Group 7",IF(AR263&lt;=960,"Group 8",IF(AR263&lt;=1080,"Group 9","Group 10")))))))))</f>
        <v>Group 8</v>
      </c>
      <c r="AT263" s="214" t="str">
        <f>IF(AR263&lt;=120,"B1",IF(AR263&lt;=240,"B2",IF(AR263&lt;=360,"B3",IF(AR263&lt;=480,"B4",IF(AR263&lt;=600,"B5",IF(AR263&lt;=720,"B6",IF(AR263&lt;=840,"B7",IF(AR263&lt;=960,"B8",IF(AR263&lt;=1080,"B9",IF(AR263&lt;=1100,"B10",IF(AR263&lt;=1120,"B11",IF(AR263&lt;=1140,"B12",IF(AR263&lt;=1160,"B13",IF(AR263&lt;=1180,"B14","B15"))))))))))))))</f>
        <v>B8</v>
      </c>
      <c r="AU263" s="214" t="str">
        <f>AT263</f>
        <v>B8</v>
      </c>
      <c r="AV263" s="214" t="str">
        <f>IF(AU263=J263,"OK","REVIEW")</f>
        <v>OK</v>
      </c>
      <c r="AW263" s="213" t="s">
        <v>355</v>
      </c>
      <c r="AX263" s="213" t="s">
        <v>522</v>
      </c>
      <c r="AY263" s="213" t="s">
        <v>262</v>
      </c>
      <c r="AZ263" s="213" t="s">
        <v>280</v>
      </c>
      <c r="BA263" s="217" t="s">
        <v>523</v>
      </c>
    </row>
    <row r="264" ht="72" customHeight="1">
      <c r="A264" s="214" t="s">
        <v>260</v>
      </c>
      <c r="B264" s="213" t="s">
        <v>261</v>
      </c>
      <c r="C264" s="214" t="s">
        <v>581</v>
      </c>
      <c r="D264" s="213" t="s">
        <v>582</v>
      </c>
      <c r="E264" s="214" t="s">
        <v>606</v>
      </c>
      <c r="F264" s="213" t="s">
        <v>607</v>
      </c>
      <c r="G264" s="214" t="s">
        <v>614</v>
      </c>
      <c r="H264" s="213" t="s">
        <v>615</v>
      </c>
      <c r="I264" s="213" t="s">
        <v>520</v>
      </c>
      <c r="J264" s="214" t="s">
        <v>284</v>
      </c>
      <c r="K264" s="217" t="s">
        <v>524</v>
      </c>
      <c r="L264" s="214">
        <v>8</v>
      </c>
      <c r="M264" s="214">
        <f>ROUND(L264*18,0)</f>
        <v>144</v>
      </c>
      <c r="N264" s="214">
        <v>5</v>
      </c>
      <c r="O264" s="214">
        <f>ROUND(N264*19.2,0)</f>
        <v>96</v>
      </c>
      <c r="P264" s="214">
        <v>5</v>
      </c>
      <c r="Q264" s="214">
        <f>ROUND(P264*19.2,0)</f>
        <v>96</v>
      </c>
      <c r="R264" s="214">
        <v>5</v>
      </c>
      <c r="S264" s="214">
        <f>ROUND(R264*14.4,0)</f>
        <v>72</v>
      </c>
      <c r="T264" s="214">
        <v>3</v>
      </c>
      <c r="U264" s="214">
        <f>ROUND(T264*14.4,0)</f>
        <v>43</v>
      </c>
      <c r="V264" s="214">
        <v>4</v>
      </c>
      <c r="W264" s="214">
        <f>ROUND(V264*28.8,0)</f>
        <v>115</v>
      </c>
      <c r="X264" s="214">
        <v>2</v>
      </c>
      <c r="Y264" s="214">
        <f>ROUND(X264*16.8,0)</f>
        <v>34</v>
      </c>
      <c r="Z264" s="214">
        <v>5</v>
      </c>
      <c r="AA264" s="214">
        <f>ROUND(Z264*19.2,0)</f>
        <v>96</v>
      </c>
      <c r="AB264" s="214">
        <v>5</v>
      </c>
      <c r="AC264" s="214">
        <f>ROUND(AB264*19.2,0)</f>
        <v>96</v>
      </c>
      <c r="AD264" s="214">
        <v>4</v>
      </c>
      <c r="AE264" s="214">
        <f>ROUND(AD264*12,0)</f>
        <v>48</v>
      </c>
      <c r="AF264" s="214">
        <v>3</v>
      </c>
      <c r="AG264" s="214">
        <f>ROUND(AF264*14.4,0)</f>
        <v>43</v>
      </c>
      <c r="AH264" s="214">
        <v>2</v>
      </c>
      <c r="AI264" s="214">
        <f>ROUND(AH264*9.6,0)</f>
        <v>19</v>
      </c>
      <c r="AJ264" s="214">
        <v>2</v>
      </c>
      <c r="AK264" s="214">
        <f>ROUND(AJ264*16.8,0)</f>
        <v>34</v>
      </c>
      <c r="AL264" s="214">
        <v>4</v>
      </c>
      <c r="AM264" s="214">
        <f>ROUND(AL264*7.2,0)</f>
        <v>29</v>
      </c>
      <c r="AN264" s="214">
        <f>SUM(M264,O264,Q264,S264,U264)</f>
        <v>451</v>
      </c>
      <c r="AO264" s="214">
        <f>SUM(W264,Y264,AA264,AC264)</f>
        <v>341</v>
      </c>
      <c r="AP264" s="214">
        <f>SUM(AE264,AG264,AI264)</f>
        <v>110</v>
      </c>
      <c r="AQ264" s="214">
        <f>SUM(AK264,AM264)</f>
        <v>63</v>
      </c>
      <c r="AR264" s="214">
        <f>SUM(AN264:AQ264)</f>
        <v>965</v>
      </c>
      <c r="AS264" s="214" t="str">
        <f>IF(AR264&lt;=120,"Group 1",IF(AR264&lt;=240,"Group 2",IF(AR264&lt;=360,"Group 3",IF(AR264&lt;=480,"Group 4",IF(AR264&lt;=600,"Group 5",IF(AR264&lt;=720,"Group 6",IF(AR264&lt;=840,"Group 7",IF(AR264&lt;=960,"Group 8",IF(AR264&lt;=1080,"Group 9","Group 10")))))))))</f>
        <v>Group 9</v>
      </c>
      <c r="AT264" s="214" t="str">
        <f>IF(AR264&lt;=120,"B1",IF(AR264&lt;=240,"B2",IF(AR264&lt;=360,"B3",IF(AR264&lt;=480,"B4",IF(AR264&lt;=600,"B5",IF(AR264&lt;=720,"B6",IF(AR264&lt;=840,"B7",IF(AR264&lt;=960,"B8",IF(AR264&lt;=1080,"B9",IF(AR264&lt;=1100,"B10",IF(AR264&lt;=1120,"B11",IF(AR264&lt;=1140,"B12",IF(AR264&lt;=1160,"B13",IF(AR264&lt;=1180,"B14","B15"))))))))))))))</f>
        <v>B9</v>
      </c>
      <c r="AU264" s="214" t="str">
        <f>AT264</f>
        <v>B9</v>
      </c>
      <c r="AV264" s="214" t="str">
        <f>IF(AU264=J264,"OK","REVIEW")</f>
        <v>OK</v>
      </c>
      <c r="AW264" s="213" t="s">
        <v>355</v>
      </c>
      <c r="AX264" s="213" t="s">
        <v>365</v>
      </c>
      <c r="AY264" s="213" t="s">
        <v>262</v>
      </c>
      <c r="AZ264" s="213" t="s">
        <v>280</v>
      </c>
      <c r="BA264" s="217" t="s">
        <v>525</v>
      </c>
    </row>
    <row r="265" ht="72" customHeight="1">
      <c r="A265" s="214" t="s">
        <v>260</v>
      </c>
      <c r="B265" s="213" t="s">
        <v>261</v>
      </c>
      <c r="C265" s="214" t="s">
        <v>581</v>
      </c>
      <c r="D265" s="213" t="s">
        <v>582</v>
      </c>
      <c r="E265" s="214" t="s">
        <v>606</v>
      </c>
      <c r="F265" s="213" t="s">
        <v>607</v>
      </c>
      <c r="G265" s="214" t="s">
        <v>616</v>
      </c>
      <c r="H265" s="213" t="s">
        <v>617</v>
      </c>
      <c r="I265" s="213" t="s">
        <v>520</v>
      </c>
      <c r="J265" s="214" t="s">
        <v>280</v>
      </c>
      <c r="K265" s="217" t="s">
        <v>521</v>
      </c>
      <c r="L265" s="214">
        <v>8</v>
      </c>
      <c r="M265" s="214">
        <f>ROUND(L265*18,0)</f>
        <v>144</v>
      </c>
      <c r="N265" s="214">
        <v>4</v>
      </c>
      <c r="O265" s="214">
        <f>ROUND(N265*19.2,0)</f>
        <v>77</v>
      </c>
      <c r="P265" s="214">
        <v>5</v>
      </c>
      <c r="Q265" s="214">
        <f>ROUND(P265*19.2,0)</f>
        <v>96</v>
      </c>
      <c r="R265" s="214">
        <v>4</v>
      </c>
      <c r="S265" s="214">
        <f>ROUND(R265*14.4,0)</f>
        <v>58</v>
      </c>
      <c r="T265" s="214">
        <v>3</v>
      </c>
      <c r="U265" s="214">
        <f>ROUND(T265*14.4,0)</f>
        <v>43</v>
      </c>
      <c r="V265" s="214">
        <v>3</v>
      </c>
      <c r="W265" s="214">
        <f>ROUND(V265*28.8,0)</f>
        <v>86</v>
      </c>
      <c r="X265" s="214">
        <v>2</v>
      </c>
      <c r="Y265" s="214">
        <f>ROUND(X265*16.8,0)</f>
        <v>34</v>
      </c>
      <c r="Z265" s="214">
        <v>5</v>
      </c>
      <c r="AA265" s="214">
        <f>ROUND(Z265*19.2,0)</f>
        <v>96</v>
      </c>
      <c r="AB265" s="214">
        <v>4</v>
      </c>
      <c r="AC265" s="214">
        <f>ROUND(AB265*19.2,0)</f>
        <v>77</v>
      </c>
      <c r="AD265" s="214">
        <v>4</v>
      </c>
      <c r="AE265" s="214">
        <f>ROUND(AD265*12,0)</f>
        <v>48</v>
      </c>
      <c r="AF265" s="214">
        <v>3</v>
      </c>
      <c r="AG265" s="214">
        <f>ROUND(AF265*14.4,0)</f>
        <v>43</v>
      </c>
      <c r="AH265" s="214">
        <v>2</v>
      </c>
      <c r="AI265" s="214">
        <f>ROUND(AH265*9.6,0)</f>
        <v>19</v>
      </c>
      <c r="AJ265" s="214">
        <v>2</v>
      </c>
      <c r="AK265" s="214">
        <f>ROUND(AJ265*16.8,0)</f>
        <v>34</v>
      </c>
      <c r="AL265" s="214">
        <v>4</v>
      </c>
      <c r="AM265" s="214">
        <f>ROUND(AL265*7.2,0)</f>
        <v>29</v>
      </c>
      <c r="AN265" s="214">
        <f>SUM(M265,O265,Q265,S265,U265)</f>
        <v>418</v>
      </c>
      <c r="AO265" s="214">
        <f>SUM(W265,Y265,AA265,AC265)</f>
        <v>293</v>
      </c>
      <c r="AP265" s="214">
        <f>SUM(AE265,AG265,AI265)</f>
        <v>110</v>
      </c>
      <c r="AQ265" s="214">
        <f>SUM(AK265,AM265)</f>
        <v>63</v>
      </c>
      <c r="AR265" s="214">
        <f>SUM(AN265:AQ265)</f>
        <v>884</v>
      </c>
      <c r="AS265" s="214" t="str">
        <f>IF(AR265&lt;=120,"Group 1",IF(AR265&lt;=240,"Group 2",IF(AR265&lt;=360,"Group 3",IF(AR265&lt;=480,"Group 4",IF(AR265&lt;=600,"Group 5",IF(AR265&lt;=720,"Group 6",IF(AR265&lt;=840,"Group 7",IF(AR265&lt;=960,"Group 8",IF(AR265&lt;=1080,"Group 9","Group 10")))))))))</f>
        <v>Group 8</v>
      </c>
      <c r="AT265" s="214" t="str">
        <f>IF(AR265&lt;=120,"B1",IF(AR265&lt;=240,"B2",IF(AR265&lt;=360,"B3",IF(AR265&lt;=480,"B4",IF(AR265&lt;=600,"B5",IF(AR265&lt;=720,"B6",IF(AR265&lt;=840,"B7",IF(AR265&lt;=960,"B8",IF(AR265&lt;=1080,"B9",IF(AR265&lt;=1100,"B10",IF(AR265&lt;=1120,"B11",IF(AR265&lt;=1140,"B12",IF(AR265&lt;=1160,"B13",IF(AR265&lt;=1180,"B14","B15"))))))))))))))</f>
        <v>B8</v>
      </c>
      <c r="AU265" s="214" t="str">
        <f>AT265</f>
        <v>B8</v>
      </c>
      <c r="AV265" s="214" t="str">
        <f>IF(AU265=J265,"OK","REVIEW")</f>
        <v>OK</v>
      </c>
      <c r="AW265" s="213" t="s">
        <v>355</v>
      </c>
      <c r="AX265" s="213" t="s">
        <v>522</v>
      </c>
      <c r="AY265" s="213" t="s">
        <v>262</v>
      </c>
      <c r="AZ265" s="213" t="s">
        <v>280</v>
      </c>
      <c r="BA265" s="217" t="s">
        <v>523</v>
      </c>
    </row>
    <row r="266" ht="72" customHeight="1">
      <c r="A266" s="214" t="s">
        <v>260</v>
      </c>
      <c r="B266" s="213" t="s">
        <v>261</v>
      </c>
      <c r="C266" s="214" t="s">
        <v>581</v>
      </c>
      <c r="D266" s="213" t="s">
        <v>582</v>
      </c>
      <c r="E266" s="214" t="s">
        <v>606</v>
      </c>
      <c r="F266" s="213" t="s">
        <v>607</v>
      </c>
      <c r="G266" s="214" t="s">
        <v>616</v>
      </c>
      <c r="H266" s="213" t="s">
        <v>617</v>
      </c>
      <c r="I266" s="213" t="s">
        <v>520</v>
      </c>
      <c r="J266" s="214" t="s">
        <v>284</v>
      </c>
      <c r="K266" s="217" t="s">
        <v>524</v>
      </c>
      <c r="L266" s="214">
        <v>8</v>
      </c>
      <c r="M266" s="214">
        <f>ROUND(L266*18,0)</f>
        <v>144</v>
      </c>
      <c r="N266" s="214">
        <v>5</v>
      </c>
      <c r="O266" s="214">
        <f>ROUND(N266*19.2,0)</f>
        <v>96</v>
      </c>
      <c r="P266" s="214">
        <v>5</v>
      </c>
      <c r="Q266" s="214">
        <f>ROUND(P266*19.2,0)</f>
        <v>96</v>
      </c>
      <c r="R266" s="214">
        <v>5</v>
      </c>
      <c r="S266" s="214">
        <f>ROUND(R266*14.4,0)</f>
        <v>72</v>
      </c>
      <c r="T266" s="214">
        <v>3</v>
      </c>
      <c r="U266" s="214">
        <f>ROUND(T266*14.4,0)</f>
        <v>43</v>
      </c>
      <c r="V266" s="214">
        <v>4</v>
      </c>
      <c r="W266" s="214">
        <f>ROUND(V266*28.8,0)</f>
        <v>115</v>
      </c>
      <c r="X266" s="214">
        <v>2</v>
      </c>
      <c r="Y266" s="214">
        <f>ROUND(X266*16.8,0)</f>
        <v>34</v>
      </c>
      <c r="Z266" s="214">
        <v>5</v>
      </c>
      <c r="AA266" s="214">
        <f>ROUND(Z266*19.2,0)</f>
        <v>96</v>
      </c>
      <c r="AB266" s="214">
        <v>5</v>
      </c>
      <c r="AC266" s="214">
        <f>ROUND(AB266*19.2,0)</f>
        <v>96</v>
      </c>
      <c r="AD266" s="214">
        <v>4</v>
      </c>
      <c r="AE266" s="214">
        <f>ROUND(AD266*12,0)</f>
        <v>48</v>
      </c>
      <c r="AF266" s="214">
        <v>3</v>
      </c>
      <c r="AG266" s="214">
        <f>ROUND(AF266*14.4,0)</f>
        <v>43</v>
      </c>
      <c r="AH266" s="214">
        <v>2</v>
      </c>
      <c r="AI266" s="214">
        <f>ROUND(AH266*9.6,0)</f>
        <v>19</v>
      </c>
      <c r="AJ266" s="214">
        <v>2</v>
      </c>
      <c r="AK266" s="214">
        <f>ROUND(AJ266*16.8,0)</f>
        <v>34</v>
      </c>
      <c r="AL266" s="214">
        <v>4</v>
      </c>
      <c r="AM266" s="214">
        <f>ROUND(AL266*7.2,0)</f>
        <v>29</v>
      </c>
      <c r="AN266" s="214">
        <f>SUM(M266,O266,Q266,S266,U266)</f>
        <v>451</v>
      </c>
      <c r="AO266" s="214">
        <f>SUM(W266,Y266,AA266,AC266)</f>
        <v>341</v>
      </c>
      <c r="AP266" s="214">
        <f>SUM(AE266,AG266,AI266)</f>
        <v>110</v>
      </c>
      <c r="AQ266" s="214">
        <f>SUM(AK266,AM266)</f>
        <v>63</v>
      </c>
      <c r="AR266" s="214">
        <f>SUM(AN266:AQ266)</f>
        <v>965</v>
      </c>
      <c r="AS266" s="214" t="str">
        <f>IF(AR266&lt;=120,"Group 1",IF(AR266&lt;=240,"Group 2",IF(AR266&lt;=360,"Group 3",IF(AR266&lt;=480,"Group 4",IF(AR266&lt;=600,"Group 5",IF(AR266&lt;=720,"Group 6",IF(AR266&lt;=840,"Group 7",IF(AR266&lt;=960,"Group 8",IF(AR266&lt;=1080,"Group 9","Group 10")))))))))</f>
        <v>Group 9</v>
      </c>
      <c r="AT266" s="214" t="str">
        <f>IF(AR266&lt;=120,"B1",IF(AR266&lt;=240,"B2",IF(AR266&lt;=360,"B3",IF(AR266&lt;=480,"B4",IF(AR266&lt;=600,"B5",IF(AR266&lt;=720,"B6",IF(AR266&lt;=840,"B7",IF(AR266&lt;=960,"B8",IF(AR266&lt;=1080,"B9",IF(AR266&lt;=1100,"B10",IF(AR266&lt;=1120,"B11",IF(AR266&lt;=1140,"B12",IF(AR266&lt;=1160,"B13",IF(AR266&lt;=1180,"B14","B15"))))))))))))))</f>
        <v>B9</v>
      </c>
      <c r="AU266" s="214" t="str">
        <f>AT266</f>
        <v>B9</v>
      </c>
      <c r="AV266" s="214" t="str">
        <f>IF(AU266=J266,"OK","REVIEW")</f>
        <v>OK</v>
      </c>
      <c r="AW266" s="213" t="s">
        <v>355</v>
      </c>
      <c r="AX266" s="213" t="s">
        <v>365</v>
      </c>
      <c r="AY266" s="213" t="s">
        <v>262</v>
      </c>
      <c r="AZ266" s="213" t="s">
        <v>280</v>
      </c>
      <c r="BA266" s="217" t="s">
        <v>525</v>
      </c>
    </row>
    <row r="267" ht="72" customHeight="1">
      <c r="A267" s="214" t="s">
        <v>260</v>
      </c>
      <c r="B267" s="213" t="s">
        <v>261</v>
      </c>
      <c r="C267" s="214" t="s">
        <v>581</v>
      </c>
      <c r="D267" s="213" t="s">
        <v>582</v>
      </c>
      <c r="E267" s="214" t="s">
        <v>606</v>
      </c>
      <c r="F267" s="213" t="s">
        <v>607</v>
      </c>
      <c r="G267" s="214" t="s">
        <v>618</v>
      </c>
      <c r="H267" s="213" t="s">
        <v>619</v>
      </c>
      <c r="I267" s="213" t="s">
        <v>520</v>
      </c>
      <c r="J267" s="214" t="s">
        <v>280</v>
      </c>
      <c r="K267" s="217" t="s">
        <v>521</v>
      </c>
      <c r="L267" s="214">
        <v>8</v>
      </c>
      <c r="M267" s="214">
        <f>ROUND(L267*18,0)</f>
        <v>144</v>
      </c>
      <c r="N267" s="214">
        <v>4</v>
      </c>
      <c r="O267" s="214">
        <f>ROUND(N267*19.2,0)</f>
        <v>77</v>
      </c>
      <c r="P267" s="214">
        <v>5</v>
      </c>
      <c r="Q267" s="214">
        <f>ROUND(P267*19.2,0)</f>
        <v>96</v>
      </c>
      <c r="R267" s="214">
        <v>4</v>
      </c>
      <c r="S267" s="214">
        <f>ROUND(R267*14.4,0)</f>
        <v>58</v>
      </c>
      <c r="T267" s="214">
        <v>3</v>
      </c>
      <c r="U267" s="214">
        <f>ROUND(T267*14.4,0)</f>
        <v>43</v>
      </c>
      <c r="V267" s="214">
        <v>3</v>
      </c>
      <c r="W267" s="214">
        <f>ROUND(V267*28.8,0)</f>
        <v>86</v>
      </c>
      <c r="X267" s="214">
        <v>2</v>
      </c>
      <c r="Y267" s="214">
        <f>ROUND(X267*16.8,0)</f>
        <v>34</v>
      </c>
      <c r="Z267" s="214">
        <v>5</v>
      </c>
      <c r="AA267" s="214">
        <f>ROUND(Z267*19.2,0)</f>
        <v>96</v>
      </c>
      <c r="AB267" s="214">
        <v>4</v>
      </c>
      <c r="AC267" s="214">
        <f>ROUND(AB267*19.2,0)</f>
        <v>77</v>
      </c>
      <c r="AD267" s="214">
        <v>4</v>
      </c>
      <c r="AE267" s="214">
        <f>ROUND(AD267*12,0)</f>
        <v>48</v>
      </c>
      <c r="AF267" s="214">
        <v>3</v>
      </c>
      <c r="AG267" s="214">
        <f>ROUND(AF267*14.4,0)</f>
        <v>43</v>
      </c>
      <c r="AH267" s="214">
        <v>2</v>
      </c>
      <c r="AI267" s="214">
        <f>ROUND(AH267*9.6,0)</f>
        <v>19</v>
      </c>
      <c r="AJ267" s="214">
        <v>2</v>
      </c>
      <c r="AK267" s="214">
        <f>ROUND(AJ267*16.8,0)</f>
        <v>34</v>
      </c>
      <c r="AL267" s="214">
        <v>4</v>
      </c>
      <c r="AM267" s="214">
        <f>ROUND(AL267*7.2,0)</f>
        <v>29</v>
      </c>
      <c r="AN267" s="214">
        <f>SUM(M267,O267,Q267,S267,U267)</f>
        <v>418</v>
      </c>
      <c r="AO267" s="214">
        <f>SUM(W267,Y267,AA267,AC267)</f>
        <v>293</v>
      </c>
      <c r="AP267" s="214">
        <f>SUM(AE267,AG267,AI267)</f>
        <v>110</v>
      </c>
      <c r="AQ267" s="214">
        <f>SUM(AK267,AM267)</f>
        <v>63</v>
      </c>
      <c r="AR267" s="214">
        <f>SUM(AN267:AQ267)</f>
        <v>884</v>
      </c>
      <c r="AS267" s="214" t="str">
        <f>IF(AR267&lt;=120,"Group 1",IF(AR267&lt;=240,"Group 2",IF(AR267&lt;=360,"Group 3",IF(AR267&lt;=480,"Group 4",IF(AR267&lt;=600,"Group 5",IF(AR267&lt;=720,"Group 6",IF(AR267&lt;=840,"Group 7",IF(AR267&lt;=960,"Group 8",IF(AR267&lt;=1080,"Group 9","Group 10")))))))))</f>
        <v>Group 8</v>
      </c>
      <c r="AT267" s="214" t="str">
        <f>IF(AR267&lt;=120,"B1",IF(AR267&lt;=240,"B2",IF(AR267&lt;=360,"B3",IF(AR267&lt;=480,"B4",IF(AR267&lt;=600,"B5",IF(AR267&lt;=720,"B6",IF(AR267&lt;=840,"B7",IF(AR267&lt;=960,"B8",IF(AR267&lt;=1080,"B9",IF(AR267&lt;=1100,"B10",IF(AR267&lt;=1120,"B11",IF(AR267&lt;=1140,"B12",IF(AR267&lt;=1160,"B13",IF(AR267&lt;=1180,"B14","B15"))))))))))))))</f>
        <v>B8</v>
      </c>
      <c r="AU267" s="214" t="str">
        <f>AT267</f>
        <v>B8</v>
      </c>
      <c r="AV267" s="214" t="str">
        <f>IF(AU267=J267,"OK","REVIEW")</f>
        <v>OK</v>
      </c>
      <c r="AW267" s="213" t="s">
        <v>355</v>
      </c>
      <c r="AX267" s="213" t="s">
        <v>522</v>
      </c>
      <c r="AY267" s="213" t="s">
        <v>262</v>
      </c>
      <c r="AZ267" s="213" t="s">
        <v>280</v>
      </c>
      <c r="BA267" s="217" t="s">
        <v>523</v>
      </c>
    </row>
    <row r="268" ht="72" customHeight="1">
      <c r="A268" s="214" t="s">
        <v>260</v>
      </c>
      <c r="B268" s="213" t="s">
        <v>261</v>
      </c>
      <c r="C268" s="214" t="s">
        <v>581</v>
      </c>
      <c r="D268" s="213" t="s">
        <v>582</v>
      </c>
      <c r="E268" s="214" t="s">
        <v>606</v>
      </c>
      <c r="F268" s="213" t="s">
        <v>607</v>
      </c>
      <c r="G268" s="214" t="s">
        <v>618</v>
      </c>
      <c r="H268" s="213" t="s">
        <v>619</v>
      </c>
      <c r="I268" s="213" t="s">
        <v>520</v>
      </c>
      <c r="J268" s="214" t="s">
        <v>284</v>
      </c>
      <c r="K268" s="217" t="s">
        <v>524</v>
      </c>
      <c r="L268" s="214">
        <v>8</v>
      </c>
      <c r="M268" s="214">
        <f>ROUND(L268*18,0)</f>
        <v>144</v>
      </c>
      <c r="N268" s="214">
        <v>5</v>
      </c>
      <c r="O268" s="214">
        <f>ROUND(N268*19.2,0)</f>
        <v>96</v>
      </c>
      <c r="P268" s="214">
        <v>5</v>
      </c>
      <c r="Q268" s="214">
        <f>ROUND(P268*19.2,0)</f>
        <v>96</v>
      </c>
      <c r="R268" s="214">
        <v>5</v>
      </c>
      <c r="S268" s="214">
        <f>ROUND(R268*14.4,0)</f>
        <v>72</v>
      </c>
      <c r="T268" s="214">
        <v>3</v>
      </c>
      <c r="U268" s="214">
        <f>ROUND(T268*14.4,0)</f>
        <v>43</v>
      </c>
      <c r="V268" s="214">
        <v>4</v>
      </c>
      <c r="W268" s="214">
        <f>ROUND(V268*28.8,0)</f>
        <v>115</v>
      </c>
      <c r="X268" s="214">
        <v>2</v>
      </c>
      <c r="Y268" s="214">
        <f>ROUND(X268*16.8,0)</f>
        <v>34</v>
      </c>
      <c r="Z268" s="214">
        <v>5</v>
      </c>
      <c r="AA268" s="214">
        <f>ROUND(Z268*19.2,0)</f>
        <v>96</v>
      </c>
      <c r="AB268" s="214">
        <v>5</v>
      </c>
      <c r="AC268" s="214">
        <f>ROUND(AB268*19.2,0)</f>
        <v>96</v>
      </c>
      <c r="AD268" s="214">
        <v>4</v>
      </c>
      <c r="AE268" s="214">
        <f>ROUND(AD268*12,0)</f>
        <v>48</v>
      </c>
      <c r="AF268" s="214">
        <v>3</v>
      </c>
      <c r="AG268" s="214">
        <f>ROUND(AF268*14.4,0)</f>
        <v>43</v>
      </c>
      <c r="AH268" s="214">
        <v>2</v>
      </c>
      <c r="AI268" s="214">
        <f>ROUND(AH268*9.6,0)</f>
        <v>19</v>
      </c>
      <c r="AJ268" s="214">
        <v>2</v>
      </c>
      <c r="AK268" s="214">
        <f>ROUND(AJ268*16.8,0)</f>
        <v>34</v>
      </c>
      <c r="AL268" s="214">
        <v>4</v>
      </c>
      <c r="AM268" s="214">
        <f>ROUND(AL268*7.2,0)</f>
        <v>29</v>
      </c>
      <c r="AN268" s="214">
        <f>SUM(M268,O268,Q268,S268,U268)</f>
        <v>451</v>
      </c>
      <c r="AO268" s="214">
        <f>SUM(W268,Y268,AA268,AC268)</f>
        <v>341</v>
      </c>
      <c r="AP268" s="214">
        <f>SUM(AE268,AG268,AI268)</f>
        <v>110</v>
      </c>
      <c r="AQ268" s="214">
        <f>SUM(AK268,AM268)</f>
        <v>63</v>
      </c>
      <c r="AR268" s="214">
        <f>SUM(AN268:AQ268)</f>
        <v>965</v>
      </c>
      <c r="AS268" s="214" t="str">
        <f>IF(AR268&lt;=120,"Group 1",IF(AR268&lt;=240,"Group 2",IF(AR268&lt;=360,"Group 3",IF(AR268&lt;=480,"Group 4",IF(AR268&lt;=600,"Group 5",IF(AR268&lt;=720,"Group 6",IF(AR268&lt;=840,"Group 7",IF(AR268&lt;=960,"Group 8",IF(AR268&lt;=1080,"Group 9","Group 10")))))))))</f>
        <v>Group 9</v>
      </c>
      <c r="AT268" s="214" t="str">
        <f>IF(AR268&lt;=120,"B1",IF(AR268&lt;=240,"B2",IF(AR268&lt;=360,"B3",IF(AR268&lt;=480,"B4",IF(AR268&lt;=600,"B5",IF(AR268&lt;=720,"B6",IF(AR268&lt;=840,"B7",IF(AR268&lt;=960,"B8",IF(AR268&lt;=1080,"B9",IF(AR268&lt;=1100,"B10",IF(AR268&lt;=1120,"B11",IF(AR268&lt;=1140,"B12",IF(AR268&lt;=1160,"B13",IF(AR268&lt;=1180,"B14","B15"))))))))))))))</f>
        <v>B9</v>
      </c>
      <c r="AU268" s="214" t="str">
        <f>AT268</f>
        <v>B9</v>
      </c>
      <c r="AV268" s="214" t="str">
        <f>IF(AU268=J268,"OK","REVIEW")</f>
        <v>OK</v>
      </c>
      <c r="AW268" s="213" t="s">
        <v>355</v>
      </c>
      <c r="AX268" s="213" t="s">
        <v>365</v>
      </c>
      <c r="AY268" s="213" t="s">
        <v>262</v>
      </c>
      <c r="AZ268" s="213" t="s">
        <v>280</v>
      </c>
      <c r="BA268" s="217" t="s">
        <v>525</v>
      </c>
    </row>
    <row r="269" ht="72" customHeight="1">
      <c r="A269" s="214" t="s">
        <v>260</v>
      </c>
      <c r="B269" s="213" t="s">
        <v>261</v>
      </c>
      <c r="C269" s="214" t="s">
        <v>581</v>
      </c>
      <c r="D269" s="213" t="s">
        <v>582</v>
      </c>
      <c r="E269" s="214" t="s">
        <v>606</v>
      </c>
      <c r="F269" s="213" t="s">
        <v>607</v>
      </c>
      <c r="G269" s="214" t="s">
        <v>620</v>
      </c>
      <c r="H269" s="213" t="s">
        <v>621</v>
      </c>
      <c r="I269" s="213" t="s">
        <v>520</v>
      </c>
      <c r="J269" s="214" t="s">
        <v>280</v>
      </c>
      <c r="K269" s="217" t="s">
        <v>587</v>
      </c>
      <c r="L269" s="214">
        <v>8</v>
      </c>
      <c r="M269" s="214">
        <f>ROUND(L269*18,0)</f>
        <v>144</v>
      </c>
      <c r="N269" s="214">
        <v>5</v>
      </c>
      <c r="O269" s="214">
        <f>ROUND(N269*19.2,0)</f>
        <v>96</v>
      </c>
      <c r="P269" s="214">
        <v>5</v>
      </c>
      <c r="Q269" s="214">
        <f>ROUND(P269*19.2,0)</f>
        <v>96</v>
      </c>
      <c r="R269" s="214">
        <v>5</v>
      </c>
      <c r="S269" s="214">
        <f>ROUND(R269*14.4,0)</f>
        <v>72</v>
      </c>
      <c r="T269" s="214">
        <v>2</v>
      </c>
      <c r="U269" s="214">
        <f>ROUND(T269*14.4,0)</f>
        <v>29</v>
      </c>
      <c r="V269" s="214">
        <v>4</v>
      </c>
      <c r="W269" s="214">
        <f>ROUND(V269*28.8,0)</f>
        <v>115</v>
      </c>
      <c r="X269" s="214">
        <v>2</v>
      </c>
      <c r="Y269" s="214">
        <f>ROUND(X269*16.8,0)</f>
        <v>34</v>
      </c>
      <c r="Z269" s="214">
        <v>5</v>
      </c>
      <c r="AA269" s="214">
        <f>ROUND(Z269*19.2,0)</f>
        <v>96</v>
      </c>
      <c r="AB269" s="214">
        <v>4</v>
      </c>
      <c r="AC269" s="214">
        <f>ROUND(AB269*19.2,0)</f>
        <v>77</v>
      </c>
      <c r="AD269" s="214">
        <v>5</v>
      </c>
      <c r="AE269" s="214">
        <f>ROUND(AD269*12,0)</f>
        <v>60</v>
      </c>
      <c r="AF269" s="214">
        <v>4</v>
      </c>
      <c r="AG269" s="214">
        <f>ROUND(AF269*14.4,0)</f>
        <v>58</v>
      </c>
      <c r="AH269" s="214">
        <v>1</v>
      </c>
      <c r="AI269" s="214">
        <f>ROUND(AH269*9.6,0)</f>
        <v>10</v>
      </c>
      <c r="AJ269" s="214">
        <v>2</v>
      </c>
      <c r="AK269" s="214">
        <f>ROUND(AJ269*16.8,0)</f>
        <v>34</v>
      </c>
      <c r="AL269" s="214">
        <v>4</v>
      </c>
      <c r="AM269" s="214">
        <f>ROUND(AL269*7.2,0)</f>
        <v>29</v>
      </c>
      <c r="AN269" s="214">
        <f>SUM(M269,O269,Q269,S269,U269)</f>
        <v>437</v>
      </c>
      <c r="AO269" s="214">
        <f>SUM(W269,Y269,AA269,AC269)</f>
        <v>322</v>
      </c>
      <c r="AP269" s="214">
        <f>SUM(AE269,AG269,AI269)</f>
        <v>128</v>
      </c>
      <c r="AQ269" s="214">
        <f>SUM(AK269,AM269)</f>
        <v>63</v>
      </c>
      <c r="AR269" s="214">
        <f>SUM(AN269:AQ269)</f>
        <v>950</v>
      </c>
      <c r="AS269" s="214" t="str">
        <f>IF(AR269&lt;=120,"Group 1",IF(AR269&lt;=240,"Group 2",IF(AR269&lt;=360,"Group 3",IF(AR269&lt;=480,"Group 4",IF(AR269&lt;=600,"Group 5",IF(AR269&lt;=720,"Group 6",IF(AR269&lt;=840,"Group 7",IF(AR269&lt;=960,"Group 8",IF(AR269&lt;=1080,"Group 9","Group 10")))))))))</f>
        <v>Group 8</v>
      </c>
      <c r="AT269" s="214" t="str">
        <f>IF(AR269&lt;=120,"B1",IF(AR269&lt;=240,"B2",IF(AR269&lt;=360,"B3",IF(AR269&lt;=480,"B4",IF(AR269&lt;=600,"B5",IF(AR269&lt;=720,"B6",IF(AR269&lt;=840,"B7",IF(AR269&lt;=960,"B8",IF(AR269&lt;=1080,"B9",IF(AR269&lt;=1100,"B10",IF(AR269&lt;=1120,"B11",IF(AR269&lt;=1140,"B12",IF(AR269&lt;=1160,"B13",IF(AR269&lt;=1180,"B14","B15"))))))))))))))</f>
        <v>B8</v>
      </c>
      <c r="AU269" s="214" t="str">
        <f>AT269</f>
        <v>B8</v>
      </c>
      <c r="AV269" s="214" t="str">
        <f>IF(AU269=J269,"OK","REVIEW")</f>
        <v>OK</v>
      </c>
      <c r="AW269" s="213" t="s">
        <v>355</v>
      </c>
      <c r="AX269" s="213" t="s">
        <v>522</v>
      </c>
      <c r="AY269" s="213" t="s">
        <v>262</v>
      </c>
      <c r="AZ269" s="213" t="s">
        <v>284</v>
      </c>
      <c r="BA269" s="217" t="s">
        <v>523</v>
      </c>
    </row>
    <row r="270" ht="72" customHeight="1">
      <c r="A270" s="214" t="s">
        <v>260</v>
      </c>
      <c r="B270" s="213" t="s">
        <v>261</v>
      </c>
      <c r="C270" s="214" t="s">
        <v>581</v>
      </c>
      <c r="D270" s="213" t="s">
        <v>582</v>
      </c>
      <c r="E270" s="214" t="s">
        <v>606</v>
      </c>
      <c r="F270" s="213" t="s">
        <v>607</v>
      </c>
      <c r="G270" s="214" t="s">
        <v>620</v>
      </c>
      <c r="H270" s="213" t="s">
        <v>621</v>
      </c>
      <c r="I270" s="213" t="s">
        <v>520</v>
      </c>
      <c r="J270" s="214" t="s">
        <v>284</v>
      </c>
      <c r="K270" s="217" t="s">
        <v>588</v>
      </c>
      <c r="L270" s="214">
        <v>8</v>
      </c>
      <c r="M270" s="214">
        <f>ROUND(L270*18,0)</f>
        <v>144</v>
      </c>
      <c r="N270" s="214">
        <v>5</v>
      </c>
      <c r="O270" s="214">
        <f>ROUND(N270*19.2,0)</f>
        <v>96</v>
      </c>
      <c r="P270" s="214">
        <v>5</v>
      </c>
      <c r="Q270" s="214">
        <f>ROUND(P270*19.2,0)</f>
        <v>96</v>
      </c>
      <c r="R270" s="214">
        <v>5</v>
      </c>
      <c r="S270" s="214">
        <f>ROUND(R270*14.4,0)</f>
        <v>72</v>
      </c>
      <c r="T270" s="214">
        <v>3</v>
      </c>
      <c r="U270" s="214">
        <f>ROUND(T270*14.4,0)</f>
        <v>43</v>
      </c>
      <c r="V270" s="214">
        <v>4</v>
      </c>
      <c r="W270" s="214">
        <f>ROUND(V270*28.8,0)</f>
        <v>115</v>
      </c>
      <c r="X270" s="214">
        <v>2</v>
      </c>
      <c r="Y270" s="214">
        <f>ROUND(X270*16.8,0)</f>
        <v>34</v>
      </c>
      <c r="Z270" s="214">
        <v>5</v>
      </c>
      <c r="AA270" s="214">
        <f>ROUND(Z270*19.2,0)</f>
        <v>96</v>
      </c>
      <c r="AB270" s="214">
        <v>4</v>
      </c>
      <c r="AC270" s="214">
        <f>ROUND(AB270*19.2,0)</f>
        <v>77</v>
      </c>
      <c r="AD270" s="214">
        <v>5</v>
      </c>
      <c r="AE270" s="214">
        <f>ROUND(AD270*12,0)</f>
        <v>60</v>
      </c>
      <c r="AF270" s="214">
        <v>4</v>
      </c>
      <c r="AG270" s="214">
        <f>ROUND(AF270*14.4,0)</f>
        <v>58</v>
      </c>
      <c r="AH270" s="214">
        <v>2</v>
      </c>
      <c r="AI270" s="214">
        <f>ROUND(AH270*9.6,0)</f>
        <v>19</v>
      </c>
      <c r="AJ270" s="214">
        <v>3</v>
      </c>
      <c r="AK270" s="214">
        <f>ROUND(AJ270*16.8,0)</f>
        <v>50</v>
      </c>
      <c r="AL270" s="214">
        <v>4</v>
      </c>
      <c r="AM270" s="214">
        <f>ROUND(AL270*7.2,0)</f>
        <v>29</v>
      </c>
      <c r="AN270" s="214">
        <f>SUM(M270,O270,Q270,S270,U270)</f>
        <v>451</v>
      </c>
      <c r="AO270" s="214">
        <f>SUM(W270,Y270,AA270,AC270)</f>
        <v>322</v>
      </c>
      <c r="AP270" s="214">
        <f>SUM(AE270,AG270,AI270)</f>
        <v>137</v>
      </c>
      <c r="AQ270" s="214">
        <f>SUM(AK270,AM270)</f>
        <v>79</v>
      </c>
      <c r="AR270" s="214">
        <f>SUM(AN270:AQ270)</f>
        <v>989</v>
      </c>
      <c r="AS270" s="214" t="str">
        <f>IF(AR270&lt;=120,"Group 1",IF(AR270&lt;=240,"Group 2",IF(AR270&lt;=360,"Group 3",IF(AR270&lt;=480,"Group 4",IF(AR270&lt;=600,"Group 5",IF(AR270&lt;=720,"Group 6",IF(AR270&lt;=840,"Group 7",IF(AR270&lt;=960,"Group 8",IF(AR270&lt;=1080,"Group 9","Group 10")))))))))</f>
        <v>Group 9</v>
      </c>
      <c r="AT270" s="214" t="str">
        <f>IF(AR270&lt;=120,"B1",IF(AR270&lt;=240,"B2",IF(AR270&lt;=360,"B3",IF(AR270&lt;=480,"B4",IF(AR270&lt;=600,"B5",IF(AR270&lt;=720,"B6",IF(AR270&lt;=840,"B7",IF(AR270&lt;=960,"B8",IF(AR270&lt;=1080,"B9",IF(AR270&lt;=1100,"B10",IF(AR270&lt;=1120,"B11",IF(AR270&lt;=1140,"B12",IF(AR270&lt;=1160,"B13",IF(AR270&lt;=1180,"B14","B15"))))))))))))))</f>
        <v>B9</v>
      </c>
      <c r="AU270" s="214" t="str">
        <f>AT270</f>
        <v>B9</v>
      </c>
      <c r="AV270" s="214" t="str">
        <f>IF(AU270=J270,"OK","REVIEW")</f>
        <v>OK</v>
      </c>
      <c r="AW270" s="213" t="s">
        <v>355</v>
      </c>
      <c r="AX270" s="213" t="s">
        <v>365</v>
      </c>
      <c r="AY270" s="213" t="s">
        <v>262</v>
      </c>
      <c r="AZ270" s="213" t="s">
        <v>284</v>
      </c>
      <c r="BA270" s="217" t="s">
        <v>525</v>
      </c>
    </row>
    <row r="271" ht="72" customHeight="1">
      <c r="A271" s="214" t="s">
        <v>260</v>
      </c>
      <c r="B271" s="213" t="s">
        <v>261</v>
      </c>
      <c r="C271" s="214" t="s">
        <v>581</v>
      </c>
      <c r="D271" s="213" t="s">
        <v>582</v>
      </c>
      <c r="E271" s="214" t="s">
        <v>606</v>
      </c>
      <c r="F271" s="213" t="s">
        <v>607</v>
      </c>
      <c r="G271" s="214" t="s">
        <v>622</v>
      </c>
      <c r="H271" s="213" t="s">
        <v>623</v>
      </c>
      <c r="I271" s="213" t="s">
        <v>520</v>
      </c>
      <c r="J271" s="214" t="s">
        <v>280</v>
      </c>
      <c r="K271" s="217" t="s">
        <v>521</v>
      </c>
      <c r="L271" s="214">
        <v>8</v>
      </c>
      <c r="M271" s="214">
        <f>ROUND(L271*18,0)</f>
        <v>144</v>
      </c>
      <c r="N271" s="214">
        <v>4</v>
      </c>
      <c r="O271" s="214">
        <f>ROUND(N271*19.2,0)</f>
        <v>77</v>
      </c>
      <c r="P271" s="214">
        <v>5</v>
      </c>
      <c r="Q271" s="214">
        <f>ROUND(P271*19.2,0)</f>
        <v>96</v>
      </c>
      <c r="R271" s="214">
        <v>4</v>
      </c>
      <c r="S271" s="214">
        <f>ROUND(R271*14.4,0)</f>
        <v>58</v>
      </c>
      <c r="T271" s="214">
        <v>3</v>
      </c>
      <c r="U271" s="214">
        <f>ROUND(T271*14.4,0)</f>
        <v>43</v>
      </c>
      <c r="V271" s="214">
        <v>3</v>
      </c>
      <c r="W271" s="214">
        <f>ROUND(V271*28.8,0)</f>
        <v>86</v>
      </c>
      <c r="X271" s="214">
        <v>2</v>
      </c>
      <c r="Y271" s="214">
        <f>ROUND(X271*16.8,0)</f>
        <v>34</v>
      </c>
      <c r="Z271" s="214">
        <v>5</v>
      </c>
      <c r="AA271" s="214">
        <f>ROUND(Z271*19.2,0)</f>
        <v>96</v>
      </c>
      <c r="AB271" s="214">
        <v>4</v>
      </c>
      <c r="AC271" s="214">
        <f>ROUND(AB271*19.2,0)</f>
        <v>77</v>
      </c>
      <c r="AD271" s="214">
        <v>4</v>
      </c>
      <c r="AE271" s="214">
        <f>ROUND(AD271*12,0)</f>
        <v>48</v>
      </c>
      <c r="AF271" s="214">
        <v>3</v>
      </c>
      <c r="AG271" s="214">
        <f>ROUND(AF271*14.4,0)</f>
        <v>43</v>
      </c>
      <c r="AH271" s="214">
        <v>2</v>
      </c>
      <c r="AI271" s="214">
        <f>ROUND(AH271*9.6,0)</f>
        <v>19</v>
      </c>
      <c r="AJ271" s="214">
        <v>2</v>
      </c>
      <c r="AK271" s="214">
        <f>ROUND(AJ271*16.8,0)</f>
        <v>34</v>
      </c>
      <c r="AL271" s="214">
        <v>4</v>
      </c>
      <c r="AM271" s="214">
        <f>ROUND(AL271*7.2,0)</f>
        <v>29</v>
      </c>
      <c r="AN271" s="214">
        <f>SUM(M271,O271,Q271,S271,U271)</f>
        <v>418</v>
      </c>
      <c r="AO271" s="214">
        <f>SUM(W271,Y271,AA271,AC271)</f>
        <v>293</v>
      </c>
      <c r="AP271" s="214">
        <f>SUM(AE271,AG271,AI271)</f>
        <v>110</v>
      </c>
      <c r="AQ271" s="214">
        <f>SUM(AK271,AM271)</f>
        <v>63</v>
      </c>
      <c r="AR271" s="214">
        <f>SUM(AN271:AQ271)</f>
        <v>884</v>
      </c>
      <c r="AS271" s="214" t="str">
        <f>IF(AR271&lt;=120,"Group 1",IF(AR271&lt;=240,"Group 2",IF(AR271&lt;=360,"Group 3",IF(AR271&lt;=480,"Group 4",IF(AR271&lt;=600,"Group 5",IF(AR271&lt;=720,"Group 6",IF(AR271&lt;=840,"Group 7",IF(AR271&lt;=960,"Group 8",IF(AR271&lt;=1080,"Group 9","Group 10")))))))))</f>
        <v>Group 8</v>
      </c>
      <c r="AT271" s="214" t="str">
        <f>IF(AR271&lt;=120,"B1",IF(AR271&lt;=240,"B2",IF(AR271&lt;=360,"B3",IF(AR271&lt;=480,"B4",IF(AR271&lt;=600,"B5",IF(AR271&lt;=720,"B6",IF(AR271&lt;=840,"B7",IF(AR271&lt;=960,"B8",IF(AR271&lt;=1080,"B9",IF(AR271&lt;=1100,"B10",IF(AR271&lt;=1120,"B11",IF(AR271&lt;=1140,"B12",IF(AR271&lt;=1160,"B13",IF(AR271&lt;=1180,"B14","B15"))))))))))))))</f>
        <v>B8</v>
      </c>
      <c r="AU271" s="214" t="str">
        <f>AT271</f>
        <v>B8</v>
      </c>
      <c r="AV271" s="214" t="str">
        <f>IF(AU271=J271,"OK","REVIEW")</f>
        <v>OK</v>
      </c>
      <c r="AW271" s="213" t="s">
        <v>355</v>
      </c>
      <c r="AX271" s="213" t="s">
        <v>522</v>
      </c>
      <c r="AY271" s="213" t="s">
        <v>262</v>
      </c>
      <c r="AZ271" s="213" t="s">
        <v>280</v>
      </c>
      <c r="BA271" s="217" t="s">
        <v>523</v>
      </c>
    </row>
    <row r="272" ht="72" customHeight="1">
      <c r="A272" s="214" t="s">
        <v>260</v>
      </c>
      <c r="B272" s="213" t="s">
        <v>261</v>
      </c>
      <c r="C272" s="214" t="s">
        <v>581</v>
      </c>
      <c r="D272" s="213" t="s">
        <v>582</v>
      </c>
      <c r="E272" s="214" t="s">
        <v>606</v>
      </c>
      <c r="F272" s="213" t="s">
        <v>607</v>
      </c>
      <c r="G272" s="214" t="s">
        <v>622</v>
      </c>
      <c r="H272" s="213" t="s">
        <v>623</v>
      </c>
      <c r="I272" s="213" t="s">
        <v>520</v>
      </c>
      <c r="J272" s="214" t="s">
        <v>284</v>
      </c>
      <c r="K272" s="217" t="s">
        <v>524</v>
      </c>
      <c r="L272" s="214">
        <v>8</v>
      </c>
      <c r="M272" s="214">
        <f>ROUND(L272*18,0)</f>
        <v>144</v>
      </c>
      <c r="N272" s="214">
        <v>5</v>
      </c>
      <c r="O272" s="214">
        <f>ROUND(N272*19.2,0)</f>
        <v>96</v>
      </c>
      <c r="P272" s="214">
        <v>5</v>
      </c>
      <c r="Q272" s="214">
        <f>ROUND(P272*19.2,0)</f>
        <v>96</v>
      </c>
      <c r="R272" s="214">
        <v>5</v>
      </c>
      <c r="S272" s="214">
        <f>ROUND(R272*14.4,0)</f>
        <v>72</v>
      </c>
      <c r="T272" s="214">
        <v>3</v>
      </c>
      <c r="U272" s="214">
        <f>ROUND(T272*14.4,0)</f>
        <v>43</v>
      </c>
      <c r="V272" s="214">
        <v>4</v>
      </c>
      <c r="W272" s="214">
        <f>ROUND(V272*28.8,0)</f>
        <v>115</v>
      </c>
      <c r="X272" s="214">
        <v>2</v>
      </c>
      <c r="Y272" s="214">
        <f>ROUND(X272*16.8,0)</f>
        <v>34</v>
      </c>
      <c r="Z272" s="214">
        <v>5</v>
      </c>
      <c r="AA272" s="214">
        <f>ROUND(Z272*19.2,0)</f>
        <v>96</v>
      </c>
      <c r="AB272" s="214">
        <v>5</v>
      </c>
      <c r="AC272" s="214">
        <f>ROUND(AB272*19.2,0)</f>
        <v>96</v>
      </c>
      <c r="AD272" s="214">
        <v>4</v>
      </c>
      <c r="AE272" s="214">
        <f>ROUND(AD272*12,0)</f>
        <v>48</v>
      </c>
      <c r="AF272" s="214">
        <v>3</v>
      </c>
      <c r="AG272" s="214">
        <f>ROUND(AF272*14.4,0)</f>
        <v>43</v>
      </c>
      <c r="AH272" s="214">
        <v>2</v>
      </c>
      <c r="AI272" s="214">
        <f>ROUND(AH272*9.6,0)</f>
        <v>19</v>
      </c>
      <c r="AJ272" s="214">
        <v>2</v>
      </c>
      <c r="AK272" s="214">
        <f>ROUND(AJ272*16.8,0)</f>
        <v>34</v>
      </c>
      <c r="AL272" s="214">
        <v>4</v>
      </c>
      <c r="AM272" s="214">
        <f>ROUND(AL272*7.2,0)</f>
        <v>29</v>
      </c>
      <c r="AN272" s="214">
        <f>SUM(M272,O272,Q272,S272,U272)</f>
        <v>451</v>
      </c>
      <c r="AO272" s="214">
        <f>SUM(W272,Y272,AA272,AC272)</f>
        <v>341</v>
      </c>
      <c r="AP272" s="214">
        <f>SUM(AE272,AG272,AI272)</f>
        <v>110</v>
      </c>
      <c r="AQ272" s="214">
        <f>SUM(AK272,AM272)</f>
        <v>63</v>
      </c>
      <c r="AR272" s="214">
        <f>SUM(AN272:AQ272)</f>
        <v>965</v>
      </c>
      <c r="AS272" s="214" t="str">
        <f>IF(AR272&lt;=120,"Group 1",IF(AR272&lt;=240,"Group 2",IF(AR272&lt;=360,"Group 3",IF(AR272&lt;=480,"Group 4",IF(AR272&lt;=600,"Group 5",IF(AR272&lt;=720,"Group 6",IF(AR272&lt;=840,"Group 7",IF(AR272&lt;=960,"Group 8",IF(AR272&lt;=1080,"Group 9","Group 10")))))))))</f>
        <v>Group 9</v>
      </c>
      <c r="AT272" s="214" t="str">
        <f>IF(AR272&lt;=120,"B1",IF(AR272&lt;=240,"B2",IF(AR272&lt;=360,"B3",IF(AR272&lt;=480,"B4",IF(AR272&lt;=600,"B5",IF(AR272&lt;=720,"B6",IF(AR272&lt;=840,"B7",IF(AR272&lt;=960,"B8",IF(AR272&lt;=1080,"B9",IF(AR272&lt;=1100,"B10",IF(AR272&lt;=1120,"B11",IF(AR272&lt;=1140,"B12",IF(AR272&lt;=1160,"B13",IF(AR272&lt;=1180,"B14","B15"))))))))))))))</f>
        <v>B9</v>
      </c>
      <c r="AU272" s="214" t="str">
        <f>AT272</f>
        <v>B9</v>
      </c>
      <c r="AV272" s="214" t="str">
        <f>IF(AU272=J272,"OK","REVIEW")</f>
        <v>OK</v>
      </c>
      <c r="AW272" s="213" t="s">
        <v>355</v>
      </c>
      <c r="AX272" s="213" t="s">
        <v>365</v>
      </c>
      <c r="AY272" s="213" t="s">
        <v>262</v>
      </c>
      <c r="AZ272" s="213" t="s">
        <v>280</v>
      </c>
      <c r="BA272" s="217" t="s">
        <v>525</v>
      </c>
    </row>
    <row r="273" ht="72" customHeight="1">
      <c r="A273" s="214" t="s">
        <v>260</v>
      </c>
      <c r="B273" s="213" t="s">
        <v>261</v>
      </c>
      <c r="C273" s="214" t="s">
        <v>624</v>
      </c>
      <c r="D273" s="213" t="s">
        <v>625</v>
      </c>
      <c r="E273" s="214" t="s">
        <v>626</v>
      </c>
      <c r="F273" s="213" t="s">
        <v>627</v>
      </c>
      <c r="G273" s="214" t="s">
        <v>628</v>
      </c>
      <c r="H273" s="213" t="s">
        <v>627</v>
      </c>
      <c r="I273" s="213" t="s">
        <v>520</v>
      </c>
      <c r="J273" s="214" t="s">
        <v>280</v>
      </c>
      <c r="K273" s="217" t="s">
        <v>587</v>
      </c>
      <c r="L273" s="214">
        <v>8</v>
      </c>
      <c r="M273" s="214">
        <f>ROUND(L273*18,0)</f>
        <v>144</v>
      </c>
      <c r="N273" s="214">
        <v>5</v>
      </c>
      <c r="O273" s="214">
        <f>ROUND(N273*19.2,0)</f>
        <v>96</v>
      </c>
      <c r="P273" s="214">
        <v>5</v>
      </c>
      <c r="Q273" s="214">
        <f>ROUND(P273*19.2,0)</f>
        <v>96</v>
      </c>
      <c r="R273" s="214">
        <v>5</v>
      </c>
      <c r="S273" s="214">
        <f>ROUND(R273*14.4,0)</f>
        <v>72</v>
      </c>
      <c r="T273" s="214">
        <v>2</v>
      </c>
      <c r="U273" s="214">
        <f>ROUND(T273*14.4,0)</f>
        <v>29</v>
      </c>
      <c r="V273" s="214">
        <v>4</v>
      </c>
      <c r="W273" s="214">
        <f>ROUND(V273*28.8,0)</f>
        <v>115</v>
      </c>
      <c r="X273" s="214">
        <v>2</v>
      </c>
      <c r="Y273" s="214">
        <f>ROUND(X273*16.8,0)</f>
        <v>34</v>
      </c>
      <c r="Z273" s="214">
        <v>5</v>
      </c>
      <c r="AA273" s="214">
        <f>ROUND(Z273*19.2,0)</f>
        <v>96</v>
      </c>
      <c r="AB273" s="214">
        <v>4</v>
      </c>
      <c r="AC273" s="214">
        <f>ROUND(AB273*19.2,0)</f>
        <v>77</v>
      </c>
      <c r="AD273" s="214">
        <v>5</v>
      </c>
      <c r="AE273" s="214">
        <f>ROUND(AD273*12,0)</f>
        <v>60</v>
      </c>
      <c r="AF273" s="214">
        <v>4</v>
      </c>
      <c r="AG273" s="214">
        <f>ROUND(AF273*14.4,0)</f>
        <v>58</v>
      </c>
      <c r="AH273" s="214">
        <v>1</v>
      </c>
      <c r="AI273" s="214">
        <f>ROUND(AH273*9.6,0)</f>
        <v>10</v>
      </c>
      <c r="AJ273" s="214">
        <v>2</v>
      </c>
      <c r="AK273" s="214">
        <f>ROUND(AJ273*16.8,0)</f>
        <v>34</v>
      </c>
      <c r="AL273" s="214">
        <v>4</v>
      </c>
      <c r="AM273" s="214">
        <f>ROUND(AL273*7.2,0)</f>
        <v>29</v>
      </c>
      <c r="AN273" s="214">
        <f>SUM(M273,O273,Q273,S273,U273)</f>
        <v>437</v>
      </c>
      <c r="AO273" s="214">
        <f>SUM(W273,Y273,AA273,AC273)</f>
        <v>322</v>
      </c>
      <c r="AP273" s="214">
        <f>SUM(AE273,AG273,AI273)</f>
        <v>128</v>
      </c>
      <c r="AQ273" s="214">
        <f>SUM(AK273,AM273)</f>
        <v>63</v>
      </c>
      <c r="AR273" s="214">
        <f>SUM(AN273:AQ273)</f>
        <v>950</v>
      </c>
      <c r="AS273" s="214" t="str">
        <f>IF(AR273&lt;=120,"Group 1",IF(AR273&lt;=240,"Group 2",IF(AR273&lt;=360,"Group 3",IF(AR273&lt;=480,"Group 4",IF(AR273&lt;=600,"Group 5",IF(AR273&lt;=720,"Group 6",IF(AR273&lt;=840,"Group 7",IF(AR273&lt;=960,"Group 8",IF(AR273&lt;=1080,"Group 9","Group 10")))))))))</f>
        <v>Group 8</v>
      </c>
      <c r="AT273" s="214" t="str">
        <f>IF(AR273&lt;=120,"B1",IF(AR273&lt;=240,"B2",IF(AR273&lt;=360,"B3",IF(AR273&lt;=480,"B4",IF(AR273&lt;=600,"B5",IF(AR273&lt;=720,"B6",IF(AR273&lt;=840,"B7",IF(AR273&lt;=960,"B8",IF(AR273&lt;=1080,"B9",IF(AR273&lt;=1100,"B10",IF(AR273&lt;=1120,"B11",IF(AR273&lt;=1140,"B12",IF(AR273&lt;=1160,"B13",IF(AR273&lt;=1180,"B14","B15"))))))))))))))</f>
        <v>B8</v>
      </c>
      <c r="AU273" s="214" t="str">
        <f>AT273</f>
        <v>B8</v>
      </c>
      <c r="AV273" s="214" t="str">
        <f>IF(AU273=J273,"OK","REVIEW")</f>
        <v>OK</v>
      </c>
      <c r="AW273" s="213" t="s">
        <v>355</v>
      </c>
      <c r="AX273" s="213" t="s">
        <v>522</v>
      </c>
      <c r="AY273" s="213" t="s">
        <v>262</v>
      </c>
      <c r="AZ273" s="213" t="s">
        <v>284</v>
      </c>
      <c r="BA273" s="217" t="s">
        <v>523</v>
      </c>
    </row>
    <row r="274" ht="72" customHeight="1">
      <c r="A274" s="214" t="s">
        <v>260</v>
      </c>
      <c r="B274" s="213" t="s">
        <v>261</v>
      </c>
      <c r="C274" s="214" t="s">
        <v>624</v>
      </c>
      <c r="D274" s="213" t="s">
        <v>625</v>
      </c>
      <c r="E274" s="214" t="s">
        <v>626</v>
      </c>
      <c r="F274" s="213" t="s">
        <v>627</v>
      </c>
      <c r="G274" s="214" t="s">
        <v>628</v>
      </c>
      <c r="H274" s="213" t="s">
        <v>627</v>
      </c>
      <c r="I274" s="213" t="s">
        <v>520</v>
      </c>
      <c r="J274" s="214" t="s">
        <v>284</v>
      </c>
      <c r="K274" s="217" t="s">
        <v>588</v>
      </c>
      <c r="L274" s="214">
        <v>8</v>
      </c>
      <c r="M274" s="214">
        <f>ROUND(L274*18,0)</f>
        <v>144</v>
      </c>
      <c r="N274" s="214">
        <v>5</v>
      </c>
      <c r="O274" s="214">
        <f>ROUND(N274*19.2,0)</f>
        <v>96</v>
      </c>
      <c r="P274" s="214">
        <v>5</v>
      </c>
      <c r="Q274" s="214">
        <f>ROUND(P274*19.2,0)</f>
        <v>96</v>
      </c>
      <c r="R274" s="214">
        <v>5</v>
      </c>
      <c r="S274" s="214">
        <f>ROUND(R274*14.4,0)</f>
        <v>72</v>
      </c>
      <c r="T274" s="214">
        <v>3</v>
      </c>
      <c r="U274" s="214">
        <f>ROUND(T274*14.4,0)</f>
        <v>43</v>
      </c>
      <c r="V274" s="214">
        <v>4</v>
      </c>
      <c r="W274" s="214">
        <f>ROUND(V274*28.8,0)</f>
        <v>115</v>
      </c>
      <c r="X274" s="214">
        <v>2</v>
      </c>
      <c r="Y274" s="214">
        <f>ROUND(X274*16.8,0)</f>
        <v>34</v>
      </c>
      <c r="Z274" s="214">
        <v>5</v>
      </c>
      <c r="AA274" s="214">
        <f>ROUND(Z274*19.2,0)</f>
        <v>96</v>
      </c>
      <c r="AB274" s="214">
        <v>4</v>
      </c>
      <c r="AC274" s="214">
        <f>ROUND(AB274*19.2,0)</f>
        <v>77</v>
      </c>
      <c r="AD274" s="214">
        <v>5</v>
      </c>
      <c r="AE274" s="214">
        <f>ROUND(AD274*12,0)</f>
        <v>60</v>
      </c>
      <c r="AF274" s="214">
        <v>4</v>
      </c>
      <c r="AG274" s="214">
        <f>ROUND(AF274*14.4,0)</f>
        <v>58</v>
      </c>
      <c r="AH274" s="214">
        <v>2</v>
      </c>
      <c r="AI274" s="214">
        <f>ROUND(AH274*9.6,0)</f>
        <v>19</v>
      </c>
      <c r="AJ274" s="214">
        <v>3</v>
      </c>
      <c r="AK274" s="214">
        <f>ROUND(AJ274*16.8,0)</f>
        <v>50</v>
      </c>
      <c r="AL274" s="214">
        <v>4</v>
      </c>
      <c r="AM274" s="214">
        <f>ROUND(AL274*7.2,0)</f>
        <v>29</v>
      </c>
      <c r="AN274" s="214">
        <f>SUM(M274,O274,Q274,S274,U274)</f>
        <v>451</v>
      </c>
      <c r="AO274" s="214">
        <f>SUM(W274,Y274,AA274,AC274)</f>
        <v>322</v>
      </c>
      <c r="AP274" s="214">
        <f>SUM(AE274,AG274,AI274)</f>
        <v>137</v>
      </c>
      <c r="AQ274" s="214">
        <f>SUM(AK274,AM274)</f>
        <v>79</v>
      </c>
      <c r="AR274" s="214">
        <f>SUM(AN274:AQ274)</f>
        <v>989</v>
      </c>
      <c r="AS274" s="214" t="str">
        <f>IF(AR274&lt;=120,"Group 1",IF(AR274&lt;=240,"Group 2",IF(AR274&lt;=360,"Group 3",IF(AR274&lt;=480,"Group 4",IF(AR274&lt;=600,"Group 5",IF(AR274&lt;=720,"Group 6",IF(AR274&lt;=840,"Group 7",IF(AR274&lt;=960,"Group 8",IF(AR274&lt;=1080,"Group 9","Group 10")))))))))</f>
        <v>Group 9</v>
      </c>
      <c r="AT274" s="214" t="str">
        <f>IF(AR274&lt;=120,"B1",IF(AR274&lt;=240,"B2",IF(AR274&lt;=360,"B3",IF(AR274&lt;=480,"B4",IF(AR274&lt;=600,"B5",IF(AR274&lt;=720,"B6",IF(AR274&lt;=840,"B7",IF(AR274&lt;=960,"B8",IF(AR274&lt;=1080,"B9",IF(AR274&lt;=1100,"B10",IF(AR274&lt;=1120,"B11",IF(AR274&lt;=1140,"B12",IF(AR274&lt;=1160,"B13",IF(AR274&lt;=1180,"B14","B15"))))))))))))))</f>
        <v>B9</v>
      </c>
      <c r="AU274" s="214" t="str">
        <f>AT274</f>
        <v>B9</v>
      </c>
      <c r="AV274" s="214" t="str">
        <f>IF(AU274=J274,"OK","REVIEW")</f>
        <v>OK</v>
      </c>
      <c r="AW274" s="213" t="s">
        <v>355</v>
      </c>
      <c r="AX274" s="213" t="s">
        <v>365</v>
      </c>
      <c r="AY274" s="213" t="s">
        <v>262</v>
      </c>
      <c r="AZ274" s="213" t="s">
        <v>284</v>
      </c>
      <c r="BA274" s="217" t="s">
        <v>525</v>
      </c>
    </row>
    <row r="275" ht="72" customHeight="1">
      <c r="A275" s="214" t="s">
        <v>260</v>
      </c>
      <c r="B275" s="213" t="s">
        <v>261</v>
      </c>
      <c r="C275" s="214" t="s">
        <v>624</v>
      </c>
      <c r="D275" s="213" t="s">
        <v>625</v>
      </c>
      <c r="E275" s="214" t="s">
        <v>629</v>
      </c>
      <c r="F275" s="213" t="s">
        <v>630</v>
      </c>
      <c r="G275" s="214" t="s">
        <v>631</v>
      </c>
      <c r="H275" s="213" t="s">
        <v>630</v>
      </c>
      <c r="I275" s="213" t="s">
        <v>520</v>
      </c>
      <c r="J275" s="214" t="s">
        <v>280</v>
      </c>
      <c r="K275" s="217" t="s">
        <v>521</v>
      </c>
      <c r="L275" s="214">
        <v>8</v>
      </c>
      <c r="M275" s="214">
        <f>ROUND(L275*18,0)</f>
        <v>144</v>
      </c>
      <c r="N275" s="214">
        <v>4</v>
      </c>
      <c r="O275" s="214">
        <f>ROUND(N275*19.2,0)</f>
        <v>77</v>
      </c>
      <c r="P275" s="214">
        <v>5</v>
      </c>
      <c r="Q275" s="214">
        <f>ROUND(P275*19.2,0)</f>
        <v>96</v>
      </c>
      <c r="R275" s="214">
        <v>4</v>
      </c>
      <c r="S275" s="214">
        <f>ROUND(R275*14.4,0)</f>
        <v>58</v>
      </c>
      <c r="T275" s="214">
        <v>3</v>
      </c>
      <c r="U275" s="214">
        <f>ROUND(T275*14.4,0)</f>
        <v>43</v>
      </c>
      <c r="V275" s="214">
        <v>4</v>
      </c>
      <c r="W275" s="214">
        <f>ROUND(V275*28.8,0)</f>
        <v>115</v>
      </c>
      <c r="X275" s="214">
        <v>2</v>
      </c>
      <c r="Y275" s="214">
        <f>ROUND(X275*16.8,0)</f>
        <v>34</v>
      </c>
      <c r="Z275" s="214">
        <v>5</v>
      </c>
      <c r="AA275" s="214">
        <f>ROUND(Z275*19.2,0)</f>
        <v>96</v>
      </c>
      <c r="AB275" s="214">
        <v>4</v>
      </c>
      <c r="AC275" s="214">
        <f>ROUND(AB275*19.2,0)</f>
        <v>77</v>
      </c>
      <c r="AD275" s="214">
        <v>4</v>
      </c>
      <c r="AE275" s="214">
        <f>ROUND(AD275*12,0)</f>
        <v>48</v>
      </c>
      <c r="AF275" s="214">
        <v>4</v>
      </c>
      <c r="AG275" s="214">
        <f>ROUND(AF275*14.4,0)</f>
        <v>58</v>
      </c>
      <c r="AH275" s="214">
        <v>2</v>
      </c>
      <c r="AI275" s="214">
        <f>ROUND(AH275*9.6,0)</f>
        <v>19</v>
      </c>
      <c r="AJ275" s="214">
        <v>2</v>
      </c>
      <c r="AK275" s="214">
        <f>ROUND(AJ275*16.8,0)</f>
        <v>34</v>
      </c>
      <c r="AL275" s="214">
        <v>4</v>
      </c>
      <c r="AM275" s="214">
        <f>ROUND(AL275*7.2,0)</f>
        <v>29</v>
      </c>
      <c r="AN275" s="214">
        <f>SUM(M275,O275,Q275,S275,U275)</f>
        <v>418</v>
      </c>
      <c r="AO275" s="214">
        <f>SUM(W275,Y275,AA275,AC275)</f>
        <v>322</v>
      </c>
      <c r="AP275" s="214">
        <f>SUM(AE275,AG275,AI275)</f>
        <v>125</v>
      </c>
      <c r="AQ275" s="214">
        <f>SUM(AK275,AM275)</f>
        <v>63</v>
      </c>
      <c r="AR275" s="214">
        <f>SUM(AN275:AQ275)</f>
        <v>928</v>
      </c>
      <c r="AS275" s="214" t="str">
        <f>IF(AR275&lt;=120,"Group 1",IF(AR275&lt;=240,"Group 2",IF(AR275&lt;=360,"Group 3",IF(AR275&lt;=480,"Group 4",IF(AR275&lt;=600,"Group 5",IF(AR275&lt;=720,"Group 6",IF(AR275&lt;=840,"Group 7",IF(AR275&lt;=960,"Group 8",IF(AR275&lt;=1080,"Group 9","Group 10")))))))))</f>
        <v>Group 8</v>
      </c>
      <c r="AT275" s="214" t="str">
        <f>IF(AR275&lt;=120,"B1",IF(AR275&lt;=240,"B2",IF(AR275&lt;=360,"B3",IF(AR275&lt;=480,"B4",IF(AR275&lt;=600,"B5",IF(AR275&lt;=720,"B6",IF(AR275&lt;=840,"B7",IF(AR275&lt;=960,"B8",IF(AR275&lt;=1080,"B9",IF(AR275&lt;=1100,"B10",IF(AR275&lt;=1120,"B11",IF(AR275&lt;=1140,"B12",IF(AR275&lt;=1160,"B13",IF(AR275&lt;=1180,"B14","B15"))))))))))))))</f>
        <v>B8</v>
      </c>
      <c r="AU275" s="214" t="str">
        <f>AT275</f>
        <v>B8</v>
      </c>
      <c r="AV275" s="214" t="str">
        <f>IF(AU275=J275,"OK","REVIEW")</f>
        <v>OK</v>
      </c>
      <c r="AW275" s="213" t="s">
        <v>355</v>
      </c>
      <c r="AX275" s="213" t="s">
        <v>522</v>
      </c>
      <c r="AY275" s="213" t="s">
        <v>262</v>
      </c>
      <c r="AZ275" s="213" t="s">
        <v>280</v>
      </c>
      <c r="BA275" s="217" t="s">
        <v>523</v>
      </c>
    </row>
    <row r="276" ht="72" customHeight="1">
      <c r="A276" s="214" t="s">
        <v>260</v>
      </c>
      <c r="B276" s="213" t="s">
        <v>261</v>
      </c>
      <c r="C276" s="214" t="s">
        <v>624</v>
      </c>
      <c r="D276" s="213" t="s">
        <v>625</v>
      </c>
      <c r="E276" s="214" t="s">
        <v>629</v>
      </c>
      <c r="F276" s="213" t="s">
        <v>630</v>
      </c>
      <c r="G276" s="214" t="s">
        <v>631</v>
      </c>
      <c r="H276" s="213" t="s">
        <v>630</v>
      </c>
      <c r="I276" s="213" t="s">
        <v>520</v>
      </c>
      <c r="J276" s="214" t="s">
        <v>284</v>
      </c>
      <c r="K276" s="217" t="s">
        <v>524</v>
      </c>
      <c r="L276" s="214">
        <v>8</v>
      </c>
      <c r="M276" s="214">
        <f>ROUND(L276*18,0)</f>
        <v>144</v>
      </c>
      <c r="N276" s="214">
        <v>4</v>
      </c>
      <c r="O276" s="214">
        <f>ROUND(N276*19.2,0)</f>
        <v>77</v>
      </c>
      <c r="P276" s="214">
        <v>5</v>
      </c>
      <c r="Q276" s="214">
        <f>ROUND(P276*19.2,0)</f>
        <v>96</v>
      </c>
      <c r="R276" s="214">
        <v>5</v>
      </c>
      <c r="S276" s="214">
        <f>ROUND(R276*14.4,0)</f>
        <v>72</v>
      </c>
      <c r="T276" s="214">
        <v>3</v>
      </c>
      <c r="U276" s="214">
        <f>ROUND(T276*14.4,0)</f>
        <v>43</v>
      </c>
      <c r="V276" s="214">
        <v>5</v>
      </c>
      <c r="W276" s="214">
        <f>ROUND(V276*28.8,0)</f>
        <v>144</v>
      </c>
      <c r="X276" s="214">
        <v>2</v>
      </c>
      <c r="Y276" s="214">
        <f>ROUND(X276*16.8,0)</f>
        <v>34</v>
      </c>
      <c r="Z276" s="214">
        <v>5</v>
      </c>
      <c r="AA276" s="214">
        <f>ROUND(Z276*19.2,0)</f>
        <v>96</v>
      </c>
      <c r="AB276" s="214">
        <v>4</v>
      </c>
      <c r="AC276" s="214">
        <f>ROUND(AB276*19.2,0)</f>
        <v>77</v>
      </c>
      <c r="AD276" s="214">
        <v>4</v>
      </c>
      <c r="AE276" s="214">
        <f>ROUND(AD276*12,0)</f>
        <v>48</v>
      </c>
      <c r="AF276" s="214">
        <v>4</v>
      </c>
      <c r="AG276" s="214">
        <f>ROUND(AF276*14.4,0)</f>
        <v>58</v>
      </c>
      <c r="AH276" s="214">
        <v>2</v>
      </c>
      <c r="AI276" s="214">
        <f>ROUND(AH276*9.6,0)</f>
        <v>19</v>
      </c>
      <c r="AJ276" s="214">
        <v>2</v>
      </c>
      <c r="AK276" s="214">
        <f>ROUND(AJ276*16.8,0)</f>
        <v>34</v>
      </c>
      <c r="AL276" s="214">
        <v>4</v>
      </c>
      <c r="AM276" s="214">
        <f>ROUND(AL276*7.2,0)</f>
        <v>29</v>
      </c>
      <c r="AN276" s="214">
        <f>SUM(M276,O276,Q276,S276,U276)</f>
        <v>432</v>
      </c>
      <c r="AO276" s="214">
        <f>SUM(W276,Y276,AA276,AC276)</f>
        <v>351</v>
      </c>
      <c r="AP276" s="214">
        <f>SUM(AE276,AG276,AI276)</f>
        <v>125</v>
      </c>
      <c r="AQ276" s="214">
        <f>SUM(AK276,AM276)</f>
        <v>63</v>
      </c>
      <c r="AR276" s="214">
        <f>SUM(AN276:AQ276)</f>
        <v>971</v>
      </c>
      <c r="AS276" s="214" t="str">
        <f>IF(AR276&lt;=120,"Group 1",IF(AR276&lt;=240,"Group 2",IF(AR276&lt;=360,"Group 3",IF(AR276&lt;=480,"Group 4",IF(AR276&lt;=600,"Group 5",IF(AR276&lt;=720,"Group 6",IF(AR276&lt;=840,"Group 7",IF(AR276&lt;=960,"Group 8",IF(AR276&lt;=1080,"Group 9","Group 10")))))))))</f>
        <v>Group 9</v>
      </c>
      <c r="AT276" s="214" t="str">
        <f>IF(AR276&lt;=120,"B1",IF(AR276&lt;=240,"B2",IF(AR276&lt;=360,"B3",IF(AR276&lt;=480,"B4",IF(AR276&lt;=600,"B5",IF(AR276&lt;=720,"B6",IF(AR276&lt;=840,"B7",IF(AR276&lt;=960,"B8",IF(AR276&lt;=1080,"B9",IF(AR276&lt;=1100,"B10",IF(AR276&lt;=1120,"B11",IF(AR276&lt;=1140,"B12",IF(AR276&lt;=1160,"B13",IF(AR276&lt;=1180,"B14","B15"))))))))))))))</f>
        <v>B9</v>
      </c>
      <c r="AU276" s="214" t="str">
        <f>AT276</f>
        <v>B9</v>
      </c>
      <c r="AV276" s="214" t="str">
        <f>IF(AU276=J276,"OK","REVIEW")</f>
        <v>OK</v>
      </c>
      <c r="AW276" s="213" t="s">
        <v>355</v>
      </c>
      <c r="AX276" s="213" t="s">
        <v>365</v>
      </c>
      <c r="AY276" s="213" t="s">
        <v>262</v>
      </c>
      <c r="AZ276" s="213" t="s">
        <v>280</v>
      </c>
      <c r="BA276" s="217" t="s">
        <v>525</v>
      </c>
    </row>
    <row r="277" ht="72" customHeight="1">
      <c r="A277" s="214" t="s">
        <v>260</v>
      </c>
      <c r="B277" s="213" t="s">
        <v>261</v>
      </c>
      <c r="C277" s="214" t="s">
        <v>624</v>
      </c>
      <c r="D277" s="213" t="s">
        <v>625</v>
      </c>
      <c r="E277" s="214" t="s">
        <v>632</v>
      </c>
      <c r="F277" s="213" t="s">
        <v>633</v>
      </c>
      <c r="G277" s="214" t="s">
        <v>634</v>
      </c>
      <c r="H277" s="213" t="s">
        <v>633</v>
      </c>
      <c r="I277" s="213" t="s">
        <v>520</v>
      </c>
      <c r="J277" s="214" t="s">
        <v>280</v>
      </c>
      <c r="K277" s="217" t="s">
        <v>521</v>
      </c>
      <c r="L277" s="214">
        <v>8</v>
      </c>
      <c r="M277" s="214">
        <f>ROUND(L277*18,0)</f>
        <v>144</v>
      </c>
      <c r="N277" s="214">
        <v>4</v>
      </c>
      <c r="O277" s="214">
        <f>ROUND(N277*19.2,0)</f>
        <v>77</v>
      </c>
      <c r="P277" s="214">
        <v>5</v>
      </c>
      <c r="Q277" s="214">
        <f>ROUND(P277*19.2,0)</f>
        <v>96</v>
      </c>
      <c r="R277" s="214">
        <v>4</v>
      </c>
      <c r="S277" s="214">
        <f>ROUND(R277*14.4,0)</f>
        <v>58</v>
      </c>
      <c r="T277" s="214">
        <v>3</v>
      </c>
      <c r="U277" s="214">
        <f>ROUND(T277*14.4,0)</f>
        <v>43</v>
      </c>
      <c r="V277" s="214">
        <v>4</v>
      </c>
      <c r="W277" s="214">
        <f>ROUND(V277*28.8,0)</f>
        <v>115</v>
      </c>
      <c r="X277" s="214">
        <v>2</v>
      </c>
      <c r="Y277" s="214">
        <f>ROUND(X277*16.8,0)</f>
        <v>34</v>
      </c>
      <c r="Z277" s="214">
        <v>5</v>
      </c>
      <c r="AA277" s="214">
        <f>ROUND(Z277*19.2,0)</f>
        <v>96</v>
      </c>
      <c r="AB277" s="214">
        <v>4</v>
      </c>
      <c r="AC277" s="214">
        <f>ROUND(AB277*19.2,0)</f>
        <v>77</v>
      </c>
      <c r="AD277" s="214">
        <v>4</v>
      </c>
      <c r="AE277" s="214">
        <f>ROUND(AD277*12,0)</f>
        <v>48</v>
      </c>
      <c r="AF277" s="214">
        <v>4</v>
      </c>
      <c r="AG277" s="214">
        <f>ROUND(AF277*14.4,0)</f>
        <v>58</v>
      </c>
      <c r="AH277" s="214">
        <v>2</v>
      </c>
      <c r="AI277" s="214">
        <f>ROUND(AH277*9.6,0)</f>
        <v>19</v>
      </c>
      <c r="AJ277" s="214">
        <v>2</v>
      </c>
      <c r="AK277" s="214">
        <f>ROUND(AJ277*16.8,0)</f>
        <v>34</v>
      </c>
      <c r="AL277" s="214">
        <v>4</v>
      </c>
      <c r="AM277" s="214">
        <f>ROUND(AL277*7.2,0)</f>
        <v>29</v>
      </c>
      <c r="AN277" s="214">
        <f>SUM(M277,O277,Q277,S277,U277)</f>
        <v>418</v>
      </c>
      <c r="AO277" s="214">
        <f>SUM(W277,Y277,AA277,AC277)</f>
        <v>322</v>
      </c>
      <c r="AP277" s="214">
        <f>SUM(AE277,AG277,AI277)</f>
        <v>125</v>
      </c>
      <c r="AQ277" s="214">
        <f>SUM(AK277,AM277)</f>
        <v>63</v>
      </c>
      <c r="AR277" s="214">
        <f>SUM(AN277:AQ277)</f>
        <v>928</v>
      </c>
      <c r="AS277" s="214" t="str">
        <f>IF(AR277&lt;=120,"Group 1",IF(AR277&lt;=240,"Group 2",IF(AR277&lt;=360,"Group 3",IF(AR277&lt;=480,"Group 4",IF(AR277&lt;=600,"Group 5",IF(AR277&lt;=720,"Group 6",IF(AR277&lt;=840,"Group 7",IF(AR277&lt;=960,"Group 8",IF(AR277&lt;=1080,"Group 9","Group 10")))))))))</f>
        <v>Group 8</v>
      </c>
      <c r="AT277" s="214" t="str">
        <f>IF(AR277&lt;=120,"B1",IF(AR277&lt;=240,"B2",IF(AR277&lt;=360,"B3",IF(AR277&lt;=480,"B4",IF(AR277&lt;=600,"B5",IF(AR277&lt;=720,"B6",IF(AR277&lt;=840,"B7",IF(AR277&lt;=960,"B8",IF(AR277&lt;=1080,"B9",IF(AR277&lt;=1100,"B10",IF(AR277&lt;=1120,"B11",IF(AR277&lt;=1140,"B12",IF(AR277&lt;=1160,"B13",IF(AR277&lt;=1180,"B14","B15"))))))))))))))</f>
        <v>B8</v>
      </c>
      <c r="AU277" s="214" t="str">
        <f>AT277</f>
        <v>B8</v>
      </c>
      <c r="AV277" s="214" t="str">
        <f>IF(AU277=J277,"OK","REVIEW")</f>
        <v>OK</v>
      </c>
      <c r="AW277" s="213" t="s">
        <v>355</v>
      </c>
      <c r="AX277" s="213" t="s">
        <v>522</v>
      </c>
      <c r="AY277" s="213" t="s">
        <v>262</v>
      </c>
      <c r="AZ277" s="213" t="s">
        <v>280</v>
      </c>
      <c r="BA277" s="217" t="s">
        <v>523</v>
      </c>
    </row>
    <row r="278" ht="72" customHeight="1">
      <c r="A278" s="214" t="s">
        <v>260</v>
      </c>
      <c r="B278" s="213" t="s">
        <v>261</v>
      </c>
      <c r="C278" s="214" t="s">
        <v>624</v>
      </c>
      <c r="D278" s="213" t="s">
        <v>625</v>
      </c>
      <c r="E278" s="214" t="s">
        <v>632</v>
      </c>
      <c r="F278" s="213" t="s">
        <v>633</v>
      </c>
      <c r="G278" s="214" t="s">
        <v>634</v>
      </c>
      <c r="H278" s="213" t="s">
        <v>633</v>
      </c>
      <c r="I278" s="213" t="s">
        <v>520</v>
      </c>
      <c r="J278" s="214" t="s">
        <v>284</v>
      </c>
      <c r="K278" s="217" t="s">
        <v>524</v>
      </c>
      <c r="L278" s="214">
        <v>8</v>
      </c>
      <c r="M278" s="214">
        <f>ROUND(L278*18,0)</f>
        <v>144</v>
      </c>
      <c r="N278" s="214">
        <v>4</v>
      </c>
      <c r="O278" s="214">
        <f>ROUND(N278*19.2,0)</f>
        <v>77</v>
      </c>
      <c r="P278" s="214">
        <v>5</v>
      </c>
      <c r="Q278" s="214">
        <f>ROUND(P278*19.2,0)</f>
        <v>96</v>
      </c>
      <c r="R278" s="214">
        <v>5</v>
      </c>
      <c r="S278" s="214">
        <f>ROUND(R278*14.4,0)</f>
        <v>72</v>
      </c>
      <c r="T278" s="214">
        <v>3</v>
      </c>
      <c r="U278" s="214">
        <f>ROUND(T278*14.4,0)</f>
        <v>43</v>
      </c>
      <c r="V278" s="214">
        <v>5</v>
      </c>
      <c r="W278" s="214">
        <f>ROUND(V278*28.8,0)</f>
        <v>144</v>
      </c>
      <c r="X278" s="214">
        <v>2</v>
      </c>
      <c r="Y278" s="214">
        <f>ROUND(X278*16.8,0)</f>
        <v>34</v>
      </c>
      <c r="Z278" s="214">
        <v>5</v>
      </c>
      <c r="AA278" s="214">
        <f>ROUND(Z278*19.2,0)</f>
        <v>96</v>
      </c>
      <c r="AB278" s="214">
        <v>4</v>
      </c>
      <c r="AC278" s="214">
        <f>ROUND(AB278*19.2,0)</f>
        <v>77</v>
      </c>
      <c r="AD278" s="214">
        <v>4</v>
      </c>
      <c r="AE278" s="214">
        <f>ROUND(AD278*12,0)</f>
        <v>48</v>
      </c>
      <c r="AF278" s="214">
        <v>4</v>
      </c>
      <c r="AG278" s="214">
        <f>ROUND(AF278*14.4,0)</f>
        <v>58</v>
      </c>
      <c r="AH278" s="214">
        <v>2</v>
      </c>
      <c r="AI278" s="214">
        <f>ROUND(AH278*9.6,0)</f>
        <v>19</v>
      </c>
      <c r="AJ278" s="214">
        <v>2</v>
      </c>
      <c r="AK278" s="214">
        <f>ROUND(AJ278*16.8,0)</f>
        <v>34</v>
      </c>
      <c r="AL278" s="214">
        <v>4</v>
      </c>
      <c r="AM278" s="214">
        <f>ROUND(AL278*7.2,0)</f>
        <v>29</v>
      </c>
      <c r="AN278" s="214">
        <f>SUM(M278,O278,Q278,S278,U278)</f>
        <v>432</v>
      </c>
      <c r="AO278" s="214">
        <f>SUM(W278,Y278,AA278,AC278)</f>
        <v>351</v>
      </c>
      <c r="AP278" s="214">
        <f>SUM(AE278,AG278,AI278)</f>
        <v>125</v>
      </c>
      <c r="AQ278" s="214">
        <f>SUM(AK278,AM278)</f>
        <v>63</v>
      </c>
      <c r="AR278" s="214">
        <f>SUM(AN278:AQ278)</f>
        <v>971</v>
      </c>
      <c r="AS278" s="214" t="str">
        <f>IF(AR278&lt;=120,"Group 1",IF(AR278&lt;=240,"Group 2",IF(AR278&lt;=360,"Group 3",IF(AR278&lt;=480,"Group 4",IF(AR278&lt;=600,"Group 5",IF(AR278&lt;=720,"Group 6",IF(AR278&lt;=840,"Group 7",IF(AR278&lt;=960,"Group 8",IF(AR278&lt;=1080,"Group 9","Group 10")))))))))</f>
        <v>Group 9</v>
      </c>
      <c r="AT278" s="214" t="str">
        <f>IF(AR278&lt;=120,"B1",IF(AR278&lt;=240,"B2",IF(AR278&lt;=360,"B3",IF(AR278&lt;=480,"B4",IF(AR278&lt;=600,"B5",IF(AR278&lt;=720,"B6",IF(AR278&lt;=840,"B7",IF(AR278&lt;=960,"B8",IF(AR278&lt;=1080,"B9",IF(AR278&lt;=1100,"B10",IF(AR278&lt;=1120,"B11",IF(AR278&lt;=1140,"B12",IF(AR278&lt;=1160,"B13",IF(AR278&lt;=1180,"B14","B15"))))))))))))))</f>
        <v>B9</v>
      </c>
      <c r="AU278" s="214" t="str">
        <f>AT278</f>
        <v>B9</v>
      </c>
      <c r="AV278" s="214" t="str">
        <f>IF(AU278=J278,"OK","REVIEW")</f>
        <v>OK</v>
      </c>
      <c r="AW278" s="213" t="s">
        <v>355</v>
      </c>
      <c r="AX278" s="213" t="s">
        <v>365</v>
      </c>
      <c r="AY278" s="213" t="s">
        <v>262</v>
      </c>
      <c r="AZ278" s="213" t="s">
        <v>280</v>
      </c>
      <c r="BA278" s="217" t="s">
        <v>525</v>
      </c>
    </row>
    <row r="279" ht="72" customHeight="1">
      <c r="A279" s="214" t="s">
        <v>260</v>
      </c>
      <c r="B279" s="213" t="s">
        <v>261</v>
      </c>
      <c r="C279" s="214" t="s">
        <v>624</v>
      </c>
      <c r="D279" s="213" t="s">
        <v>625</v>
      </c>
      <c r="E279" s="214" t="s">
        <v>635</v>
      </c>
      <c r="F279" s="213" t="s">
        <v>636</v>
      </c>
      <c r="G279" s="214" t="s">
        <v>637</v>
      </c>
      <c r="H279" s="213" t="s">
        <v>638</v>
      </c>
      <c r="I279" s="213" t="s">
        <v>520</v>
      </c>
      <c r="J279" s="214" t="s">
        <v>280</v>
      </c>
      <c r="K279" s="217" t="s">
        <v>521</v>
      </c>
      <c r="L279" s="214">
        <v>8</v>
      </c>
      <c r="M279" s="214">
        <f>ROUND(L279*18,0)</f>
        <v>144</v>
      </c>
      <c r="N279" s="214">
        <v>4</v>
      </c>
      <c r="O279" s="214">
        <f>ROUND(N279*19.2,0)</f>
        <v>77</v>
      </c>
      <c r="P279" s="214">
        <v>5</v>
      </c>
      <c r="Q279" s="214">
        <f>ROUND(P279*19.2,0)</f>
        <v>96</v>
      </c>
      <c r="R279" s="214">
        <v>4</v>
      </c>
      <c r="S279" s="214">
        <f>ROUND(R279*14.4,0)</f>
        <v>58</v>
      </c>
      <c r="T279" s="214">
        <v>3</v>
      </c>
      <c r="U279" s="214">
        <f>ROUND(T279*14.4,0)</f>
        <v>43</v>
      </c>
      <c r="V279" s="214">
        <v>4</v>
      </c>
      <c r="W279" s="214">
        <f>ROUND(V279*28.8,0)</f>
        <v>115</v>
      </c>
      <c r="X279" s="214">
        <v>2</v>
      </c>
      <c r="Y279" s="214">
        <f>ROUND(X279*16.8,0)</f>
        <v>34</v>
      </c>
      <c r="Z279" s="214">
        <v>5</v>
      </c>
      <c r="AA279" s="214">
        <f>ROUND(Z279*19.2,0)</f>
        <v>96</v>
      </c>
      <c r="AB279" s="214">
        <v>4</v>
      </c>
      <c r="AC279" s="214">
        <f>ROUND(AB279*19.2,0)</f>
        <v>77</v>
      </c>
      <c r="AD279" s="214">
        <v>4</v>
      </c>
      <c r="AE279" s="214">
        <f>ROUND(AD279*12,0)</f>
        <v>48</v>
      </c>
      <c r="AF279" s="214">
        <v>4</v>
      </c>
      <c r="AG279" s="214">
        <f>ROUND(AF279*14.4,0)</f>
        <v>58</v>
      </c>
      <c r="AH279" s="214">
        <v>2</v>
      </c>
      <c r="AI279" s="214">
        <f>ROUND(AH279*9.6,0)</f>
        <v>19</v>
      </c>
      <c r="AJ279" s="214">
        <v>2</v>
      </c>
      <c r="AK279" s="214">
        <f>ROUND(AJ279*16.8,0)</f>
        <v>34</v>
      </c>
      <c r="AL279" s="214">
        <v>4</v>
      </c>
      <c r="AM279" s="214">
        <f>ROUND(AL279*7.2,0)</f>
        <v>29</v>
      </c>
      <c r="AN279" s="214">
        <f>SUM(M279,O279,Q279,S279,U279)</f>
        <v>418</v>
      </c>
      <c r="AO279" s="214">
        <f>SUM(W279,Y279,AA279,AC279)</f>
        <v>322</v>
      </c>
      <c r="AP279" s="214">
        <f>SUM(AE279,AG279,AI279)</f>
        <v>125</v>
      </c>
      <c r="AQ279" s="214">
        <f>SUM(AK279,AM279)</f>
        <v>63</v>
      </c>
      <c r="AR279" s="214">
        <f>SUM(AN279:AQ279)</f>
        <v>928</v>
      </c>
      <c r="AS279" s="214" t="str">
        <f>IF(AR279&lt;=120,"Group 1",IF(AR279&lt;=240,"Group 2",IF(AR279&lt;=360,"Group 3",IF(AR279&lt;=480,"Group 4",IF(AR279&lt;=600,"Group 5",IF(AR279&lt;=720,"Group 6",IF(AR279&lt;=840,"Group 7",IF(AR279&lt;=960,"Group 8",IF(AR279&lt;=1080,"Group 9","Group 10")))))))))</f>
        <v>Group 8</v>
      </c>
      <c r="AT279" s="214" t="str">
        <f>IF(AR279&lt;=120,"B1",IF(AR279&lt;=240,"B2",IF(AR279&lt;=360,"B3",IF(AR279&lt;=480,"B4",IF(AR279&lt;=600,"B5",IF(AR279&lt;=720,"B6",IF(AR279&lt;=840,"B7",IF(AR279&lt;=960,"B8",IF(AR279&lt;=1080,"B9",IF(AR279&lt;=1100,"B10",IF(AR279&lt;=1120,"B11",IF(AR279&lt;=1140,"B12",IF(AR279&lt;=1160,"B13",IF(AR279&lt;=1180,"B14","B15"))))))))))))))</f>
        <v>B8</v>
      </c>
      <c r="AU279" s="214" t="str">
        <f>AT279</f>
        <v>B8</v>
      </c>
      <c r="AV279" s="214" t="str">
        <f>IF(AU279=J279,"OK","REVIEW")</f>
        <v>OK</v>
      </c>
      <c r="AW279" s="213" t="s">
        <v>355</v>
      </c>
      <c r="AX279" s="213" t="s">
        <v>522</v>
      </c>
      <c r="AY279" s="213" t="s">
        <v>262</v>
      </c>
      <c r="AZ279" s="213" t="s">
        <v>280</v>
      </c>
      <c r="BA279" s="217" t="s">
        <v>523</v>
      </c>
    </row>
    <row r="280" ht="72" customHeight="1">
      <c r="A280" s="214" t="s">
        <v>260</v>
      </c>
      <c r="B280" s="213" t="s">
        <v>261</v>
      </c>
      <c r="C280" s="214" t="s">
        <v>624</v>
      </c>
      <c r="D280" s="213" t="s">
        <v>625</v>
      </c>
      <c r="E280" s="214" t="s">
        <v>635</v>
      </c>
      <c r="F280" s="213" t="s">
        <v>636</v>
      </c>
      <c r="G280" s="214" t="s">
        <v>637</v>
      </c>
      <c r="H280" s="213" t="s">
        <v>638</v>
      </c>
      <c r="I280" s="213" t="s">
        <v>520</v>
      </c>
      <c r="J280" s="214" t="s">
        <v>284</v>
      </c>
      <c r="K280" s="217" t="s">
        <v>524</v>
      </c>
      <c r="L280" s="214">
        <v>8</v>
      </c>
      <c r="M280" s="214">
        <f>ROUND(L280*18,0)</f>
        <v>144</v>
      </c>
      <c r="N280" s="214">
        <v>4</v>
      </c>
      <c r="O280" s="214">
        <f>ROUND(N280*19.2,0)</f>
        <v>77</v>
      </c>
      <c r="P280" s="214">
        <v>5</v>
      </c>
      <c r="Q280" s="214">
        <f>ROUND(P280*19.2,0)</f>
        <v>96</v>
      </c>
      <c r="R280" s="214">
        <v>5</v>
      </c>
      <c r="S280" s="214">
        <f>ROUND(R280*14.4,0)</f>
        <v>72</v>
      </c>
      <c r="T280" s="214">
        <v>3</v>
      </c>
      <c r="U280" s="214">
        <f>ROUND(T280*14.4,0)</f>
        <v>43</v>
      </c>
      <c r="V280" s="214">
        <v>5</v>
      </c>
      <c r="W280" s="214">
        <f>ROUND(V280*28.8,0)</f>
        <v>144</v>
      </c>
      <c r="X280" s="214">
        <v>2</v>
      </c>
      <c r="Y280" s="214">
        <f>ROUND(X280*16.8,0)</f>
        <v>34</v>
      </c>
      <c r="Z280" s="214">
        <v>5</v>
      </c>
      <c r="AA280" s="214">
        <f>ROUND(Z280*19.2,0)</f>
        <v>96</v>
      </c>
      <c r="AB280" s="214">
        <v>4</v>
      </c>
      <c r="AC280" s="214">
        <f>ROUND(AB280*19.2,0)</f>
        <v>77</v>
      </c>
      <c r="AD280" s="214">
        <v>4</v>
      </c>
      <c r="AE280" s="214">
        <f>ROUND(AD280*12,0)</f>
        <v>48</v>
      </c>
      <c r="AF280" s="214">
        <v>4</v>
      </c>
      <c r="AG280" s="214">
        <f>ROUND(AF280*14.4,0)</f>
        <v>58</v>
      </c>
      <c r="AH280" s="214">
        <v>2</v>
      </c>
      <c r="AI280" s="214">
        <f>ROUND(AH280*9.6,0)</f>
        <v>19</v>
      </c>
      <c r="AJ280" s="214">
        <v>2</v>
      </c>
      <c r="AK280" s="214">
        <f>ROUND(AJ280*16.8,0)</f>
        <v>34</v>
      </c>
      <c r="AL280" s="214">
        <v>4</v>
      </c>
      <c r="AM280" s="214">
        <f>ROUND(AL280*7.2,0)</f>
        <v>29</v>
      </c>
      <c r="AN280" s="214">
        <f>SUM(M280,O280,Q280,S280,U280)</f>
        <v>432</v>
      </c>
      <c r="AO280" s="214">
        <f>SUM(W280,Y280,AA280,AC280)</f>
        <v>351</v>
      </c>
      <c r="AP280" s="214">
        <f>SUM(AE280,AG280,AI280)</f>
        <v>125</v>
      </c>
      <c r="AQ280" s="214">
        <f>SUM(AK280,AM280)</f>
        <v>63</v>
      </c>
      <c r="AR280" s="214">
        <f>SUM(AN280:AQ280)</f>
        <v>971</v>
      </c>
      <c r="AS280" s="214" t="str">
        <f>IF(AR280&lt;=120,"Group 1",IF(AR280&lt;=240,"Group 2",IF(AR280&lt;=360,"Group 3",IF(AR280&lt;=480,"Group 4",IF(AR280&lt;=600,"Group 5",IF(AR280&lt;=720,"Group 6",IF(AR280&lt;=840,"Group 7",IF(AR280&lt;=960,"Group 8",IF(AR280&lt;=1080,"Group 9","Group 10")))))))))</f>
        <v>Group 9</v>
      </c>
      <c r="AT280" s="214" t="str">
        <f>IF(AR280&lt;=120,"B1",IF(AR280&lt;=240,"B2",IF(AR280&lt;=360,"B3",IF(AR280&lt;=480,"B4",IF(AR280&lt;=600,"B5",IF(AR280&lt;=720,"B6",IF(AR280&lt;=840,"B7",IF(AR280&lt;=960,"B8",IF(AR280&lt;=1080,"B9",IF(AR280&lt;=1100,"B10",IF(AR280&lt;=1120,"B11",IF(AR280&lt;=1140,"B12",IF(AR280&lt;=1160,"B13",IF(AR280&lt;=1180,"B14","B15"))))))))))))))</f>
        <v>B9</v>
      </c>
      <c r="AU280" s="214" t="str">
        <f>AT280</f>
        <v>B9</v>
      </c>
      <c r="AV280" s="214" t="str">
        <f>IF(AU280=J280,"OK","REVIEW")</f>
        <v>OK</v>
      </c>
      <c r="AW280" s="213" t="s">
        <v>355</v>
      </c>
      <c r="AX280" s="213" t="s">
        <v>365</v>
      </c>
      <c r="AY280" s="213" t="s">
        <v>262</v>
      </c>
      <c r="AZ280" s="213" t="s">
        <v>280</v>
      </c>
      <c r="BA280" s="217" t="s">
        <v>525</v>
      </c>
    </row>
    <row r="281" ht="72" customHeight="1">
      <c r="A281" s="214" t="s">
        <v>260</v>
      </c>
      <c r="B281" s="213" t="s">
        <v>261</v>
      </c>
      <c r="C281" s="214" t="s">
        <v>624</v>
      </c>
      <c r="D281" s="213" t="s">
        <v>625</v>
      </c>
      <c r="E281" s="214" t="s">
        <v>635</v>
      </c>
      <c r="F281" s="213" t="s">
        <v>636</v>
      </c>
      <c r="G281" s="214" t="s">
        <v>639</v>
      </c>
      <c r="H281" s="213" t="s">
        <v>640</v>
      </c>
      <c r="I281" s="213" t="s">
        <v>520</v>
      </c>
      <c r="J281" s="214" t="s">
        <v>280</v>
      </c>
      <c r="K281" s="217" t="s">
        <v>521</v>
      </c>
      <c r="L281" s="214">
        <v>8</v>
      </c>
      <c r="M281" s="214">
        <f>ROUND(L281*18,0)</f>
        <v>144</v>
      </c>
      <c r="N281" s="214">
        <v>4</v>
      </c>
      <c r="O281" s="214">
        <f>ROUND(N281*19.2,0)</f>
        <v>77</v>
      </c>
      <c r="P281" s="214">
        <v>5</v>
      </c>
      <c r="Q281" s="214">
        <f>ROUND(P281*19.2,0)</f>
        <v>96</v>
      </c>
      <c r="R281" s="214">
        <v>4</v>
      </c>
      <c r="S281" s="214">
        <f>ROUND(R281*14.4,0)</f>
        <v>58</v>
      </c>
      <c r="T281" s="214">
        <v>3</v>
      </c>
      <c r="U281" s="214">
        <f>ROUND(T281*14.4,0)</f>
        <v>43</v>
      </c>
      <c r="V281" s="214">
        <v>4</v>
      </c>
      <c r="W281" s="214">
        <f>ROUND(V281*28.8,0)</f>
        <v>115</v>
      </c>
      <c r="X281" s="214">
        <v>2</v>
      </c>
      <c r="Y281" s="214">
        <f>ROUND(X281*16.8,0)</f>
        <v>34</v>
      </c>
      <c r="Z281" s="214">
        <v>5</v>
      </c>
      <c r="AA281" s="214">
        <f>ROUND(Z281*19.2,0)</f>
        <v>96</v>
      </c>
      <c r="AB281" s="214">
        <v>4</v>
      </c>
      <c r="AC281" s="214">
        <f>ROUND(AB281*19.2,0)</f>
        <v>77</v>
      </c>
      <c r="AD281" s="214">
        <v>4</v>
      </c>
      <c r="AE281" s="214">
        <f>ROUND(AD281*12,0)</f>
        <v>48</v>
      </c>
      <c r="AF281" s="214">
        <v>4</v>
      </c>
      <c r="AG281" s="214">
        <f>ROUND(AF281*14.4,0)</f>
        <v>58</v>
      </c>
      <c r="AH281" s="214">
        <v>2</v>
      </c>
      <c r="AI281" s="214">
        <f>ROUND(AH281*9.6,0)</f>
        <v>19</v>
      </c>
      <c r="AJ281" s="214">
        <v>2</v>
      </c>
      <c r="AK281" s="214">
        <f>ROUND(AJ281*16.8,0)</f>
        <v>34</v>
      </c>
      <c r="AL281" s="214">
        <v>4</v>
      </c>
      <c r="AM281" s="214">
        <f>ROUND(AL281*7.2,0)</f>
        <v>29</v>
      </c>
      <c r="AN281" s="214">
        <f>SUM(M281,O281,Q281,S281,U281)</f>
        <v>418</v>
      </c>
      <c r="AO281" s="214">
        <f>SUM(W281,Y281,AA281,AC281)</f>
        <v>322</v>
      </c>
      <c r="AP281" s="214">
        <f>SUM(AE281,AG281,AI281)</f>
        <v>125</v>
      </c>
      <c r="AQ281" s="214">
        <f>SUM(AK281,AM281)</f>
        <v>63</v>
      </c>
      <c r="AR281" s="214">
        <f>SUM(AN281:AQ281)</f>
        <v>928</v>
      </c>
      <c r="AS281" s="214" t="str">
        <f>IF(AR281&lt;=120,"Group 1",IF(AR281&lt;=240,"Group 2",IF(AR281&lt;=360,"Group 3",IF(AR281&lt;=480,"Group 4",IF(AR281&lt;=600,"Group 5",IF(AR281&lt;=720,"Group 6",IF(AR281&lt;=840,"Group 7",IF(AR281&lt;=960,"Group 8",IF(AR281&lt;=1080,"Group 9","Group 10")))))))))</f>
        <v>Group 8</v>
      </c>
      <c r="AT281" s="214" t="str">
        <f>IF(AR281&lt;=120,"B1",IF(AR281&lt;=240,"B2",IF(AR281&lt;=360,"B3",IF(AR281&lt;=480,"B4",IF(AR281&lt;=600,"B5",IF(AR281&lt;=720,"B6",IF(AR281&lt;=840,"B7",IF(AR281&lt;=960,"B8",IF(AR281&lt;=1080,"B9",IF(AR281&lt;=1100,"B10",IF(AR281&lt;=1120,"B11",IF(AR281&lt;=1140,"B12",IF(AR281&lt;=1160,"B13",IF(AR281&lt;=1180,"B14","B15"))))))))))))))</f>
        <v>B8</v>
      </c>
      <c r="AU281" s="214" t="str">
        <f>AT281</f>
        <v>B8</v>
      </c>
      <c r="AV281" s="214" t="str">
        <f>IF(AU281=J281,"OK","REVIEW")</f>
        <v>OK</v>
      </c>
      <c r="AW281" s="213" t="s">
        <v>355</v>
      </c>
      <c r="AX281" s="213" t="s">
        <v>522</v>
      </c>
      <c r="AY281" s="213" t="s">
        <v>262</v>
      </c>
      <c r="AZ281" s="213" t="s">
        <v>280</v>
      </c>
      <c r="BA281" s="217" t="s">
        <v>523</v>
      </c>
    </row>
    <row r="282" ht="72" customHeight="1">
      <c r="A282" s="214" t="s">
        <v>260</v>
      </c>
      <c r="B282" s="213" t="s">
        <v>261</v>
      </c>
      <c r="C282" s="214" t="s">
        <v>624</v>
      </c>
      <c r="D282" s="213" t="s">
        <v>625</v>
      </c>
      <c r="E282" s="214" t="s">
        <v>635</v>
      </c>
      <c r="F282" s="213" t="s">
        <v>636</v>
      </c>
      <c r="G282" s="214" t="s">
        <v>639</v>
      </c>
      <c r="H282" s="213" t="s">
        <v>640</v>
      </c>
      <c r="I282" s="213" t="s">
        <v>520</v>
      </c>
      <c r="J282" s="214" t="s">
        <v>284</v>
      </c>
      <c r="K282" s="217" t="s">
        <v>524</v>
      </c>
      <c r="L282" s="214">
        <v>8</v>
      </c>
      <c r="M282" s="214">
        <f>ROUND(L282*18,0)</f>
        <v>144</v>
      </c>
      <c r="N282" s="214">
        <v>4</v>
      </c>
      <c r="O282" s="214">
        <f>ROUND(N282*19.2,0)</f>
        <v>77</v>
      </c>
      <c r="P282" s="214">
        <v>5</v>
      </c>
      <c r="Q282" s="214">
        <f>ROUND(P282*19.2,0)</f>
        <v>96</v>
      </c>
      <c r="R282" s="214">
        <v>5</v>
      </c>
      <c r="S282" s="214">
        <f>ROUND(R282*14.4,0)</f>
        <v>72</v>
      </c>
      <c r="T282" s="214">
        <v>3</v>
      </c>
      <c r="U282" s="214">
        <f>ROUND(T282*14.4,0)</f>
        <v>43</v>
      </c>
      <c r="V282" s="214">
        <v>5</v>
      </c>
      <c r="W282" s="214">
        <f>ROUND(V282*28.8,0)</f>
        <v>144</v>
      </c>
      <c r="X282" s="214">
        <v>2</v>
      </c>
      <c r="Y282" s="214">
        <f>ROUND(X282*16.8,0)</f>
        <v>34</v>
      </c>
      <c r="Z282" s="214">
        <v>5</v>
      </c>
      <c r="AA282" s="214">
        <f>ROUND(Z282*19.2,0)</f>
        <v>96</v>
      </c>
      <c r="AB282" s="214">
        <v>4</v>
      </c>
      <c r="AC282" s="214">
        <f>ROUND(AB282*19.2,0)</f>
        <v>77</v>
      </c>
      <c r="AD282" s="214">
        <v>4</v>
      </c>
      <c r="AE282" s="214">
        <f>ROUND(AD282*12,0)</f>
        <v>48</v>
      </c>
      <c r="AF282" s="214">
        <v>4</v>
      </c>
      <c r="AG282" s="214">
        <f>ROUND(AF282*14.4,0)</f>
        <v>58</v>
      </c>
      <c r="AH282" s="214">
        <v>2</v>
      </c>
      <c r="AI282" s="214">
        <f>ROUND(AH282*9.6,0)</f>
        <v>19</v>
      </c>
      <c r="AJ282" s="214">
        <v>2</v>
      </c>
      <c r="AK282" s="214">
        <f>ROUND(AJ282*16.8,0)</f>
        <v>34</v>
      </c>
      <c r="AL282" s="214">
        <v>4</v>
      </c>
      <c r="AM282" s="214">
        <f>ROUND(AL282*7.2,0)</f>
        <v>29</v>
      </c>
      <c r="AN282" s="214">
        <f>SUM(M282,O282,Q282,S282,U282)</f>
        <v>432</v>
      </c>
      <c r="AO282" s="214">
        <f>SUM(W282,Y282,AA282,AC282)</f>
        <v>351</v>
      </c>
      <c r="AP282" s="214">
        <f>SUM(AE282,AG282,AI282)</f>
        <v>125</v>
      </c>
      <c r="AQ282" s="214">
        <f>SUM(AK282,AM282)</f>
        <v>63</v>
      </c>
      <c r="AR282" s="214">
        <f>SUM(AN282:AQ282)</f>
        <v>971</v>
      </c>
      <c r="AS282" s="214" t="str">
        <f>IF(AR282&lt;=120,"Group 1",IF(AR282&lt;=240,"Group 2",IF(AR282&lt;=360,"Group 3",IF(AR282&lt;=480,"Group 4",IF(AR282&lt;=600,"Group 5",IF(AR282&lt;=720,"Group 6",IF(AR282&lt;=840,"Group 7",IF(AR282&lt;=960,"Group 8",IF(AR282&lt;=1080,"Group 9","Group 10")))))))))</f>
        <v>Group 9</v>
      </c>
      <c r="AT282" s="214" t="str">
        <f>IF(AR282&lt;=120,"B1",IF(AR282&lt;=240,"B2",IF(AR282&lt;=360,"B3",IF(AR282&lt;=480,"B4",IF(AR282&lt;=600,"B5",IF(AR282&lt;=720,"B6",IF(AR282&lt;=840,"B7",IF(AR282&lt;=960,"B8",IF(AR282&lt;=1080,"B9",IF(AR282&lt;=1100,"B10",IF(AR282&lt;=1120,"B11",IF(AR282&lt;=1140,"B12",IF(AR282&lt;=1160,"B13",IF(AR282&lt;=1180,"B14","B15"))))))))))))))</f>
        <v>B9</v>
      </c>
      <c r="AU282" s="214" t="str">
        <f>AT282</f>
        <v>B9</v>
      </c>
      <c r="AV282" s="214" t="str">
        <f>IF(AU282=J282,"OK","REVIEW")</f>
        <v>OK</v>
      </c>
      <c r="AW282" s="213" t="s">
        <v>355</v>
      </c>
      <c r="AX282" s="213" t="s">
        <v>365</v>
      </c>
      <c r="AY282" s="213" t="s">
        <v>262</v>
      </c>
      <c r="AZ282" s="213" t="s">
        <v>280</v>
      </c>
      <c r="BA282" s="217" t="s">
        <v>525</v>
      </c>
    </row>
    <row r="283" ht="72" customHeight="1">
      <c r="A283" s="214" t="s">
        <v>260</v>
      </c>
      <c r="B283" s="213" t="s">
        <v>261</v>
      </c>
      <c r="C283" s="214" t="s">
        <v>624</v>
      </c>
      <c r="D283" s="213" t="s">
        <v>625</v>
      </c>
      <c r="E283" s="214" t="s">
        <v>641</v>
      </c>
      <c r="F283" s="213" t="s">
        <v>642</v>
      </c>
      <c r="G283" s="214" t="s">
        <v>643</v>
      </c>
      <c r="H283" s="213" t="s">
        <v>644</v>
      </c>
      <c r="I283" s="213" t="s">
        <v>520</v>
      </c>
      <c r="J283" s="214" t="s">
        <v>280</v>
      </c>
      <c r="K283" s="217" t="s">
        <v>521</v>
      </c>
      <c r="L283" s="214">
        <v>8</v>
      </c>
      <c r="M283" s="214">
        <f>ROUND(L283*18,0)</f>
        <v>144</v>
      </c>
      <c r="N283" s="214">
        <v>4</v>
      </c>
      <c r="O283" s="214">
        <f>ROUND(N283*19.2,0)</f>
        <v>77</v>
      </c>
      <c r="P283" s="214">
        <v>5</v>
      </c>
      <c r="Q283" s="214">
        <f>ROUND(P283*19.2,0)</f>
        <v>96</v>
      </c>
      <c r="R283" s="214">
        <v>4</v>
      </c>
      <c r="S283" s="214">
        <f>ROUND(R283*14.4,0)</f>
        <v>58</v>
      </c>
      <c r="T283" s="214">
        <v>3</v>
      </c>
      <c r="U283" s="214">
        <f>ROUND(T283*14.4,0)</f>
        <v>43</v>
      </c>
      <c r="V283" s="214">
        <v>3</v>
      </c>
      <c r="W283" s="214">
        <f>ROUND(V283*28.8,0)</f>
        <v>86</v>
      </c>
      <c r="X283" s="214">
        <v>2</v>
      </c>
      <c r="Y283" s="214">
        <f>ROUND(X283*16.8,0)</f>
        <v>34</v>
      </c>
      <c r="Z283" s="214">
        <v>5</v>
      </c>
      <c r="AA283" s="214">
        <f>ROUND(Z283*19.2,0)</f>
        <v>96</v>
      </c>
      <c r="AB283" s="214">
        <v>4</v>
      </c>
      <c r="AC283" s="214">
        <f>ROUND(AB283*19.2,0)</f>
        <v>77</v>
      </c>
      <c r="AD283" s="214">
        <v>4</v>
      </c>
      <c r="AE283" s="214">
        <f>ROUND(AD283*12,0)</f>
        <v>48</v>
      </c>
      <c r="AF283" s="214">
        <v>3</v>
      </c>
      <c r="AG283" s="214">
        <f>ROUND(AF283*14.4,0)</f>
        <v>43</v>
      </c>
      <c r="AH283" s="214">
        <v>2</v>
      </c>
      <c r="AI283" s="214">
        <f>ROUND(AH283*9.6,0)</f>
        <v>19</v>
      </c>
      <c r="AJ283" s="214">
        <v>2</v>
      </c>
      <c r="AK283" s="214">
        <f>ROUND(AJ283*16.8,0)</f>
        <v>34</v>
      </c>
      <c r="AL283" s="214">
        <v>4</v>
      </c>
      <c r="AM283" s="214">
        <f>ROUND(AL283*7.2,0)</f>
        <v>29</v>
      </c>
      <c r="AN283" s="214">
        <f>SUM(M283,O283,Q283,S283,U283)</f>
        <v>418</v>
      </c>
      <c r="AO283" s="214">
        <f>SUM(W283,Y283,AA283,AC283)</f>
        <v>293</v>
      </c>
      <c r="AP283" s="214">
        <f>SUM(AE283,AG283,AI283)</f>
        <v>110</v>
      </c>
      <c r="AQ283" s="214">
        <f>SUM(AK283,AM283)</f>
        <v>63</v>
      </c>
      <c r="AR283" s="214">
        <f>SUM(AN283:AQ283)</f>
        <v>884</v>
      </c>
      <c r="AS283" s="214" t="str">
        <f>IF(AR283&lt;=120,"Group 1",IF(AR283&lt;=240,"Group 2",IF(AR283&lt;=360,"Group 3",IF(AR283&lt;=480,"Group 4",IF(AR283&lt;=600,"Group 5",IF(AR283&lt;=720,"Group 6",IF(AR283&lt;=840,"Group 7",IF(AR283&lt;=960,"Group 8",IF(AR283&lt;=1080,"Group 9","Group 10")))))))))</f>
        <v>Group 8</v>
      </c>
      <c r="AT283" s="214" t="str">
        <f>IF(AR283&lt;=120,"B1",IF(AR283&lt;=240,"B2",IF(AR283&lt;=360,"B3",IF(AR283&lt;=480,"B4",IF(AR283&lt;=600,"B5",IF(AR283&lt;=720,"B6",IF(AR283&lt;=840,"B7",IF(AR283&lt;=960,"B8",IF(AR283&lt;=1080,"B9",IF(AR283&lt;=1100,"B10",IF(AR283&lt;=1120,"B11",IF(AR283&lt;=1140,"B12",IF(AR283&lt;=1160,"B13",IF(AR283&lt;=1180,"B14","B15"))))))))))))))</f>
        <v>B8</v>
      </c>
      <c r="AU283" s="214" t="str">
        <f>AT283</f>
        <v>B8</v>
      </c>
      <c r="AV283" s="214" t="str">
        <f>IF(AU283=J283,"OK","REVIEW")</f>
        <v>OK</v>
      </c>
      <c r="AW283" s="213" t="s">
        <v>355</v>
      </c>
      <c r="AX283" s="213" t="s">
        <v>522</v>
      </c>
      <c r="AY283" s="213" t="s">
        <v>262</v>
      </c>
      <c r="AZ283" s="213" t="s">
        <v>280</v>
      </c>
      <c r="BA283" s="217" t="s">
        <v>523</v>
      </c>
    </row>
    <row r="284" ht="72" customHeight="1">
      <c r="A284" s="214" t="s">
        <v>260</v>
      </c>
      <c r="B284" s="213" t="s">
        <v>261</v>
      </c>
      <c r="C284" s="214" t="s">
        <v>624</v>
      </c>
      <c r="D284" s="213" t="s">
        <v>625</v>
      </c>
      <c r="E284" s="214" t="s">
        <v>641</v>
      </c>
      <c r="F284" s="213" t="s">
        <v>642</v>
      </c>
      <c r="G284" s="214" t="s">
        <v>643</v>
      </c>
      <c r="H284" s="213" t="s">
        <v>644</v>
      </c>
      <c r="I284" s="213" t="s">
        <v>520</v>
      </c>
      <c r="J284" s="214" t="s">
        <v>284</v>
      </c>
      <c r="K284" s="217" t="s">
        <v>524</v>
      </c>
      <c r="L284" s="214">
        <v>8</v>
      </c>
      <c r="M284" s="214">
        <f>ROUND(L284*18,0)</f>
        <v>144</v>
      </c>
      <c r="N284" s="214">
        <v>5</v>
      </c>
      <c r="O284" s="214">
        <f>ROUND(N284*19.2,0)</f>
        <v>96</v>
      </c>
      <c r="P284" s="214">
        <v>5</v>
      </c>
      <c r="Q284" s="214">
        <f>ROUND(P284*19.2,0)</f>
        <v>96</v>
      </c>
      <c r="R284" s="214">
        <v>5</v>
      </c>
      <c r="S284" s="214">
        <f>ROUND(R284*14.4,0)</f>
        <v>72</v>
      </c>
      <c r="T284" s="214">
        <v>3</v>
      </c>
      <c r="U284" s="214">
        <f>ROUND(T284*14.4,0)</f>
        <v>43</v>
      </c>
      <c r="V284" s="214">
        <v>4</v>
      </c>
      <c r="W284" s="214">
        <f>ROUND(V284*28.8,0)</f>
        <v>115</v>
      </c>
      <c r="X284" s="214">
        <v>2</v>
      </c>
      <c r="Y284" s="214">
        <f>ROUND(X284*16.8,0)</f>
        <v>34</v>
      </c>
      <c r="Z284" s="214">
        <v>5</v>
      </c>
      <c r="AA284" s="214">
        <f>ROUND(Z284*19.2,0)</f>
        <v>96</v>
      </c>
      <c r="AB284" s="214">
        <v>5</v>
      </c>
      <c r="AC284" s="214">
        <f>ROUND(AB284*19.2,0)</f>
        <v>96</v>
      </c>
      <c r="AD284" s="214">
        <v>4</v>
      </c>
      <c r="AE284" s="214">
        <f>ROUND(AD284*12,0)</f>
        <v>48</v>
      </c>
      <c r="AF284" s="214">
        <v>3</v>
      </c>
      <c r="AG284" s="214">
        <f>ROUND(AF284*14.4,0)</f>
        <v>43</v>
      </c>
      <c r="AH284" s="214">
        <v>2</v>
      </c>
      <c r="AI284" s="214">
        <f>ROUND(AH284*9.6,0)</f>
        <v>19</v>
      </c>
      <c r="AJ284" s="214">
        <v>2</v>
      </c>
      <c r="AK284" s="214">
        <f>ROUND(AJ284*16.8,0)</f>
        <v>34</v>
      </c>
      <c r="AL284" s="214">
        <v>4</v>
      </c>
      <c r="AM284" s="214">
        <f>ROUND(AL284*7.2,0)</f>
        <v>29</v>
      </c>
      <c r="AN284" s="214">
        <f>SUM(M284,O284,Q284,S284,U284)</f>
        <v>451</v>
      </c>
      <c r="AO284" s="214">
        <f>SUM(W284,Y284,AA284,AC284)</f>
        <v>341</v>
      </c>
      <c r="AP284" s="214">
        <f>SUM(AE284,AG284,AI284)</f>
        <v>110</v>
      </c>
      <c r="AQ284" s="214">
        <f>SUM(AK284,AM284)</f>
        <v>63</v>
      </c>
      <c r="AR284" s="214">
        <f>SUM(AN284:AQ284)</f>
        <v>965</v>
      </c>
      <c r="AS284" s="214" t="str">
        <f>IF(AR284&lt;=120,"Group 1",IF(AR284&lt;=240,"Group 2",IF(AR284&lt;=360,"Group 3",IF(AR284&lt;=480,"Group 4",IF(AR284&lt;=600,"Group 5",IF(AR284&lt;=720,"Group 6",IF(AR284&lt;=840,"Group 7",IF(AR284&lt;=960,"Group 8",IF(AR284&lt;=1080,"Group 9","Group 10")))))))))</f>
        <v>Group 9</v>
      </c>
      <c r="AT284" s="214" t="str">
        <f>IF(AR284&lt;=120,"B1",IF(AR284&lt;=240,"B2",IF(AR284&lt;=360,"B3",IF(AR284&lt;=480,"B4",IF(AR284&lt;=600,"B5",IF(AR284&lt;=720,"B6",IF(AR284&lt;=840,"B7",IF(AR284&lt;=960,"B8",IF(AR284&lt;=1080,"B9",IF(AR284&lt;=1100,"B10",IF(AR284&lt;=1120,"B11",IF(AR284&lt;=1140,"B12",IF(AR284&lt;=1160,"B13",IF(AR284&lt;=1180,"B14","B15"))))))))))))))</f>
        <v>B9</v>
      </c>
      <c r="AU284" s="214" t="str">
        <f>AT284</f>
        <v>B9</v>
      </c>
      <c r="AV284" s="214" t="str">
        <f>IF(AU284=J284,"OK","REVIEW")</f>
        <v>OK</v>
      </c>
      <c r="AW284" s="213" t="s">
        <v>355</v>
      </c>
      <c r="AX284" s="213" t="s">
        <v>365</v>
      </c>
      <c r="AY284" s="213" t="s">
        <v>262</v>
      </c>
      <c r="AZ284" s="213" t="s">
        <v>280</v>
      </c>
      <c r="BA284" s="217" t="s">
        <v>525</v>
      </c>
    </row>
    <row r="285" ht="72" customHeight="1">
      <c r="A285" s="214" t="s">
        <v>260</v>
      </c>
      <c r="B285" s="213" t="s">
        <v>261</v>
      </c>
      <c r="C285" s="214" t="s">
        <v>624</v>
      </c>
      <c r="D285" s="213" t="s">
        <v>625</v>
      </c>
      <c r="E285" s="214" t="s">
        <v>641</v>
      </c>
      <c r="F285" s="213" t="s">
        <v>642</v>
      </c>
      <c r="G285" s="214" t="s">
        <v>645</v>
      </c>
      <c r="H285" s="213" t="s">
        <v>646</v>
      </c>
      <c r="I285" s="213" t="s">
        <v>520</v>
      </c>
      <c r="J285" s="214" t="s">
        <v>280</v>
      </c>
      <c r="K285" s="217" t="s">
        <v>521</v>
      </c>
      <c r="L285" s="214">
        <v>8</v>
      </c>
      <c r="M285" s="214">
        <f>ROUND(L285*18,0)</f>
        <v>144</v>
      </c>
      <c r="N285" s="214">
        <v>4</v>
      </c>
      <c r="O285" s="214">
        <f>ROUND(N285*19.2,0)</f>
        <v>77</v>
      </c>
      <c r="P285" s="214">
        <v>5</v>
      </c>
      <c r="Q285" s="214">
        <f>ROUND(P285*19.2,0)</f>
        <v>96</v>
      </c>
      <c r="R285" s="214">
        <v>4</v>
      </c>
      <c r="S285" s="214">
        <f>ROUND(R285*14.4,0)</f>
        <v>58</v>
      </c>
      <c r="T285" s="214">
        <v>3</v>
      </c>
      <c r="U285" s="214">
        <f>ROUND(T285*14.4,0)</f>
        <v>43</v>
      </c>
      <c r="V285" s="214">
        <v>4</v>
      </c>
      <c r="W285" s="214">
        <f>ROUND(V285*28.8,0)</f>
        <v>115</v>
      </c>
      <c r="X285" s="214">
        <v>2</v>
      </c>
      <c r="Y285" s="214">
        <f>ROUND(X285*16.8,0)</f>
        <v>34</v>
      </c>
      <c r="Z285" s="214">
        <v>5</v>
      </c>
      <c r="AA285" s="214">
        <f>ROUND(Z285*19.2,0)</f>
        <v>96</v>
      </c>
      <c r="AB285" s="214">
        <v>4</v>
      </c>
      <c r="AC285" s="214">
        <f>ROUND(AB285*19.2,0)</f>
        <v>77</v>
      </c>
      <c r="AD285" s="214">
        <v>4</v>
      </c>
      <c r="AE285" s="214">
        <f>ROUND(AD285*12,0)</f>
        <v>48</v>
      </c>
      <c r="AF285" s="214">
        <v>4</v>
      </c>
      <c r="AG285" s="214">
        <f>ROUND(AF285*14.4,0)</f>
        <v>58</v>
      </c>
      <c r="AH285" s="214">
        <v>2</v>
      </c>
      <c r="AI285" s="214">
        <f>ROUND(AH285*9.6,0)</f>
        <v>19</v>
      </c>
      <c r="AJ285" s="214">
        <v>2</v>
      </c>
      <c r="AK285" s="214">
        <f>ROUND(AJ285*16.8,0)</f>
        <v>34</v>
      </c>
      <c r="AL285" s="214">
        <v>4</v>
      </c>
      <c r="AM285" s="214">
        <f>ROUND(AL285*7.2,0)</f>
        <v>29</v>
      </c>
      <c r="AN285" s="214">
        <f>SUM(M285,O285,Q285,S285,U285)</f>
        <v>418</v>
      </c>
      <c r="AO285" s="214">
        <f>SUM(W285,Y285,AA285,AC285)</f>
        <v>322</v>
      </c>
      <c r="AP285" s="214">
        <f>SUM(AE285,AG285,AI285)</f>
        <v>125</v>
      </c>
      <c r="AQ285" s="214">
        <f>SUM(AK285,AM285)</f>
        <v>63</v>
      </c>
      <c r="AR285" s="214">
        <f>SUM(AN285:AQ285)</f>
        <v>928</v>
      </c>
      <c r="AS285" s="214" t="str">
        <f>IF(AR285&lt;=120,"Group 1",IF(AR285&lt;=240,"Group 2",IF(AR285&lt;=360,"Group 3",IF(AR285&lt;=480,"Group 4",IF(AR285&lt;=600,"Group 5",IF(AR285&lt;=720,"Group 6",IF(AR285&lt;=840,"Group 7",IF(AR285&lt;=960,"Group 8",IF(AR285&lt;=1080,"Group 9","Group 10")))))))))</f>
        <v>Group 8</v>
      </c>
      <c r="AT285" s="214" t="str">
        <f>IF(AR285&lt;=120,"B1",IF(AR285&lt;=240,"B2",IF(AR285&lt;=360,"B3",IF(AR285&lt;=480,"B4",IF(AR285&lt;=600,"B5",IF(AR285&lt;=720,"B6",IF(AR285&lt;=840,"B7",IF(AR285&lt;=960,"B8",IF(AR285&lt;=1080,"B9",IF(AR285&lt;=1100,"B10",IF(AR285&lt;=1120,"B11",IF(AR285&lt;=1140,"B12",IF(AR285&lt;=1160,"B13",IF(AR285&lt;=1180,"B14","B15"))))))))))))))</f>
        <v>B8</v>
      </c>
      <c r="AU285" s="214" t="str">
        <f>AT285</f>
        <v>B8</v>
      </c>
      <c r="AV285" s="214" t="str">
        <f>IF(AU285=J285,"OK","REVIEW")</f>
        <v>OK</v>
      </c>
      <c r="AW285" s="213" t="s">
        <v>355</v>
      </c>
      <c r="AX285" s="213" t="s">
        <v>522</v>
      </c>
      <c r="AY285" s="213" t="s">
        <v>262</v>
      </c>
      <c r="AZ285" s="213" t="s">
        <v>280</v>
      </c>
      <c r="BA285" s="217" t="s">
        <v>523</v>
      </c>
    </row>
    <row r="286" ht="72" customHeight="1">
      <c r="A286" s="214" t="s">
        <v>260</v>
      </c>
      <c r="B286" s="213" t="s">
        <v>261</v>
      </c>
      <c r="C286" s="214" t="s">
        <v>624</v>
      </c>
      <c r="D286" s="213" t="s">
        <v>625</v>
      </c>
      <c r="E286" s="214" t="s">
        <v>641</v>
      </c>
      <c r="F286" s="213" t="s">
        <v>642</v>
      </c>
      <c r="G286" s="214" t="s">
        <v>645</v>
      </c>
      <c r="H286" s="213" t="s">
        <v>646</v>
      </c>
      <c r="I286" s="213" t="s">
        <v>520</v>
      </c>
      <c r="J286" s="214" t="s">
        <v>284</v>
      </c>
      <c r="K286" s="217" t="s">
        <v>524</v>
      </c>
      <c r="L286" s="214">
        <v>8</v>
      </c>
      <c r="M286" s="214">
        <f>ROUND(L286*18,0)</f>
        <v>144</v>
      </c>
      <c r="N286" s="214">
        <v>4</v>
      </c>
      <c r="O286" s="214">
        <f>ROUND(N286*19.2,0)</f>
        <v>77</v>
      </c>
      <c r="P286" s="214">
        <v>5</v>
      </c>
      <c r="Q286" s="214">
        <f>ROUND(P286*19.2,0)</f>
        <v>96</v>
      </c>
      <c r="R286" s="214">
        <v>5</v>
      </c>
      <c r="S286" s="214">
        <f>ROUND(R286*14.4,0)</f>
        <v>72</v>
      </c>
      <c r="T286" s="214">
        <v>3</v>
      </c>
      <c r="U286" s="214">
        <f>ROUND(T286*14.4,0)</f>
        <v>43</v>
      </c>
      <c r="V286" s="214">
        <v>5</v>
      </c>
      <c r="W286" s="214">
        <f>ROUND(V286*28.8,0)</f>
        <v>144</v>
      </c>
      <c r="X286" s="214">
        <v>2</v>
      </c>
      <c r="Y286" s="214">
        <f>ROUND(X286*16.8,0)</f>
        <v>34</v>
      </c>
      <c r="Z286" s="214">
        <v>5</v>
      </c>
      <c r="AA286" s="214">
        <f>ROUND(Z286*19.2,0)</f>
        <v>96</v>
      </c>
      <c r="AB286" s="214">
        <v>4</v>
      </c>
      <c r="AC286" s="214">
        <f>ROUND(AB286*19.2,0)</f>
        <v>77</v>
      </c>
      <c r="AD286" s="214">
        <v>4</v>
      </c>
      <c r="AE286" s="214">
        <f>ROUND(AD286*12,0)</f>
        <v>48</v>
      </c>
      <c r="AF286" s="214">
        <v>4</v>
      </c>
      <c r="AG286" s="214">
        <f>ROUND(AF286*14.4,0)</f>
        <v>58</v>
      </c>
      <c r="AH286" s="214">
        <v>2</v>
      </c>
      <c r="AI286" s="214">
        <f>ROUND(AH286*9.6,0)</f>
        <v>19</v>
      </c>
      <c r="AJ286" s="214">
        <v>2</v>
      </c>
      <c r="AK286" s="214">
        <f>ROUND(AJ286*16.8,0)</f>
        <v>34</v>
      </c>
      <c r="AL286" s="214">
        <v>4</v>
      </c>
      <c r="AM286" s="214">
        <f>ROUND(AL286*7.2,0)</f>
        <v>29</v>
      </c>
      <c r="AN286" s="214">
        <f>SUM(M286,O286,Q286,S286,U286)</f>
        <v>432</v>
      </c>
      <c r="AO286" s="214">
        <f>SUM(W286,Y286,AA286,AC286)</f>
        <v>351</v>
      </c>
      <c r="AP286" s="214">
        <f>SUM(AE286,AG286,AI286)</f>
        <v>125</v>
      </c>
      <c r="AQ286" s="214">
        <f>SUM(AK286,AM286)</f>
        <v>63</v>
      </c>
      <c r="AR286" s="214">
        <f>SUM(AN286:AQ286)</f>
        <v>971</v>
      </c>
      <c r="AS286" s="214" t="str">
        <f>IF(AR286&lt;=120,"Group 1",IF(AR286&lt;=240,"Group 2",IF(AR286&lt;=360,"Group 3",IF(AR286&lt;=480,"Group 4",IF(AR286&lt;=600,"Group 5",IF(AR286&lt;=720,"Group 6",IF(AR286&lt;=840,"Group 7",IF(AR286&lt;=960,"Group 8",IF(AR286&lt;=1080,"Group 9","Group 10")))))))))</f>
        <v>Group 9</v>
      </c>
      <c r="AT286" s="214" t="str">
        <f>IF(AR286&lt;=120,"B1",IF(AR286&lt;=240,"B2",IF(AR286&lt;=360,"B3",IF(AR286&lt;=480,"B4",IF(AR286&lt;=600,"B5",IF(AR286&lt;=720,"B6",IF(AR286&lt;=840,"B7",IF(AR286&lt;=960,"B8",IF(AR286&lt;=1080,"B9",IF(AR286&lt;=1100,"B10",IF(AR286&lt;=1120,"B11",IF(AR286&lt;=1140,"B12",IF(AR286&lt;=1160,"B13",IF(AR286&lt;=1180,"B14","B15"))))))))))))))</f>
        <v>B9</v>
      </c>
      <c r="AU286" s="214" t="str">
        <f>AT286</f>
        <v>B9</v>
      </c>
      <c r="AV286" s="214" t="str">
        <f>IF(AU286=J286,"OK","REVIEW")</f>
        <v>OK</v>
      </c>
      <c r="AW286" s="213" t="s">
        <v>355</v>
      </c>
      <c r="AX286" s="213" t="s">
        <v>365</v>
      </c>
      <c r="AY286" s="213" t="s">
        <v>262</v>
      </c>
      <c r="AZ286" s="213" t="s">
        <v>280</v>
      </c>
      <c r="BA286" s="217" t="s">
        <v>525</v>
      </c>
    </row>
    <row r="287" ht="72" customHeight="1">
      <c r="A287" s="214" t="s">
        <v>260</v>
      </c>
      <c r="B287" s="213" t="s">
        <v>261</v>
      </c>
      <c r="C287" s="214" t="s">
        <v>624</v>
      </c>
      <c r="D287" s="213" t="s">
        <v>625</v>
      </c>
      <c r="E287" s="214" t="s">
        <v>641</v>
      </c>
      <c r="F287" s="213" t="s">
        <v>642</v>
      </c>
      <c r="G287" s="214" t="s">
        <v>647</v>
      </c>
      <c r="H287" s="213" t="s">
        <v>648</v>
      </c>
      <c r="I287" s="213" t="s">
        <v>520</v>
      </c>
      <c r="J287" s="214" t="s">
        <v>280</v>
      </c>
      <c r="K287" s="217" t="s">
        <v>521</v>
      </c>
      <c r="L287" s="214">
        <v>8</v>
      </c>
      <c r="M287" s="214">
        <f>ROUND(L287*18,0)</f>
        <v>144</v>
      </c>
      <c r="N287" s="214">
        <v>4</v>
      </c>
      <c r="O287" s="214">
        <f>ROUND(N287*19.2,0)</f>
        <v>77</v>
      </c>
      <c r="P287" s="214">
        <v>5</v>
      </c>
      <c r="Q287" s="214">
        <f>ROUND(P287*19.2,0)</f>
        <v>96</v>
      </c>
      <c r="R287" s="214">
        <v>4</v>
      </c>
      <c r="S287" s="214">
        <f>ROUND(R287*14.4,0)</f>
        <v>58</v>
      </c>
      <c r="T287" s="214">
        <v>3</v>
      </c>
      <c r="U287" s="214">
        <f>ROUND(T287*14.4,0)</f>
        <v>43</v>
      </c>
      <c r="V287" s="214">
        <v>4</v>
      </c>
      <c r="W287" s="214">
        <f>ROUND(V287*28.8,0)</f>
        <v>115</v>
      </c>
      <c r="X287" s="214">
        <v>2</v>
      </c>
      <c r="Y287" s="214">
        <f>ROUND(X287*16.8,0)</f>
        <v>34</v>
      </c>
      <c r="Z287" s="214">
        <v>5</v>
      </c>
      <c r="AA287" s="214">
        <f>ROUND(Z287*19.2,0)</f>
        <v>96</v>
      </c>
      <c r="AB287" s="214">
        <v>4</v>
      </c>
      <c r="AC287" s="214">
        <f>ROUND(AB287*19.2,0)</f>
        <v>77</v>
      </c>
      <c r="AD287" s="214">
        <v>4</v>
      </c>
      <c r="AE287" s="214">
        <f>ROUND(AD287*12,0)</f>
        <v>48</v>
      </c>
      <c r="AF287" s="214">
        <v>4</v>
      </c>
      <c r="AG287" s="214">
        <f>ROUND(AF287*14.4,0)</f>
        <v>58</v>
      </c>
      <c r="AH287" s="214">
        <v>2</v>
      </c>
      <c r="AI287" s="214">
        <f>ROUND(AH287*9.6,0)</f>
        <v>19</v>
      </c>
      <c r="AJ287" s="214">
        <v>2</v>
      </c>
      <c r="AK287" s="214">
        <f>ROUND(AJ287*16.8,0)</f>
        <v>34</v>
      </c>
      <c r="AL287" s="214">
        <v>4</v>
      </c>
      <c r="AM287" s="214">
        <f>ROUND(AL287*7.2,0)</f>
        <v>29</v>
      </c>
      <c r="AN287" s="214">
        <f>SUM(M287,O287,Q287,S287,U287)</f>
        <v>418</v>
      </c>
      <c r="AO287" s="214">
        <f>SUM(W287,Y287,AA287,AC287)</f>
        <v>322</v>
      </c>
      <c r="AP287" s="214">
        <f>SUM(AE287,AG287,AI287)</f>
        <v>125</v>
      </c>
      <c r="AQ287" s="214">
        <f>SUM(AK287,AM287)</f>
        <v>63</v>
      </c>
      <c r="AR287" s="214">
        <f>SUM(AN287:AQ287)</f>
        <v>928</v>
      </c>
      <c r="AS287" s="214" t="str">
        <f>IF(AR287&lt;=120,"Group 1",IF(AR287&lt;=240,"Group 2",IF(AR287&lt;=360,"Group 3",IF(AR287&lt;=480,"Group 4",IF(AR287&lt;=600,"Group 5",IF(AR287&lt;=720,"Group 6",IF(AR287&lt;=840,"Group 7",IF(AR287&lt;=960,"Group 8",IF(AR287&lt;=1080,"Group 9","Group 10")))))))))</f>
        <v>Group 8</v>
      </c>
      <c r="AT287" s="214" t="str">
        <f>IF(AR287&lt;=120,"B1",IF(AR287&lt;=240,"B2",IF(AR287&lt;=360,"B3",IF(AR287&lt;=480,"B4",IF(AR287&lt;=600,"B5",IF(AR287&lt;=720,"B6",IF(AR287&lt;=840,"B7",IF(AR287&lt;=960,"B8",IF(AR287&lt;=1080,"B9",IF(AR287&lt;=1100,"B10",IF(AR287&lt;=1120,"B11",IF(AR287&lt;=1140,"B12",IF(AR287&lt;=1160,"B13",IF(AR287&lt;=1180,"B14","B15"))))))))))))))</f>
        <v>B8</v>
      </c>
      <c r="AU287" s="214" t="str">
        <f>AT287</f>
        <v>B8</v>
      </c>
      <c r="AV287" s="214" t="str">
        <f>IF(AU287=J287,"OK","REVIEW")</f>
        <v>OK</v>
      </c>
      <c r="AW287" s="213" t="s">
        <v>355</v>
      </c>
      <c r="AX287" s="213" t="s">
        <v>522</v>
      </c>
      <c r="AY287" s="213" t="s">
        <v>262</v>
      </c>
      <c r="AZ287" s="213" t="s">
        <v>280</v>
      </c>
      <c r="BA287" s="217" t="s">
        <v>523</v>
      </c>
    </row>
    <row r="288" ht="72" customHeight="1">
      <c r="A288" s="214" t="s">
        <v>260</v>
      </c>
      <c r="B288" s="213" t="s">
        <v>261</v>
      </c>
      <c r="C288" s="214" t="s">
        <v>624</v>
      </c>
      <c r="D288" s="213" t="s">
        <v>625</v>
      </c>
      <c r="E288" s="214" t="s">
        <v>641</v>
      </c>
      <c r="F288" s="213" t="s">
        <v>642</v>
      </c>
      <c r="G288" s="214" t="s">
        <v>647</v>
      </c>
      <c r="H288" s="213" t="s">
        <v>648</v>
      </c>
      <c r="I288" s="213" t="s">
        <v>520</v>
      </c>
      <c r="J288" s="214" t="s">
        <v>284</v>
      </c>
      <c r="K288" s="217" t="s">
        <v>524</v>
      </c>
      <c r="L288" s="214">
        <v>8</v>
      </c>
      <c r="M288" s="214">
        <f>ROUND(L288*18,0)</f>
        <v>144</v>
      </c>
      <c r="N288" s="214">
        <v>4</v>
      </c>
      <c r="O288" s="214">
        <f>ROUND(N288*19.2,0)</f>
        <v>77</v>
      </c>
      <c r="P288" s="214">
        <v>5</v>
      </c>
      <c r="Q288" s="214">
        <f>ROUND(P288*19.2,0)</f>
        <v>96</v>
      </c>
      <c r="R288" s="214">
        <v>5</v>
      </c>
      <c r="S288" s="214">
        <f>ROUND(R288*14.4,0)</f>
        <v>72</v>
      </c>
      <c r="T288" s="214">
        <v>3</v>
      </c>
      <c r="U288" s="214">
        <f>ROUND(T288*14.4,0)</f>
        <v>43</v>
      </c>
      <c r="V288" s="214">
        <v>5</v>
      </c>
      <c r="W288" s="214">
        <f>ROUND(V288*28.8,0)</f>
        <v>144</v>
      </c>
      <c r="X288" s="214">
        <v>2</v>
      </c>
      <c r="Y288" s="214">
        <f>ROUND(X288*16.8,0)</f>
        <v>34</v>
      </c>
      <c r="Z288" s="214">
        <v>5</v>
      </c>
      <c r="AA288" s="214">
        <f>ROUND(Z288*19.2,0)</f>
        <v>96</v>
      </c>
      <c r="AB288" s="214">
        <v>4</v>
      </c>
      <c r="AC288" s="214">
        <f>ROUND(AB288*19.2,0)</f>
        <v>77</v>
      </c>
      <c r="AD288" s="214">
        <v>4</v>
      </c>
      <c r="AE288" s="214">
        <f>ROUND(AD288*12,0)</f>
        <v>48</v>
      </c>
      <c r="AF288" s="214">
        <v>4</v>
      </c>
      <c r="AG288" s="214">
        <f>ROUND(AF288*14.4,0)</f>
        <v>58</v>
      </c>
      <c r="AH288" s="214">
        <v>2</v>
      </c>
      <c r="AI288" s="214">
        <f>ROUND(AH288*9.6,0)</f>
        <v>19</v>
      </c>
      <c r="AJ288" s="214">
        <v>2</v>
      </c>
      <c r="AK288" s="214">
        <f>ROUND(AJ288*16.8,0)</f>
        <v>34</v>
      </c>
      <c r="AL288" s="214">
        <v>4</v>
      </c>
      <c r="AM288" s="214">
        <f>ROUND(AL288*7.2,0)</f>
        <v>29</v>
      </c>
      <c r="AN288" s="214">
        <f>SUM(M288,O288,Q288,S288,U288)</f>
        <v>432</v>
      </c>
      <c r="AO288" s="214">
        <f>SUM(W288,Y288,AA288,AC288)</f>
        <v>351</v>
      </c>
      <c r="AP288" s="214">
        <f>SUM(AE288,AG288,AI288)</f>
        <v>125</v>
      </c>
      <c r="AQ288" s="214">
        <f>SUM(AK288,AM288)</f>
        <v>63</v>
      </c>
      <c r="AR288" s="214">
        <f>SUM(AN288:AQ288)</f>
        <v>971</v>
      </c>
      <c r="AS288" s="214" t="str">
        <f>IF(AR288&lt;=120,"Group 1",IF(AR288&lt;=240,"Group 2",IF(AR288&lt;=360,"Group 3",IF(AR288&lt;=480,"Group 4",IF(AR288&lt;=600,"Group 5",IF(AR288&lt;=720,"Group 6",IF(AR288&lt;=840,"Group 7",IF(AR288&lt;=960,"Group 8",IF(AR288&lt;=1080,"Group 9","Group 10")))))))))</f>
        <v>Group 9</v>
      </c>
      <c r="AT288" s="214" t="str">
        <f>IF(AR288&lt;=120,"B1",IF(AR288&lt;=240,"B2",IF(AR288&lt;=360,"B3",IF(AR288&lt;=480,"B4",IF(AR288&lt;=600,"B5",IF(AR288&lt;=720,"B6",IF(AR288&lt;=840,"B7",IF(AR288&lt;=960,"B8",IF(AR288&lt;=1080,"B9",IF(AR288&lt;=1100,"B10",IF(AR288&lt;=1120,"B11",IF(AR288&lt;=1140,"B12",IF(AR288&lt;=1160,"B13",IF(AR288&lt;=1180,"B14","B15"))))))))))))))</f>
        <v>B9</v>
      </c>
      <c r="AU288" s="214" t="str">
        <f>AT288</f>
        <v>B9</v>
      </c>
      <c r="AV288" s="214" t="str">
        <f>IF(AU288=J288,"OK","REVIEW")</f>
        <v>OK</v>
      </c>
      <c r="AW288" s="213" t="s">
        <v>355</v>
      </c>
      <c r="AX288" s="213" t="s">
        <v>365</v>
      </c>
      <c r="AY288" s="213" t="s">
        <v>262</v>
      </c>
      <c r="AZ288" s="213" t="s">
        <v>280</v>
      </c>
      <c r="BA288" s="217" t="s">
        <v>525</v>
      </c>
    </row>
    <row r="289" ht="72" customHeight="1">
      <c r="A289" s="214" t="s">
        <v>260</v>
      </c>
      <c r="B289" s="213" t="s">
        <v>261</v>
      </c>
      <c r="C289" s="214" t="s">
        <v>624</v>
      </c>
      <c r="D289" s="213" t="s">
        <v>625</v>
      </c>
      <c r="E289" s="214" t="s">
        <v>641</v>
      </c>
      <c r="F289" s="213" t="s">
        <v>642</v>
      </c>
      <c r="G289" s="214" t="s">
        <v>649</v>
      </c>
      <c r="H289" s="213" t="s">
        <v>650</v>
      </c>
      <c r="I289" s="213" t="s">
        <v>520</v>
      </c>
      <c r="J289" s="214" t="s">
        <v>280</v>
      </c>
      <c r="K289" s="217" t="s">
        <v>521</v>
      </c>
      <c r="L289" s="214">
        <v>8</v>
      </c>
      <c r="M289" s="214">
        <f>ROUND(L289*18,0)</f>
        <v>144</v>
      </c>
      <c r="N289" s="214">
        <v>4</v>
      </c>
      <c r="O289" s="214">
        <f>ROUND(N289*19.2,0)</f>
        <v>77</v>
      </c>
      <c r="P289" s="214">
        <v>5</v>
      </c>
      <c r="Q289" s="214">
        <f>ROUND(P289*19.2,0)</f>
        <v>96</v>
      </c>
      <c r="R289" s="214">
        <v>4</v>
      </c>
      <c r="S289" s="214">
        <f>ROUND(R289*14.4,0)</f>
        <v>58</v>
      </c>
      <c r="T289" s="214">
        <v>3</v>
      </c>
      <c r="U289" s="214">
        <f>ROUND(T289*14.4,0)</f>
        <v>43</v>
      </c>
      <c r="V289" s="214">
        <v>4</v>
      </c>
      <c r="W289" s="214">
        <f>ROUND(V289*28.8,0)</f>
        <v>115</v>
      </c>
      <c r="X289" s="214">
        <v>2</v>
      </c>
      <c r="Y289" s="214">
        <f>ROUND(X289*16.8,0)</f>
        <v>34</v>
      </c>
      <c r="Z289" s="214">
        <v>5</v>
      </c>
      <c r="AA289" s="214">
        <f>ROUND(Z289*19.2,0)</f>
        <v>96</v>
      </c>
      <c r="AB289" s="214">
        <v>4</v>
      </c>
      <c r="AC289" s="214">
        <f>ROUND(AB289*19.2,0)</f>
        <v>77</v>
      </c>
      <c r="AD289" s="214">
        <v>4</v>
      </c>
      <c r="AE289" s="214">
        <f>ROUND(AD289*12,0)</f>
        <v>48</v>
      </c>
      <c r="AF289" s="214">
        <v>4</v>
      </c>
      <c r="AG289" s="214">
        <f>ROUND(AF289*14.4,0)</f>
        <v>58</v>
      </c>
      <c r="AH289" s="214">
        <v>2</v>
      </c>
      <c r="AI289" s="214">
        <f>ROUND(AH289*9.6,0)</f>
        <v>19</v>
      </c>
      <c r="AJ289" s="214">
        <v>2</v>
      </c>
      <c r="AK289" s="214">
        <f>ROUND(AJ289*16.8,0)</f>
        <v>34</v>
      </c>
      <c r="AL289" s="214">
        <v>4</v>
      </c>
      <c r="AM289" s="214">
        <f>ROUND(AL289*7.2,0)</f>
        <v>29</v>
      </c>
      <c r="AN289" s="214">
        <f>SUM(M289,O289,Q289,S289,U289)</f>
        <v>418</v>
      </c>
      <c r="AO289" s="214">
        <f>SUM(W289,Y289,AA289,AC289)</f>
        <v>322</v>
      </c>
      <c r="AP289" s="214">
        <f>SUM(AE289,AG289,AI289)</f>
        <v>125</v>
      </c>
      <c r="AQ289" s="214">
        <f>SUM(AK289,AM289)</f>
        <v>63</v>
      </c>
      <c r="AR289" s="214">
        <f>SUM(AN289:AQ289)</f>
        <v>928</v>
      </c>
      <c r="AS289" s="214" t="str">
        <f>IF(AR289&lt;=120,"Group 1",IF(AR289&lt;=240,"Group 2",IF(AR289&lt;=360,"Group 3",IF(AR289&lt;=480,"Group 4",IF(AR289&lt;=600,"Group 5",IF(AR289&lt;=720,"Group 6",IF(AR289&lt;=840,"Group 7",IF(AR289&lt;=960,"Group 8",IF(AR289&lt;=1080,"Group 9","Group 10")))))))))</f>
        <v>Group 8</v>
      </c>
      <c r="AT289" s="214" t="str">
        <f>IF(AR289&lt;=120,"B1",IF(AR289&lt;=240,"B2",IF(AR289&lt;=360,"B3",IF(AR289&lt;=480,"B4",IF(AR289&lt;=600,"B5",IF(AR289&lt;=720,"B6",IF(AR289&lt;=840,"B7",IF(AR289&lt;=960,"B8",IF(AR289&lt;=1080,"B9",IF(AR289&lt;=1100,"B10",IF(AR289&lt;=1120,"B11",IF(AR289&lt;=1140,"B12",IF(AR289&lt;=1160,"B13",IF(AR289&lt;=1180,"B14","B15"))))))))))))))</f>
        <v>B8</v>
      </c>
      <c r="AU289" s="214" t="str">
        <f>AT289</f>
        <v>B8</v>
      </c>
      <c r="AV289" s="214" t="str">
        <f>IF(AU289=J289,"OK","REVIEW")</f>
        <v>OK</v>
      </c>
      <c r="AW289" s="213" t="s">
        <v>355</v>
      </c>
      <c r="AX289" s="213" t="s">
        <v>522</v>
      </c>
      <c r="AY289" s="213" t="s">
        <v>262</v>
      </c>
      <c r="AZ289" s="213" t="s">
        <v>280</v>
      </c>
      <c r="BA289" s="217" t="s">
        <v>523</v>
      </c>
    </row>
    <row r="290" ht="72" customHeight="1">
      <c r="A290" s="214" t="s">
        <v>260</v>
      </c>
      <c r="B290" s="213" t="s">
        <v>261</v>
      </c>
      <c r="C290" s="214" t="s">
        <v>624</v>
      </c>
      <c r="D290" s="213" t="s">
        <v>625</v>
      </c>
      <c r="E290" s="214" t="s">
        <v>641</v>
      </c>
      <c r="F290" s="213" t="s">
        <v>642</v>
      </c>
      <c r="G290" s="214" t="s">
        <v>649</v>
      </c>
      <c r="H290" s="213" t="s">
        <v>650</v>
      </c>
      <c r="I290" s="213" t="s">
        <v>520</v>
      </c>
      <c r="J290" s="214" t="s">
        <v>284</v>
      </c>
      <c r="K290" s="217" t="s">
        <v>524</v>
      </c>
      <c r="L290" s="214">
        <v>8</v>
      </c>
      <c r="M290" s="214">
        <f>ROUND(L290*18,0)</f>
        <v>144</v>
      </c>
      <c r="N290" s="214">
        <v>4</v>
      </c>
      <c r="O290" s="214">
        <f>ROUND(N290*19.2,0)</f>
        <v>77</v>
      </c>
      <c r="P290" s="214">
        <v>5</v>
      </c>
      <c r="Q290" s="214">
        <f>ROUND(P290*19.2,0)</f>
        <v>96</v>
      </c>
      <c r="R290" s="214">
        <v>5</v>
      </c>
      <c r="S290" s="214">
        <f>ROUND(R290*14.4,0)</f>
        <v>72</v>
      </c>
      <c r="T290" s="214">
        <v>3</v>
      </c>
      <c r="U290" s="214">
        <f>ROUND(T290*14.4,0)</f>
        <v>43</v>
      </c>
      <c r="V290" s="214">
        <v>5</v>
      </c>
      <c r="W290" s="214">
        <f>ROUND(V290*28.8,0)</f>
        <v>144</v>
      </c>
      <c r="X290" s="214">
        <v>2</v>
      </c>
      <c r="Y290" s="214">
        <f>ROUND(X290*16.8,0)</f>
        <v>34</v>
      </c>
      <c r="Z290" s="214">
        <v>5</v>
      </c>
      <c r="AA290" s="214">
        <f>ROUND(Z290*19.2,0)</f>
        <v>96</v>
      </c>
      <c r="AB290" s="214">
        <v>4</v>
      </c>
      <c r="AC290" s="214">
        <f>ROUND(AB290*19.2,0)</f>
        <v>77</v>
      </c>
      <c r="AD290" s="214">
        <v>4</v>
      </c>
      <c r="AE290" s="214">
        <f>ROUND(AD290*12,0)</f>
        <v>48</v>
      </c>
      <c r="AF290" s="214">
        <v>4</v>
      </c>
      <c r="AG290" s="214">
        <f>ROUND(AF290*14.4,0)</f>
        <v>58</v>
      </c>
      <c r="AH290" s="214">
        <v>2</v>
      </c>
      <c r="AI290" s="214">
        <f>ROUND(AH290*9.6,0)</f>
        <v>19</v>
      </c>
      <c r="AJ290" s="214">
        <v>2</v>
      </c>
      <c r="AK290" s="214">
        <f>ROUND(AJ290*16.8,0)</f>
        <v>34</v>
      </c>
      <c r="AL290" s="214">
        <v>4</v>
      </c>
      <c r="AM290" s="214">
        <f>ROUND(AL290*7.2,0)</f>
        <v>29</v>
      </c>
      <c r="AN290" s="214">
        <f>SUM(M290,O290,Q290,S290,U290)</f>
        <v>432</v>
      </c>
      <c r="AO290" s="214">
        <f>SUM(W290,Y290,AA290,AC290)</f>
        <v>351</v>
      </c>
      <c r="AP290" s="214">
        <f>SUM(AE290,AG290,AI290)</f>
        <v>125</v>
      </c>
      <c r="AQ290" s="214">
        <f>SUM(AK290,AM290)</f>
        <v>63</v>
      </c>
      <c r="AR290" s="214">
        <f>SUM(AN290:AQ290)</f>
        <v>971</v>
      </c>
      <c r="AS290" s="214" t="str">
        <f>IF(AR290&lt;=120,"Group 1",IF(AR290&lt;=240,"Group 2",IF(AR290&lt;=360,"Group 3",IF(AR290&lt;=480,"Group 4",IF(AR290&lt;=600,"Group 5",IF(AR290&lt;=720,"Group 6",IF(AR290&lt;=840,"Group 7",IF(AR290&lt;=960,"Group 8",IF(AR290&lt;=1080,"Group 9","Group 10")))))))))</f>
        <v>Group 9</v>
      </c>
      <c r="AT290" s="214" t="str">
        <f>IF(AR290&lt;=120,"B1",IF(AR290&lt;=240,"B2",IF(AR290&lt;=360,"B3",IF(AR290&lt;=480,"B4",IF(AR290&lt;=600,"B5",IF(AR290&lt;=720,"B6",IF(AR290&lt;=840,"B7",IF(AR290&lt;=960,"B8",IF(AR290&lt;=1080,"B9",IF(AR290&lt;=1100,"B10",IF(AR290&lt;=1120,"B11",IF(AR290&lt;=1140,"B12",IF(AR290&lt;=1160,"B13",IF(AR290&lt;=1180,"B14","B15"))))))))))))))</f>
        <v>B9</v>
      </c>
      <c r="AU290" s="214" t="str">
        <f>AT290</f>
        <v>B9</v>
      </c>
      <c r="AV290" s="214" t="str">
        <f>IF(AU290=J290,"OK","REVIEW")</f>
        <v>OK</v>
      </c>
      <c r="AW290" s="213" t="s">
        <v>355</v>
      </c>
      <c r="AX290" s="213" t="s">
        <v>365</v>
      </c>
      <c r="AY290" s="213" t="s">
        <v>262</v>
      </c>
      <c r="AZ290" s="213" t="s">
        <v>280</v>
      </c>
      <c r="BA290" s="217" t="s">
        <v>525</v>
      </c>
    </row>
    <row r="291" ht="72" customHeight="1">
      <c r="A291" s="214" t="s">
        <v>260</v>
      </c>
      <c r="B291" s="213" t="s">
        <v>261</v>
      </c>
      <c r="C291" s="214" t="s">
        <v>624</v>
      </c>
      <c r="D291" s="213" t="s">
        <v>625</v>
      </c>
      <c r="E291" s="214" t="s">
        <v>641</v>
      </c>
      <c r="F291" s="213" t="s">
        <v>642</v>
      </c>
      <c r="G291" s="214" t="s">
        <v>651</v>
      </c>
      <c r="H291" s="213" t="s">
        <v>652</v>
      </c>
      <c r="I291" s="213" t="s">
        <v>520</v>
      </c>
      <c r="J291" s="214" t="s">
        <v>280</v>
      </c>
      <c r="K291" s="217" t="s">
        <v>521</v>
      </c>
      <c r="L291" s="214">
        <v>8</v>
      </c>
      <c r="M291" s="214">
        <f>ROUND(L291*18,0)</f>
        <v>144</v>
      </c>
      <c r="N291" s="214">
        <v>4</v>
      </c>
      <c r="O291" s="214">
        <f>ROUND(N291*19.2,0)</f>
        <v>77</v>
      </c>
      <c r="P291" s="214">
        <v>5</v>
      </c>
      <c r="Q291" s="214">
        <f>ROUND(P291*19.2,0)</f>
        <v>96</v>
      </c>
      <c r="R291" s="214">
        <v>4</v>
      </c>
      <c r="S291" s="214">
        <f>ROUND(R291*14.4,0)</f>
        <v>58</v>
      </c>
      <c r="T291" s="214">
        <v>3</v>
      </c>
      <c r="U291" s="214">
        <f>ROUND(T291*14.4,0)</f>
        <v>43</v>
      </c>
      <c r="V291" s="214">
        <v>4</v>
      </c>
      <c r="W291" s="214">
        <f>ROUND(V291*28.8,0)</f>
        <v>115</v>
      </c>
      <c r="X291" s="214">
        <v>2</v>
      </c>
      <c r="Y291" s="214">
        <f>ROUND(X291*16.8,0)</f>
        <v>34</v>
      </c>
      <c r="Z291" s="214">
        <v>5</v>
      </c>
      <c r="AA291" s="214">
        <f>ROUND(Z291*19.2,0)</f>
        <v>96</v>
      </c>
      <c r="AB291" s="214">
        <v>4</v>
      </c>
      <c r="AC291" s="214">
        <f>ROUND(AB291*19.2,0)</f>
        <v>77</v>
      </c>
      <c r="AD291" s="214">
        <v>4</v>
      </c>
      <c r="AE291" s="214">
        <f>ROUND(AD291*12,0)</f>
        <v>48</v>
      </c>
      <c r="AF291" s="214">
        <v>4</v>
      </c>
      <c r="AG291" s="214">
        <f>ROUND(AF291*14.4,0)</f>
        <v>58</v>
      </c>
      <c r="AH291" s="214">
        <v>2</v>
      </c>
      <c r="AI291" s="214">
        <f>ROUND(AH291*9.6,0)</f>
        <v>19</v>
      </c>
      <c r="AJ291" s="214">
        <v>2</v>
      </c>
      <c r="AK291" s="214">
        <f>ROUND(AJ291*16.8,0)</f>
        <v>34</v>
      </c>
      <c r="AL291" s="214">
        <v>4</v>
      </c>
      <c r="AM291" s="214">
        <f>ROUND(AL291*7.2,0)</f>
        <v>29</v>
      </c>
      <c r="AN291" s="214">
        <f>SUM(M291,O291,Q291,S291,U291)</f>
        <v>418</v>
      </c>
      <c r="AO291" s="214">
        <f>SUM(W291,Y291,AA291,AC291)</f>
        <v>322</v>
      </c>
      <c r="AP291" s="214">
        <f>SUM(AE291,AG291,AI291)</f>
        <v>125</v>
      </c>
      <c r="AQ291" s="214">
        <f>SUM(AK291,AM291)</f>
        <v>63</v>
      </c>
      <c r="AR291" s="214">
        <f>SUM(AN291:AQ291)</f>
        <v>928</v>
      </c>
      <c r="AS291" s="214" t="str">
        <f>IF(AR291&lt;=120,"Group 1",IF(AR291&lt;=240,"Group 2",IF(AR291&lt;=360,"Group 3",IF(AR291&lt;=480,"Group 4",IF(AR291&lt;=600,"Group 5",IF(AR291&lt;=720,"Group 6",IF(AR291&lt;=840,"Group 7",IF(AR291&lt;=960,"Group 8",IF(AR291&lt;=1080,"Group 9","Group 10")))))))))</f>
        <v>Group 8</v>
      </c>
      <c r="AT291" s="214" t="str">
        <f>IF(AR291&lt;=120,"B1",IF(AR291&lt;=240,"B2",IF(AR291&lt;=360,"B3",IF(AR291&lt;=480,"B4",IF(AR291&lt;=600,"B5",IF(AR291&lt;=720,"B6",IF(AR291&lt;=840,"B7",IF(AR291&lt;=960,"B8",IF(AR291&lt;=1080,"B9",IF(AR291&lt;=1100,"B10",IF(AR291&lt;=1120,"B11",IF(AR291&lt;=1140,"B12",IF(AR291&lt;=1160,"B13",IF(AR291&lt;=1180,"B14","B15"))))))))))))))</f>
        <v>B8</v>
      </c>
      <c r="AU291" s="214" t="str">
        <f>AT291</f>
        <v>B8</v>
      </c>
      <c r="AV291" s="214" t="str">
        <f>IF(AU291=J291,"OK","REVIEW")</f>
        <v>OK</v>
      </c>
      <c r="AW291" s="213" t="s">
        <v>355</v>
      </c>
      <c r="AX291" s="213" t="s">
        <v>522</v>
      </c>
      <c r="AY291" s="213" t="s">
        <v>262</v>
      </c>
      <c r="AZ291" s="213" t="s">
        <v>280</v>
      </c>
      <c r="BA291" s="217" t="s">
        <v>523</v>
      </c>
    </row>
    <row r="292" ht="72" customHeight="1">
      <c r="A292" s="214" t="s">
        <v>260</v>
      </c>
      <c r="B292" s="213" t="s">
        <v>261</v>
      </c>
      <c r="C292" s="214" t="s">
        <v>624</v>
      </c>
      <c r="D292" s="213" t="s">
        <v>625</v>
      </c>
      <c r="E292" s="214" t="s">
        <v>641</v>
      </c>
      <c r="F292" s="213" t="s">
        <v>642</v>
      </c>
      <c r="G292" s="214" t="s">
        <v>651</v>
      </c>
      <c r="H292" s="213" t="s">
        <v>652</v>
      </c>
      <c r="I292" s="213" t="s">
        <v>520</v>
      </c>
      <c r="J292" s="214" t="s">
        <v>284</v>
      </c>
      <c r="K292" s="217" t="s">
        <v>524</v>
      </c>
      <c r="L292" s="214">
        <v>8</v>
      </c>
      <c r="M292" s="214">
        <f>ROUND(L292*18,0)</f>
        <v>144</v>
      </c>
      <c r="N292" s="214">
        <v>4</v>
      </c>
      <c r="O292" s="214">
        <f>ROUND(N292*19.2,0)</f>
        <v>77</v>
      </c>
      <c r="P292" s="214">
        <v>5</v>
      </c>
      <c r="Q292" s="214">
        <f>ROUND(P292*19.2,0)</f>
        <v>96</v>
      </c>
      <c r="R292" s="214">
        <v>5</v>
      </c>
      <c r="S292" s="214">
        <f>ROUND(R292*14.4,0)</f>
        <v>72</v>
      </c>
      <c r="T292" s="214">
        <v>3</v>
      </c>
      <c r="U292" s="214">
        <f>ROUND(T292*14.4,0)</f>
        <v>43</v>
      </c>
      <c r="V292" s="214">
        <v>5</v>
      </c>
      <c r="W292" s="214">
        <f>ROUND(V292*28.8,0)</f>
        <v>144</v>
      </c>
      <c r="X292" s="214">
        <v>2</v>
      </c>
      <c r="Y292" s="214">
        <f>ROUND(X292*16.8,0)</f>
        <v>34</v>
      </c>
      <c r="Z292" s="214">
        <v>5</v>
      </c>
      <c r="AA292" s="214">
        <f>ROUND(Z292*19.2,0)</f>
        <v>96</v>
      </c>
      <c r="AB292" s="214">
        <v>4</v>
      </c>
      <c r="AC292" s="214">
        <f>ROUND(AB292*19.2,0)</f>
        <v>77</v>
      </c>
      <c r="AD292" s="214">
        <v>4</v>
      </c>
      <c r="AE292" s="214">
        <f>ROUND(AD292*12,0)</f>
        <v>48</v>
      </c>
      <c r="AF292" s="214">
        <v>4</v>
      </c>
      <c r="AG292" s="214">
        <f>ROUND(AF292*14.4,0)</f>
        <v>58</v>
      </c>
      <c r="AH292" s="214">
        <v>2</v>
      </c>
      <c r="AI292" s="214">
        <f>ROUND(AH292*9.6,0)</f>
        <v>19</v>
      </c>
      <c r="AJ292" s="214">
        <v>2</v>
      </c>
      <c r="AK292" s="214">
        <f>ROUND(AJ292*16.8,0)</f>
        <v>34</v>
      </c>
      <c r="AL292" s="214">
        <v>4</v>
      </c>
      <c r="AM292" s="214">
        <f>ROUND(AL292*7.2,0)</f>
        <v>29</v>
      </c>
      <c r="AN292" s="214">
        <f>SUM(M292,O292,Q292,S292,U292)</f>
        <v>432</v>
      </c>
      <c r="AO292" s="214">
        <f>SUM(W292,Y292,AA292,AC292)</f>
        <v>351</v>
      </c>
      <c r="AP292" s="214">
        <f>SUM(AE292,AG292,AI292)</f>
        <v>125</v>
      </c>
      <c r="AQ292" s="214">
        <f>SUM(AK292,AM292)</f>
        <v>63</v>
      </c>
      <c r="AR292" s="214">
        <f>SUM(AN292:AQ292)</f>
        <v>971</v>
      </c>
      <c r="AS292" s="214" t="str">
        <f>IF(AR292&lt;=120,"Group 1",IF(AR292&lt;=240,"Group 2",IF(AR292&lt;=360,"Group 3",IF(AR292&lt;=480,"Group 4",IF(AR292&lt;=600,"Group 5",IF(AR292&lt;=720,"Group 6",IF(AR292&lt;=840,"Group 7",IF(AR292&lt;=960,"Group 8",IF(AR292&lt;=1080,"Group 9","Group 10")))))))))</f>
        <v>Group 9</v>
      </c>
      <c r="AT292" s="214" t="str">
        <f>IF(AR292&lt;=120,"B1",IF(AR292&lt;=240,"B2",IF(AR292&lt;=360,"B3",IF(AR292&lt;=480,"B4",IF(AR292&lt;=600,"B5",IF(AR292&lt;=720,"B6",IF(AR292&lt;=840,"B7",IF(AR292&lt;=960,"B8",IF(AR292&lt;=1080,"B9",IF(AR292&lt;=1100,"B10",IF(AR292&lt;=1120,"B11",IF(AR292&lt;=1140,"B12",IF(AR292&lt;=1160,"B13",IF(AR292&lt;=1180,"B14","B15"))))))))))))))</f>
        <v>B9</v>
      </c>
      <c r="AU292" s="214" t="str">
        <f>AT292</f>
        <v>B9</v>
      </c>
      <c r="AV292" s="214" t="str">
        <f>IF(AU292=J292,"OK","REVIEW")</f>
        <v>OK</v>
      </c>
      <c r="AW292" s="213" t="s">
        <v>355</v>
      </c>
      <c r="AX292" s="213" t="s">
        <v>365</v>
      </c>
      <c r="AY292" s="213" t="s">
        <v>262</v>
      </c>
      <c r="AZ292" s="213" t="s">
        <v>280</v>
      </c>
      <c r="BA292" s="217" t="s">
        <v>525</v>
      </c>
    </row>
    <row r="293" ht="72" customHeight="1">
      <c r="A293" s="214" t="s">
        <v>260</v>
      </c>
      <c r="B293" s="213" t="s">
        <v>261</v>
      </c>
      <c r="C293" s="214" t="s">
        <v>624</v>
      </c>
      <c r="D293" s="213" t="s">
        <v>625</v>
      </c>
      <c r="E293" s="214" t="s">
        <v>641</v>
      </c>
      <c r="F293" s="213" t="s">
        <v>642</v>
      </c>
      <c r="G293" s="214" t="s">
        <v>653</v>
      </c>
      <c r="H293" s="213" t="s">
        <v>654</v>
      </c>
      <c r="I293" s="213" t="s">
        <v>520</v>
      </c>
      <c r="J293" s="214" t="s">
        <v>280</v>
      </c>
      <c r="K293" s="217" t="s">
        <v>521</v>
      </c>
      <c r="L293" s="214">
        <v>8</v>
      </c>
      <c r="M293" s="214">
        <f>ROUND(L293*18,0)</f>
        <v>144</v>
      </c>
      <c r="N293" s="214">
        <v>4</v>
      </c>
      <c r="O293" s="214">
        <f>ROUND(N293*19.2,0)</f>
        <v>77</v>
      </c>
      <c r="P293" s="214">
        <v>5</v>
      </c>
      <c r="Q293" s="214">
        <f>ROUND(P293*19.2,0)</f>
        <v>96</v>
      </c>
      <c r="R293" s="214">
        <v>4</v>
      </c>
      <c r="S293" s="214">
        <f>ROUND(R293*14.4,0)</f>
        <v>58</v>
      </c>
      <c r="T293" s="214">
        <v>3</v>
      </c>
      <c r="U293" s="214">
        <f>ROUND(T293*14.4,0)</f>
        <v>43</v>
      </c>
      <c r="V293" s="214">
        <v>3</v>
      </c>
      <c r="W293" s="214">
        <f>ROUND(V293*28.8,0)</f>
        <v>86</v>
      </c>
      <c r="X293" s="214">
        <v>2</v>
      </c>
      <c r="Y293" s="214">
        <f>ROUND(X293*16.8,0)</f>
        <v>34</v>
      </c>
      <c r="Z293" s="214">
        <v>5</v>
      </c>
      <c r="AA293" s="214">
        <f>ROUND(Z293*19.2,0)</f>
        <v>96</v>
      </c>
      <c r="AB293" s="214">
        <v>4</v>
      </c>
      <c r="AC293" s="214">
        <f>ROUND(AB293*19.2,0)</f>
        <v>77</v>
      </c>
      <c r="AD293" s="214">
        <v>4</v>
      </c>
      <c r="AE293" s="214">
        <f>ROUND(AD293*12,0)</f>
        <v>48</v>
      </c>
      <c r="AF293" s="214">
        <v>3</v>
      </c>
      <c r="AG293" s="214">
        <f>ROUND(AF293*14.4,0)</f>
        <v>43</v>
      </c>
      <c r="AH293" s="214">
        <v>2</v>
      </c>
      <c r="AI293" s="214">
        <f>ROUND(AH293*9.6,0)</f>
        <v>19</v>
      </c>
      <c r="AJ293" s="214">
        <v>2</v>
      </c>
      <c r="AK293" s="214">
        <f>ROUND(AJ293*16.8,0)</f>
        <v>34</v>
      </c>
      <c r="AL293" s="214">
        <v>4</v>
      </c>
      <c r="AM293" s="214">
        <f>ROUND(AL293*7.2,0)</f>
        <v>29</v>
      </c>
      <c r="AN293" s="214">
        <f>SUM(M293,O293,Q293,S293,U293)</f>
        <v>418</v>
      </c>
      <c r="AO293" s="214">
        <f>SUM(W293,Y293,AA293,AC293)</f>
        <v>293</v>
      </c>
      <c r="AP293" s="214">
        <f>SUM(AE293,AG293,AI293)</f>
        <v>110</v>
      </c>
      <c r="AQ293" s="214">
        <f>SUM(AK293,AM293)</f>
        <v>63</v>
      </c>
      <c r="AR293" s="214">
        <f>SUM(AN293:AQ293)</f>
        <v>884</v>
      </c>
      <c r="AS293" s="214" t="str">
        <f>IF(AR293&lt;=120,"Group 1",IF(AR293&lt;=240,"Group 2",IF(AR293&lt;=360,"Group 3",IF(AR293&lt;=480,"Group 4",IF(AR293&lt;=600,"Group 5",IF(AR293&lt;=720,"Group 6",IF(AR293&lt;=840,"Group 7",IF(AR293&lt;=960,"Group 8",IF(AR293&lt;=1080,"Group 9","Group 10")))))))))</f>
        <v>Group 8</v>
      </c>
      <c r="AT293" s="214" t="str">
        <f>IF(AR293&lt;=120,"B1",IF(AR293&lt;=240,"B2",IF(AR293&lt;=360,"B3",IF(AR293&lt;=480,"B4",IF(AR293&lt;=600,"B5",IF(AR293&lt;=720,"B6",IF(AR293&lt;=840,"B7",IF(AR293&lt;=960,"B8",IF(AR293&lt;=1080,"B9",IF(AR293&lt;=1100,"B10",IF(AR293&lt;=1120,"B11",IF(AR293&lt;=1140,"B12",IF(AR293&lt;=1160,"B13",IF(AR293&lt;=1180,"B14","B15"))))))))))))))</f>
        <v>B8</v>
      </c>
      <c r="AU293" s="214" t="str">
        <f>AT293</f>
        <v>B8</v>
      </c>
      <c r="AV293" s="214" t="str">
        <f>IF(AU293=J293,"OK","REVIEW")</f>
        <v>OK</v>
      </c>
      <c r="AW293" s="213" t="s">
        <v>355</v>
      </c>
      <c r="AX293" s="213" t="s">
        <v>522</v>
      </c>
      <c r="AY293" s="213" t="s">
        <v>262</v>
      </c>
      <c r="AZ293" s="213" t="s">
        <v>280</v>
      </c>
      <c r="BA293" s="217" t="s">
        <v>523</v>
      </c>
    </row>
    <row r="294" ht="72" customHeight="1">
      <c r="A294" s="214" t="s">
        <v>260</v>
      </c>
      <c r="B294" s="213" t="s">
        <v>261</v>
      </c>
      <c r="C294" s="214" t="s">
        <v>624</v>
      </c>
      <c r="D294" s="213" t="s">
        <v>625</v>
      </c>
      <c r="E294" s="214" t="s">
        <v>641</v>
      </c>
      <c r="F294" s="213" t="s">
        <v>642</v>
      </c>
      <c r="G294" s="214" t="s">
        <v>653</v>
      </c>
      <c r="H294" s="213" t="s">
        <v>654</v>
      </c>
      <c r="I294" s="213" t="s">
        <v>520</v>
      </c>
      <c r="J294" s="214" t="s">
        <v>284</v>
      </c>
      <c r="K294" s="217" t="s">
        <v>524</v>
      </c>
      <c r="L294" s="214">
        <v>8</v>
      </c>
      <c r="M294" s="214">
        <f>ROUND(L294*18,0)</f>
        <v>144</v>
      </c>
      <c r="N294" s="214">
        <v>5</v>
      </c>
      <c r="O294" s="214">
        <f>ROUND(N294*19.2,0)</f>
        <v>96</v>
      </c>
      <c r="P294" s="214">
        <v>5</v>
      </c>
      <c r="Q294" s="214">
        <f>ROUND(P294*19.2,0)</f>
        <v>96</v>
      </c>
      <c r="R294" s="214">
        <v>5</v>
      </c>
      <c r="S294" s="214">
        <f>ROUND(R294*14.4,0)</f>
        <v>72</v>
      </c>
      <c r="T294" s="214">
        <v>3</v>
      </c>
      <c r="U294" s="214">
        <f>ROUND(T294*14.4,0)</f>
        <v>43</v>
      </c>
      <c r="V294" s="214">
        <v>4</v>
      </c>
      <c r="W294" s="214">
        <f>ROUND(V294*28.8,0)</f>
        <v>115</v>
      </c>
      <c r="X294" s="214">
        <v>2</v>
      </c>
      <c r="Y294" s="214">
        <f>ROUND(X294*16.8,0)</f>
        <v>34</v>
      </c>
      <c r="Z294" s="214">
        <v>5</v>
      </c>
      <c r="AA294" s="214">
        <f>ROUND(Z294*19.2,0)</f>
        <v>96</v>
      </c>
      <c r="AB294" s="214">
        <v>5</v>
      </c>
      <c r="AC294" s="214">
        <f>ROUND(AB294*19.2,0)</f>
        <v>96</v>
      </c>
      <c r="AD294" s="214">
        <v>4</v>
      </c>
      <c r="AE294" s="214">
        <f>ROUND(AD294*12,0)</f>
        <v>48</v>
      </c>
      <c r="AF294" s="214">
        <v>3</v>
      </c>
      <c r="AG294" s="214">
        <f>ROUND(AF294*14.4,0)</f>
        <v>43</v>
      </c>
      <c r="AH294" s="214">
        <v>2</v>
      </c>
      <c r="AI294" s="214">
        <f>ROUND(AH294*9.6,0)</f>
        <v>19</v>
      </c>
      <c r="AJ294" s="214">
        <v>2</v>
      </c>
      <c r="AK294" s="214">
        <f>ROUND(AJ294*16.8,0)</f>
        <v>34</v>
      </c>
      <c r="AL294" s="214">
        <v>4</v>
      </c>
      <c r="AM294" s="214">
        <f>ROUND(AL294*7.2,0)</f>
        <v>29</v>
      </c>
      <c r="AN294" s="214">
        <f>SUM(M294,O294,Q294,S294,U294)</f>
        <v>451</v>
      </c>
      <c r="AO294" s="214">
        <f>SUM(W294,Y294,AA294,AC294)</f>
        <v>341</v>
      </c>
      <c r="AP294" s="214">
        <f>SUM(AE294,AG294,AI294)</f>
        <v>110</v>
      </c>
      <c r="AQ294" s="214">
        <f>SUM(AK294,AM294)</f>
        <v>63</v>
      </c>
      <c r="AR294" s="214">
        <f>SUM(AN294:AQ294)</f>
        <v>965</v>
      </c>
      <c r="AS294" s="214" t="str">
        <f>IF(AR294&lt;=120,"Group 1",IF(AR294&lt;=240,"Group 2",IF(AR294&lt;=360,"Group 3",IF(AR294&lt;=480,"Group 4",IF(AR294&lt;=600,"Group 5",IF(AR294&lt;=720,"Group 6",IF(AR294&lt;=840,"Group 7",IF(AR294&lt;=960,"Group 8",IF(AR294&lt;=1080,"Group 9","Group 10")))))))))</f>
        <v>Group 9</v>
      </c>
      <c r="AT294" s="214" t="str">
        <f>IF(AR294&lt;=120,"B1",IF(AR294&lt;=240,"B2",IF(AR294&lt;=360,"B3",IF(AR294&lt;=480,"B4",IF(AR294&lt;=600,"B5",IF(AR294&lt;=720,"B6",IF(AR294&lt;=840,"B7",IF(AR294&lt;=960,"B8",IF(AR294&lt;=1080,"B9",IF(AR294&lt;=1100,"B10",IF(AR294&lt;=1120,"B11",IF(AR294&lt;=1140,"B12",IF(AR294&lt;=1160,"B13",IF(AR294&lt;=1180,"B14","B15"))))))))))))))</f>
        <v>B9</v>
      </c>
      <c r="AU294" s="214" t="str">
        <f>AT294</f>
        <v>B9</v>
      </c>
      <c r="AV294" s="214" t="str">
        <f>IF(AU294=J294,"OK","REVIEW")</f>
        <v>OK</v>
      </c>
      <c r="AW294" s="213" t="s">
        <v>355</v>
      </c>
      <c r="AX294" s="213" t="s">
        <v>365</v>
      </c>
      <c r="AY294" s="213" t="s">
        <v>262</v>
      </c>
      <c r="AZ294" s="213" t="s">
        <v>280</v>
      </c>
      <c r="BA294" s="217" t="s">
        <v>525</v>
      </c>
    </row>
    <row r="295" ht="72" customHeight="1">
      <c r="A295" s="214" t="s">
        <v>260</v>
      </c>
      <c r="B295" s="213" t="s">
        <v>261</v>
      </c>
      <c r="C295" s="214" t="s">
        <v>624</v>
      </c>
      <c r="D295" s="213" t="s">
        <v>625</v>
      </c>
      <c r="E295" s="214" t="s">
        <v>641</v>
      </c>
      <c r="F295" s="213" t="s">
        <v>642</v>
      </c>
      <c r="G295" s="214" t="s">
        <v>655</v>
      </c>
      <c r="H295" s="213" t="s">
        <v>656</v>
      </c>
      <c r="I295" s="213" t="s">
        <v>520</v>
      </c>
      <c r="J295" s="214" t="s">
        <v>280</v>
      </c>
      <c r="K295" s="217" t="s">
        <v>521</v>
      </c>
      <c r="L295" s="214">
        <v>8</v>
      </c>
      <c r="M295" s="214">
        <f>ROUND(L295*18,0)</f>
        <v>144</v>
      </c>
      <c r="N295" s="214">
        <v>4</v>
      </c>
      <c r="O295" s="214">
        <f>ROUND(N295*19.2,0)</f>
        <v>77</v>
      </c>
      <c r="P295" s="214">
        <v>5</v>
      </c>
      <c r="Q295" s="214">
        <f>ROUND(P295*19.2,0)</f>
        <v>96</v>
      </c>
      <c r="R295" s="214">
        <v>4</v>
      </c>
      <c r="S295" s="214">
        <f>ROUND(R295*14.4,0)</f>
        <v>58</v>
      </c>
      <c r="T295" s="214">
        <v>3</v>
      </c>
      <c r="U295" s="214">
        <f>ROUND(T295*14.4,0)</f>
        <v>43</v>
      </c>
      <c r="V295" s="214">
        <v>3</v>
      </c>
      <c r="W295" s="214">
        <f>ROUND(V295*28.8,0)</f>
        <v>86</v>
      </c>
      <c r="X295" s="214">
        <v>2</v>
      </c>
      <c r="Y295" s="214">
        <f>ROUND(X295*16.8,0)</f>
        <v>34</v>
      </c>
      <c r="Z295" s="214">
        <v>5</v>
      </c>
      <c r="AA295" s="214">
        <f>ROUND(Z295*19.2,0)</f>
        <v>96</v>
      </c>
      <c r="AB295" s="214">
        <v>4</v>
      </c>
      <c r="AC295" s="214">
        <f>ROUND(AB295*19.2,0)</f>
        <v>77</v>
      </c>
      <c r="AD295" s="214">
        <v>4</v>
      </c>
      <c r="AE295" s="214">
        <f>ROUND(AD295*12,0)</f>
        <v>48</v>
      </c>
      <c r="AF295" s="214">
        <v>3</v>
      </c>
      <c r="AG295" s="214">
        <f>ROUND(AF295*14.4,0)</f>
        <v>43</v>
      </c>
      <c r="AH295" s="214">
        <v>2</v>
      </c>
      <c r="AI295" s="214">
        <f>ROUND(AH295*9.6,0)</f>
        <v>19</v>
      </c>
      <c r="AJ295" s="214">
        <v>2</v>
      </c>
      <c r="AK295" s="214">
        <f>ROUND(AJ295*16.8,0)</f>
        <v>34</v>
      </c>
      <c r="AL295" s="214">
        <v>4</v>
      </c>
      <c r="AM295" s="214">
        <f>ROUND(AL295*7.2,0)</f>
        <v>29</v>
      </c>
      <c r="AN295" s="214">
        <f>SUM(M295,O295,Q295,S295,U295)</f>
        <v>418</v>
      </c>
      <c r="AO295" s="214">
        <f>SUM(W295,Y295,AA295,AC295)</f>
        <v>293</v>
      </c>
      <c r="AP295" s="214">
        <f>SUM(AE295,AG295,AI295)</f>
        <v>110</v>
      </c>
      <c r="AQ295" s="214">
        <f>SUM(AK295,AM295)</f>
        <v>63</v>
      </c>
      <c r="AR295" s="214">
        <f>SUM(AN295:AQ295)</f>
        <v>884</v>
      </c>
      <c r="AS295" s="214" t="str">
        <f>IF(AR295&lt;=120,"Group 1",IF(AR295&lt;=240,"Group 2",IF(AR295&lt;=360,"Group 3",IF(AR295&lt;=480,"Group 4",IF(AR295&lt;=600,"Group 5",IF(AR295&lt;=720,"Group 6",IF(AR295&lt;=840,"Group 7",IF(AR295&lt;=960,"Group 8",IF(AR295&lt;=1080,"Group 9","Group 10")))))))))</f>
        <v>Group 8</v>
      </c>
      <c r="AT295" s="214" t="str">
        <f>IF(AR295&lt;=120,"B1",IF(AR295&lt;=240,"B2",IF(AR295&lt;=360,"B3",IF(AR295&lt;=480,"B4",IF(AR295&lt;=600,"B5",IF(AR295&lt;=720,"B6",IF(AR295&lt;=840,"B7",IF(AR295&lt;=960,"B8",IF(AR295&lt;=1080,"B9",IF(AR295&lt;=1100,"B10",IF(AR295&lt;=1120,"B11",IF(AR295&lt;=1140,"B12",IF(AR295&lt;=1160,"B13",IF(AR295&lt;=1180,"B14","B15"))))))))))))))</f>
        <v>B8</v>
      </c>
      <c r="AU295" s="214" t="str">
        <f>AT295</f>
        <v>B8</v>
      </c>
      <c r="AV295" s="214" t="str">
        <f>IF(AU295=J295,"OK","REVIEW")</f>
        <v>OK</v>
      </c>
      <c r="AW295" s="213" t="s">
        <v>355</v>
      </c>
      <c r="AX295" s="213" t="s">
        <v>522</v>
      </c>
      <c r="AY295" s="213" t="s">
        <v>262</v>
      </c>
      <c r="AZ295" s="213" t="s">
        <v>280</v>
      </c>
      <c r="BA295" s="217" t="s">
        <v>523</v>
      </c>
    </row>
    <row r="296" ht="72" customHeight="1">
      <c r="A296" s="214" t="s">
        <v>260</v>
      </c>
      <c r="B296" s="213" t="s">
        <v>261</v>
      </c>
      <c r="C296" s="214" t="s">
        <v>624</v>
      </c>
      <c r="D296" s="213" t="s">
        <v>625</v>
      </c>
      <c r="E296" s="214" t="s">
        <v>641</v>
      </c>
      <c r="F296" s="213" t="s">
        <v>642</v>
      </c>
      <c r="G296" s="214" t="s">
        <v>655</v>
      </c>
      <c r="H296" s="213" t="s">
        <v>656</v>
      </c>
      <c r="I296" s="213" t="s">
        <v>520</v>
      </c>
      <c r="J296" s="214" t="s">
        <v>284</v>
      </c>
      <c r="K296" s="217" t="s">
        <v>524</v>
      </c>
      <c r="L296" s="214">
        <v>8</v>
      </c>
      <c r="M296" s="214">
        <f>ROUND(L296*18,0)</f>
        <v>144</v>
      </c>
      <c r="N296" s="214">
        <v>5</v>
      </c>
      <c r="O296" s="214">
        <f>ROUND(N296*19.2,0)</f>
        <v>96</v>
      </c>
      <c r="P296" s="214">
        <v>5</v>
      </c>
      <c r="Q296" s="214">
        <f>ROUND(P296*19.2,0)</f>
        <v>96</v>
      </c>
      <c r="R296" s="214">
        <v>5</v>
      </c>
      <c r="S296" s="214">
        <f>ROUND(R296*14.4,0)</f>
        <v>72</v>
      </c>
      <c r="T296" s="214">
        <v>3</v>
      </c>
      <c r="U296" s="214">
        <f>ROUND(T296*14.4,0)</f>
        <v>43</v>
      </c>
      <c r="V296" s="214">
        <v>4</v>
      </c>
      <c r="W296" s="214">
        <f>ROUND(V296*28.8,0)</f>
        <v>115</v>
      </c>
      <c r="X296" s="214">
        <v>2</v>
      </c>
      <c r="Y296" s="214">
        <f>ROUND(X296*16.8,0)</f>
        <v>34</v>
      </c>
      <c r="Z296" s="214">
        <v>5</v>
      </c>
      <c r="AA296" s="214">
        <f>ROUND(Z296*19.2,0)</f>
        <v>96</v>
      </c>
      <c r="AB296" s="214">
        <v>5</v>
      </c>
      <c r="AC296" s="214">
        <f>ROUND(AB296*19.2,0)</f>
        <v>96</v>
      </c>
      <c r="AD296" s="214">
        <v>4</v>
      </c>
      <c r="AE296" s="214">
        <f>ROUND(AD296*12,0)</f>
        <v>48</v>
      </c>
      <c r="AF296" s="214">
        <v>3</v>
      </c>
      <c r="AG296" s="214">
        <f>ROUND(AF296*14.4,0)</f>
        <v>43</v>
      </c>
      <c r="AH296" s="214">
        <v>2</v>
      </c>
      <c r="AI296" s="214">
        <f>ROUND(AH296*9.6,0)</f>
        <v>19</v>
      </c>
      <c r="AJ296" s="214">
        <v>2</v>
      </c>
      <c r="AK296" s="214">
        <f>ROUND(AJ296*16.8,0)</f>
        <v>34</v>
      </c>
      <c r="AL296" s="214">
        <v>4</v>
      </c>
      <c r="AM296" s="214">
        <f>ROUND(AL296*7.2,0)</f>
        <v>29</v>
      </c>
      <c r="AN296" s="214">
        <f>SUM(M296,O296,Q296,S296,U296)</f>
        <v>451</v>
      </c>
      <c r="AO296" s="214">
        <f>SUM(W296,Y296,AA296,AC296)</f>
        <v>341</v>
      </c>
      <c r="AP296" s="214">
        <f>SUM(AE296,AG296,AI296)</f>
        <v>110</v>
      </c>
      <c r="AQ296" s="214">
        <f>SUM(AK296,AM296)</f>
        <v>63</v>
      </c>
      <c r="AR296" s="214">
        <f>SUM(AN296:AQ296)</f>
        <v>965</v>
      </c>
      <c r="AS296" s="214" t="str">
        <f>IF(AR296&lt;=120,"Group 1",IF(AR296&lt;=240,"Group 2",IF(AR296&lt;=360,"Group 3",IF(AR296&lt;=480,"Group 4",IF(AR296&lt;=600,"Group 5",IF(AR296&lt;=720,"Group 6",IF(AR296&lt;=840,"Group 7",IF(AR296&lt;=960,"Group 8",IF(AR296&lt;=1080,"Group 9","Group 10")))))))))</f>
        <v>Group 9</v>
      </c>
      <c r="AT296" s="214" t="str">
        <f>IF(AR296&lt;=120,"B1",IF(AR296&lt;=240,"B2",IF(AR296&lt;=360,"B3",IF(AR296&lt;=480,"B4",IF(AR296&lt;=600,"B5",IF(AR296&lt;=720,"B6",IF(AR296&lt;=840,"B7",IF(AR296&lt;=960,"B8",IF(AR296&lt;=1080,"B9",IF(AR296&lt;=1100,"B10",IF(AR296&lt;=1120,"B11",IF(AR296&lt;=1140,"B12",IF(AR296&lt;=1160,"B13",IF(AR296&lt;=1180,"B14","B15"))))))))))))))</f>
        <v>B9</v>
      </c>
      <c r="AU296" s="214" t="str">
        <f>AT296</f>
        <v>B9</v>
      </c>
      <c r="AV296" s="214" t="str">
        <f>IF(AU296=J296,"OK","REVIEW")</f>
        <v>OK</v>
      </c>
      <c r="AW296" s="213" t="s">
        <v>355</v>
      </c>
      <c r="AX296" s="213" t="s">
        <v>365</v>
      </c>
      <c r="AY296" s="213" t="s">
        <v>262</v>
      </c>
      <c r="AZ296" s="213" t="s">
        <v>280</v>
      </c>
      <c r="BA296" s="217" t="s">
        <v>525</v>
      </c>
    </row>
    <row r="297" ht="72" customHeight="1">
      <c r="A297" s="214" t="s">
        <v>260</v>
      </c>
      <c r="B297" s="213" t="s">
        <v>261</v>
      </c>
      <c r="C297" s="214" t="s">
        <v>657</v>
      </c>
      <c r="D297" s="213" t="s">
        <v>658</v>
      </c>
      <c r="E297" s="214" t="s">
        <v>659</v>
      </c>
      <c r="F297" s="213" t="s">
        <v>660</v>
      </c>
      <c r="G297" s="214" t="s">
        <v>661</v>
      </c>
      <c r="H297" s="213" t="s">
        <v>662</v>
      </c>
      <c r="I297" s="213" t="s">
        <v>520</v>
      </c>
      <c r="J297" s="214" t="s">
        <v>280</v>
      </c>
      <c r="K297" s="217" t="s">
        <v>587</v>
      </c>
      <c r="L297" s="214">
        <v>8</v>
      </c>
      <c r="M297" s="214">
        <f>ROUND(L297*18,0)</f>
        <v>144</v>
      </c>
      <c r="N297" s="214">
        <v>5</v>
      </c>
      <c r="O297" s="214">
        <f>ROUND(N297*19.2,0)</f>
        <v>96</v>
      </c>
      <c r="P297" s="214">
        <v>5</v>
      </c>
      <c r="Q297" s="214">
        <f>ROUND(P297*19.2,0)</f>
        <v>96</v>
      </c>
      <c r="R297" s="214">
        <v>5</v>
      </c>
      <c r="S297" s="214">
        <f>ROUND(R297*14.4,0)</f>
        <v>72</v>
      </c>
      <c r="T297" s="214">
        <v>2</v>
      </c>
      <c r="U297" s="214">
        <f>ROUND(T297*14.4,0)</f>
        <v>29</v>
      </c>
      <c r="V297" s="214">
        <v>4</v>
      </c>
      <c r="W297" s="214">
        <f>ROUND(V297*28.8,0)</f>
        <v>115</v>
      </c>
      <c r="X297" s="214">
        <v>2</v>
      </c>
      <c r="Y297" s="214">
        <f>ROUND(X297*16.8,0)</f>
        <v>34</v>
      </c>
      <c r="Z297" s="214">
        <v>5</v>
      </c>
      <c r="AA297" s="214">
        <f>ROUND(Z297*19.2,0)</f>
        <v>96</v>
      </c>
      <c r="AB297" s="214">
        <v>4</v>
      </c>
      <c r="AC297" s="214">
        <f>ROUND(AB297*19.2,0)</f>
        <v>77</v>
      </c>
      <c r="AD297" s="214">
        <v>5</v>
      </c>
      <c r="AE297" s="214">
        <f>ROUND(AD297*12,0)</f>
        <v>60</v>
      </c>
      <c r="AF297" s="214">
        <v>4</v>
      </c>
      <c r="AG297" s="214">
        <f>ROUND(AF297*14.4,0)</f>
        <v>58</v>
      </c>
      <c r="AH297" s="214">
        <v>1</v>
      </c>
      <c r="AI297" s="214">
        <f>ROUND(AH297*9.6,0)</f>
        <v>10</v>
      </c>
      <c r="AJ297" s="214">
        <v>2</v>
      </c>
      <c r="AK297" s="214">
        <f>ROUND(AJ297*16.8,0)</f>
        <v>34</v>
      </c>
      <c r="AL297" s="214">
        <v>4</v>
      </c>
      <c r="AM297" s="214">
        <f>ROUND(AL297*7.2,0)</f>
        <v>29</v>
      </c>
      <c r="AN297" s="214">
        <f>SUM(M297,O297,Q297,S297,U297)</f>
        <v>437</v>
      </c>
      <c r="AO297" s="214">
        <f>SUM(W297,Y297,AA297,AC297)</f>
        <v>322</v>
      </c>
      <c r="AP297" s="214">
        <f>SUM(AE297,AG297,AI297)</f>
        <v>128</v>
      </c>
      <c r="AQ297" s="214">
        <f>SUM(AK297,AM297)</f>
        <v>63</v>
      </c>
      <c r="AR297" s="214">
        <f>SUM(AN297:AQ297)</f>
        <v>950</v>
      </c>
      <c r="AS297" s="214" t="str">
        <f>IF(AR297&lt;=120,"Group 1",IF(AR297&lt;=240,"Group 2",IF(AR297&lt;=360,"Group 3",IF(AR297&lt;=480,"Group 4",IF(AR297&lt;=600,"Group 5",IF(AR297&lt;=720,"Group 6",IF(AR297&lt;=840,"Group 7",IF(AR297&lt;=960,"Group 8",IF(AR297&lt;=1080,"Group 9","Group 10")))))))))</f>
        <v>Group 8</v>
      </c>
      <c r="AT297" s="214" t="str">
        <f>IF(AR297&lt;=120,"B1",IF(AR297&lt;=240,"B2",IF(AR297&lt;=360,"B3",IF(AR297&lt;=480,"B4",IF(AR297&lt;=600,"B5",IF(AR297&lt;=720,"B6",IF(AR297&lt;=840,"B7",IF(AR297&lt;=960,"B8",IF(AR297&lt;=1080,"B9",IF(AR297&lt;=1100,"B10",IF(AR297&lt;=1120,"B11",IF(AR297&lt;=1140,"B12",IF(AR297&lt;=1160,"B13",IF(AR297&lt;=1180,"B14","B15"))))))))))))))</f>
        <v>B8</v>
      </c>
      <c r="AU297" s="214" t="str">
        <f>AT297</f>
        <v>B8</v>
      </c>
      <c r="AV297" s="214" t="str">
        <f>IF(AU297=J297,"OK","REVIEW")</f>
        <v>OK</v>
      </c>
      <c r="AW297" s="213" t="s">
        <v>355</v>
      </c>
      <c r="AX297" s="213" t="s">
        <v>522</v>
      </c>
      <c r="AY297" s="213" t="s">
        <v>262</v>
      </c>
      <c r="AZ297" s="213" t="s">
        <v>284</v>
      </c>
      <c r="BA297" s="217" t="s">
        <v>523</v>
      </c>
    </row>
    <row r="298" ht="72" customHeight="1">
      <c r="A298" s="214" t="s">
        <v>260</v>
      </c>
      <c r="B298" s="213" t="s">
        <v>261</v>
      </c>
      <c r="C298" s="214" t="s">
        <v>657</v>
      </c>
      <c r="D298" s="213" t="s">
        <v>658</v>
      </c>
      <c r="E298" s="214" t="s">
        <v>659</v>
      </c>
      <c r="F298" s="213" t="s">
        <v>660</v>
      </c>
      <c r="G298" s="214" t="s">
        <v>661</v>
      </c>
      <c r="H298" s="213" t="s">
        <v>662</v>
      </c>
      <c r="I298" s="213" t="s">
        <v>520</v>
      </c>
      <c r="J298" s="214" t="s">
        <v>284</v>
      </c>
      <c r="K298" s="217" t="s">
        <v>588</v>
      </c>
      <c r="L298" s="214">
        <v>8</v>
      </c>
      <c r="M298" s="214">
        <f>ROUND(L298*18,0)</f>
        <v>144</v>
      </c>
      <c r="N298" s="214">
        <v>5</v>
      </c>
      <c r="O298" s="214">
        <f>ROUND(N298*19.2,0)</f>
        <v>96</v>
      </c>
      <c r="P298" s="214">
        <v>5</v>
      </c>
      <c r="Q298" s="214">
        <f>ROUND(P298*19.2,0)</f>
        <v>96</v>
      </c>
      <c r="R298" s="214">
        <v>5</v>
      </c>
      <c r="S298" s="214">
        <f>ROUND(R298*14.4,0)</f>
        <v>72</v>
      </c>
      <c r="T298" s="214">
        <v>3</v>
      </c>
      <c r="U298" s="214">
        <f>ROUND(T298*14.4,0)</f>
        <v>43</v>
      </c>
      <c r="V298" s="214">
        <v>4</v>
      </c>
      <c r="W298" s="214">
        <f>ROUND(V298*28.8,0)</f>
        <v>115</v>
      </c>
      <c r="X298" s="214">
        <v>2</v>
      </c>
      <c r="Y298" s="214">
        <f>ROUND(X298*16.8,0)</f>
        <v>34</v>
      </c>
      <c r="Z298" s="214">
        <v>5</v>
      </c>
      <c r="AA298" s="214">
        <f>ROUND(Z298*19.2,0)</f>
        <v>96</v>
      </c>
      <c r="AB298" s="214">
        <v>4</v>
      </c>
      <c r="AC298" s="214">
        <f>ROUND(AB298*19.2,0)</f>
        <v>77</v>
      </c>
      <c r="AD298" s="214">
        <v>5</v>
      </c>
      <c r="AE298" s="214">
        <f>ROUND(AD298*12,0)</f>
        <v>60</v>
      </c>
      <c r="AF298" s="214">
        <v>4</v>
      </c>
      <c r="AG298" s="214">
        <f>ROUND(AF298*14.4,0)</f>
        <v>58</v>
      </c>
      <c r="AH298" s="214">
        <v>2</v>
      </c>
      <c r="AI298" s="214">
        <f>ROUND(AH298*9.6,0)</f>
        <v>19</v>
      </c>
      <c r="AJ298" s="214">
        <v>3</v>
      </c>
      <c r="AK298" s="214">
        <f>ROUND(AJ298*16.8,0)</f>
        <v>50</v>
      </c>
      <c r="AL298" s="214">
        <v>4</v>
      </c>
      <c r="AM298" s="214">
        <f>ROUND(AL298*7.2,0)</f>
        <v>29</v>
      </c>
      <c r="AN298" s="214">
        <f>SUM(M298,O298,Q298,S298,U298)</f>
        <v>451</v>
      </c>
      <c r="AO298" s="214">
        <f>SUM(W298,Y298,AA298,AC298)</f>
        <v>322</v>
      </c>
      <c r="AP298" s="214">
        <f>SUM(AE298,AG298,AI298)</f>
        <v>137</v>
      </c>
      <c r="AQ298" s="214">
        <f>SUM(AK298,AM298)</f>
        <v>79</v>
      </c>
      <c r="AR298" s="214">
        <f>SUM(AN298:AQ298)</f>
        <v>989</v>
      </c>
      <c r="AS298" s="214" t="str">
        <f>IF(AR298&lt;=120,"Group 1",IF(AR298&lt;=240,"Group 2",IF(AR298&lt;=360,"Group 3",IF(AR298&lt;=480,"Group 4",IF(AR298&lt;=600,"Group 5",IF(AR298&lt;=720,"Group 6",IF(AR298&lt;=840,"Group 7",IF(AR298&lt;=960,"Group 8",IF(AR298&lt;=1080,"Group 9","Group 10")))))))))</f>
        <v>Group 9</v>
      </c>
      <c r="AT298" s="214" t="str">
        <f>IF(AR298&lt;=120,"B1",IF(AR298&lt;=240,"B2",IF(AR298&lt;=360,"B3",IF(AR298&lt;=480,"B4",IF(AR298&lt;=600,"B5",IF(AR298&lt;=720,"B6",IF(AR298&lt;=840,"B7",IF(AR298&lt;=960,"B8",IF(AR298&lt;=1080,"B9",IF(AR298&lt;=1100,"B10",IF(AR298&lt;=1120,"B11",IF(AR298&lt;=1140,"B12",IF(AR298&lt;=1160,"B13",IF(AR298&lt;=1180,"B14","B15"))))))))))))))</f>
        <v>B9</v>
      </c>
      <c r="AU298" s="214" t="str">
        <f>AT298</f>
        <v>B9</v>
      </c>
      <c r="AV298" s="214" t="str">
        <f>IF(AU298=J298,"OK","REVIEW")</f>
        <v>OK</v>
      </c>
      <c r="AW298" s="213" t="s">
        <v>355</v>
      </c>
      <c r="AX298" s="213" t="s">
        <v>365</v>
      </c>
      <c r="AY298" s="213" t="s">
        <v>262</v>
      </c>
      <c r="AZ298" s="213" t="s">
        <v>284</v>
      </c>
      <c r="BA298" s="217" t="s">
        <v>525</v>
      </c>
    </row>
    <row r="299" ht="72" customHeight="1">
      <c r="A299" s="214" t="s">
        <v>260</v>
      </c>
      <c r="B299" s="213" t="s">
        <v>261</v>
      </c>
      <c r="C299" s="214" t="s">
        <v>657</v>
      </c>
      <c r="D299" s="213" t="s">
        <v>658</v>
      </c>
      <c r="E299" s="214" t="s">
        <v>659</v>
      </c>
      <c r="F299" s="213" t="s">
        <v>660</v>
      </c>
      <c r="G299" s="214" t="s">
        <v>663</v>
      </c>
      <c r="H299" s="213" t="s">
        <v>664</v>
      </c>
      <c r="I299" s="213" t="s">
        <v>520</v>
      </c>
      <c r="J299" s="214" t="s">
        <v>280</v>
      </c>
      <c r="K299" s="217" t="s">
        <v>587</v>
      </c>
      <c r="L299" s="214">
        <v>8</v>
      </c>
      <c r="M299" s="214">
        <f>ROUND(L299*18,0)</f>
        <v>144</v>
      </c>
      <c r="N299" s="214">
        <v>5</v>
      </c>
      <c r="O299" s="214">
        <f>ROUND(N299*19.2,0)</f>
        <v>96</v>
      </c>
      <c r="P299" s="214">
        <v>5</v>
      </c>
      <c r="Q299" s="214">
        <f>ROUND(P299*19.2,0)</f>
        <v>96</v>
      </c>
      <c r="R299" s="214">
        <v>5</v>
      </c>
      <c r="S299" s="214">
        <f>ROUND(R299*14.4,0)</f>
        <v>72</v>
      </c>
      <c r="T299" s="214">
        <v>2</v>
      </c>
      <c r="U299" s="214">
        <f>ROUND(T299*14.4,0)</f>
        <v>29</v>
      </c>
      <c r="V299" s="214">
        <v>4</v>
      </c>
      <c r="W299" s="214">
        <f>ROUND(V299*28.8,0)</f>
        <v>115</v>
      </c>
      <c r="X299" s="214">
        <v>2</v>
      </c>
      <c r="Y299" s="214">
        <f>ROUND(X299*16.8,0)</f>
        <v>34</v>
      </c>
      <c r="Z299" s="214">
        <v>5</v>
      </c>
      <c r="AA299" s="214">
        <f>ROUND(Z299*19.2,0)</f>
        <v>96</v>
      </c>
      <c r="AB299" s="214">
        <v>4</v>
      </c>
      <c r="AC299" s="214">
        <f>ROUND(AB299*19.2,0)</f>
        <v>77</v>
      </c>
      <c r="AD299" s="214">
        <v>5</v>
      </c>
      <c r="AE299" s="214">
        <f>ROUND(AD299*12,0)</f>
        <v>60</v>
      </c>
      <c r="AF299" s="214">
        <v>4</v>
      </c>
      <c r="AG299" s="214">
        <f>ROUND(AF299*14.4,0)</f>
        <v>58</v>
      </c>
      <c r="AH299" s="214">
        <v>1</v>
      </c>
      <c r="AI299" s="214">
        <f>ROUND(AH299*9.6,0)</f>
        <v>10</v>
      </c>
      <c r="AJ299" s="214">
        <v>2</v>
      </c>
      <c r="AK299" s="214">
        <f>ROUND(AJ299*16.8,0)</f>
        <v>34</v>
      </c>
      <c r="AL299" s="214">
        <v>4</v>
      </c>
      <c r="AM299" s="214">
        <f>ROUND(AL299*7.2,0)</f>
        <v>29</v>
      </c>
      <c r="AN299" s="214">
        <f>SUM(M299,O299,Q299,S299,U299)</f>
        <v>437</v>
      </c>
      <c r="AO299" s="214">
        <f>SUM(W299,Y299,AA299,AC299)</f>
        <v>322</v>
      </c>
      <c r="AP299" s="214">
        <f>SUM(AE299,AG299,AI299)</f>
        <v>128</v>
      </c>
      <c r="AQ299" s="214">
        <f>SUM(AK299,AM299)</f>
        <v>63</v>
      </c>
      <c r="AR299" s="214">
        <f>SUM(AN299:AQ299)</f>
        <v>950</v>
      </c>
      <c r="AS299" s="214" t="str">
        <f>IF(AR299&lt;=120,"Group 1",IF(AR299&lt;=240,"Group 2",IF(AR299&lt;=360,"Group 3",IF(AR299&lt;=480,"Group 4",IF(AR299&lt;=600,"Group 5",IF(AR299&lt;=720,"Group 6",IF(AR299&lt;=840,"Group 7",IF(AR299&lt;=960,"Group 8",IF(AR299&lt;=1080,"Group 9","Group 10")))))))))</f>
        <v>Group 8</v>
      </c>
      <c r="AT299" s="214" t="str">
        <f>IF(AR299&lt;=120,"B1",IF(AR299&lt;=240,"B2",IF(AR299&lt;=360,"B3",IF(AR299&lt;=480,"B4",IF(AR299&lt;=600,"B5",IF(AR299&lt;=720,"B6",IF(AR299&lt;=840,"B7",IF(AR299&lt;=960,"B8",IF(AR299&lt;=1080,"B9",IF(AR299&lt;=1100,"B10",IF(AR299&lt;=1120,"B11",IF(AR299&lt;=1140,"B12",IF(AR299&lt;=1160,"B13",IF(AR299&lt;=1180,"B14","B15"))))))))))))))</f>
        <v>B8</v>
      </c>
      <c r="AU299" s="214" t="str">
        <f>AT299</f>
        <v>B8</v>
      </c>
      <c r="AV299" s="214" t="str">
        <f>IF(AU299=J299,"OK","REVIEW")</f>
        <v>OK</v>
      </c>
      <c r="AW299" s="213" t="s">
        <v>355</v>
      </c>
      <c r="AX299" s="213" t="s">
        <v>522</v>
      </c>
      <c r="AY299" s="213" t="s">
        <v>262</v>
      </c>
      <c r="AZ299" s="213" t="s">
        <v>284</v>
      </c>
      <c r="BA299" s="217" t="s">
        <v>523</v>
      </c>
    </row>
    <row r="300" ht="72" customHeight="1">
      <c r="A300" s="214" t="s">
        <v>260</v>
      </c>
      <c r="B300" s="213" t="s">
        <v>261</v>
      </c>
      <c r="C300" s="214" t="s">
        <v>657</v>
      </c>
      <c r="D300" s="213" t="s">
        <v>658</v>
      </c>
      <c r="E300" s="214" t="s">
        <v>659</v>
      </c>
      <c r="F300" s="213" t="s">
        <v>660</v>
      </c>
      <c r="G300" s="214" t="s">
        <v>663</v>
      </c>
      <c r="H300" s="213" t="s">
        <v>664</v>
      </c>
      <c r="I300" s="213" t="s">
        <v>520</v>
      </c>
      <c r="J300" s="214" t="s">
        <v>284</v>
      </c>
      <c r="K300" s="217" t="s">
        <v>588</v>
      </c>
      <c r="L300" s="214">
        <v>8</v>
      </c>
      <c r="M300" s="214">
        <f>ROUND(L300*18,0)</f>
        <v>144</v>
      </c>
      <c r="N300" s="214">
        <v>5</v>
      </c>
      <c r="O300" s="214">
        <f>ROUND(N300*19.2,0)</f>
        <v>96</v>
      </c>
      <c r="P300" s="214">
        <v>5</v>
      </c>
      <c r="Q300" s="214">
        <f>ROUND(P300*19.2,0)</f>
        <v>96</v>
      </c>
      <c r="R300" s="214">
        <v>5</v>
      </c>
      <c r="S300" s="214">
        <f>ROUND(R300*14.4,0)</f>
        <v>72</v>
      </c>
      <c r="T300" s="214">
        <v>3</v>
      </c>
      <c r="U300" s="214">
        <f>ROUND(T300*14.4,0)</f>
        <v>43</v>
      </c>
      <c r="V300" s="214">
        <v>4</v>
      </c>
      <c r="W300" s="214">
        <f>ROUND(V300*28.8,0)</f>
        <v>115</v>
      </c>
      <c r="X300" s="214">
        <v>2</v>
      </c>
      <c r="Y300" s="214">
        <f>ROUND(X300*16.8,0)</f>
        <v>34</v>
      </c>
      <c r="Z300" s="214">
        <v>5</v>
      </c>
      <c r="AA300" s="214">
        <f>ROUND(Z300*19.2,0)</f>
        <v>96</v>
      </c>
      <c r="AB300" s="214">
        <v>4</v>
      </c>
      <c r="AC300" s="214">
        <f>ROUND(AB300*19.2,0)</f>
        <v>77</v>
      </c>
      <c r="AD300" s="214">
        <v>5</v>
      </c>
      <c r="AE300" s="214">
        <f>ROUND(AD300*12,0)</f>
        <v>60</v>
      </c>
      <c r="AF300" s="214">
        <v>4</v>
      </c>
      <c r="AG300" s="214">
        <f>ROUND(AF300*14.4,0)</f>
        <v>58</v>
      </c>
      <c r="AH300" s="214">
        <v>2</v>
      </c>
      <c r="AI300" s="214">
        <f>ROUND(AH300*9.6,0)</f>
        <v>19</v>
      </c>
      <c r="AJ300" s="214">
        <v>3</v>
      </c>
      <c r="AK300" s="214">
        <f>ROUND(AJ300*16.8,0)</f>
        <v>50</v>
      </c>
      <c r="AL300" s="214">
        <v>4</v>
      </c>
      <c r="AM300" s="214">
        <f>ROUND(AL300*7.2,0)</f>
        <v>29</v>
      </c>
      <c r="AN300" s="214">
        <f>SUM(M300,O300,Q300,S300,U300)</f>
        <v>451</v>
      </c>
      <c r="AO300" s="214">
        <f>SUM(W300,Y300,AA300,AC300)</f>
        <v>322</v>
      </c>
      <c r="AP300" s="214">
        <f>SUM(AE300,AG300,AI300)</f>
        <v>137</v>
      </c>
      <c r="AQ300" s="214">
        <f>SUM(AK300,AM300)</f>
        <v>79</v>
      </c>
      <c r="AR300" s="214">
        <f>SUM(AN300:AQ300)</f>
        <v>989</v>
      </c>
      <c r="AS300" s="214" t="str">
        <f>IF(AR300&lt;=120,"Group 1",IF(AR300&lt;=240,"Group 2",IF(AR300&lt;=360,"Group 3",IF(AR300&lt;=480,"Group 4",IF(AR300&lt;=600,"Group 5",IF(AR300&lt;=720,"Group 6",IF(AR300&lt;=840,"Group 7",IF(AR300&lt;=960,"Group 8",IF(AR300&lt;=1080,"Group 9","Group 10")))))))))</f>
        <v>Group 9</v>
      </c>
      <c r="AT300" s="214" t="str">
        <f>IF(AR300&lt;=120,"B1",IF(AR300&lt;=240,"B2",IF(AR300&lt;=360,"B3",IF(AR300&lt;=480,"B4",IF(AR300&lt;=600,"B5",IF(AR300&lt;=720,"B6",IF(AR300&lt;=840,"B7",IF(AR300&lt;=960,"B8",IF(AR300&lt;=1080,"B9",IF(AR300&lt;=1100,"B10",IF(AR300&lt;=1120,"B11",IF(AR300&lt;=1140,"B12",IF(AR300&lt;=1160,"B13",IF(AR300&lt;=1180,"B14","B15"))))))))))))))</f>
        <v>B9</v>
      </c>
      <c r="AU300" s="214" t="str">
        <f>AT300</f>
        <v>B9</v>
      </c>
      <c r="AV300" s="214" t="str">
        <f>IF(AU300=J300,"OK","REVIEW")</f>
        <v>OK</v>
      </c>
      <c r="AW300" s="213" t="s">
        <v>355</v>
      </c>
      <c r="AX300" s="213" t="s">
        <v>365</v>
      </c>
      <c r="AY300" s="213" t="s">
        <v>262</v>
      </c>
      <c r="AZ300" s="213" t="s">
        <v>284</v>
      </c>
      <c r="BA300" s="217" t="s">
        <v>525</v>
      </c>
    </row>
    <row r="301" ht="72" customHeight="1">
      <c r="A301" s="214" t="s">
        <v>260</v>
      </c>
      <c r="B301" s="213" t="s">
        <v>261</v>
      </c>
      <c r="C301" s="214" t="s">
        <v>657</v>
      </c>
      <c r="D301" s="213" t="s">
        <v>658</v>
      </c>
      <c r="E301" s="214" t="s">
        <v>659</v>
      </c>
      <c r="F301" s="213" t="s">
        <v>660</v>
      </c>
      <c r="G301" s="214" t="s">
        <v>665</v>
      </c>
      <c r="H301" s="213" t="s">
        <v>666</v>
      </c>
      <c r="I301" s="213" t="s">
        <v>520</v>
      </c>
      <c r="J301" s="214" t="s">
        <v>280</v>
      </c>
      <c r="K301" s="217" t="s">
        <v>587</v>
      </c>
      <c r="L301" s="214">
        <v>8</v>
      </c>
      <c r="M301" s="214">
        <f>ROUND(L301*18,0)</f>
        <v>144</v>
      </c>
      <c r="N301" s="214">
        <v>5</v>
      </c>
      <c r="O301" s="214">
        <f>ROUND(N301*19.2,0)</f>
        <v>96</v>
      </c>
      <c r="P301" s="214">
        <v>5</v>
      </c>
      <c r="Q301" s="214">
        <f>ROUND(P301*19.2,0)</f>
        <v>96</v>
      </c>
      <c r="R301" s="214">
        <v>5</v>
      </c>
      <c r="S301" s="214">
        <f>ROUND(R301*14.4,0)</f>
        <v>72</v>
      </c>
      <c r="T301" s="214">
        <v>2</v>
      </c>
      <c r="U301" s="214">
        <f>ROUND(T301*14.4,0)</f>
        <v>29</v>
      </c>
      <c r="V301" s="214">
        <v>4</v>
      </c>
      <c r="W301" s="214">
        <f>ROUND(V301*28.8,0)</f>
        <v>115</v>
      </c>
      <c r="X301" s="214">
        <v>2</v>
      </c>
      <c r="Y301" s="214">
        <f>ROUND(X301*16.8,0)</f>
        <v>34</v>
      </c>
      <c r="Z301" s="214">
        <v>5</v>
      </c>
      <c r="AA301" s="214">
        <f>ROUND(Z301*19.2,0)</f>
        <v>96</v>
      </c>
      <c r="AB301" s="214">
        <v>4</v>
      </c>
      <c r="AC301" s="214">
        <f>ROUND(AB301*19.2,0)</f>
        <v>77</v>
      </c>
      <c r="AD301" s="214">
        <v>5</v>
      </c>
      <c r="AE301" s="214">
        <f>ROUND(AD301*12,0)</f>
        <v>60</v>
      </c>
      <c r="AF301" s="214">
        <v>4</v>
      </c>
      <c r="AG301" s="214">
        <f>ROUND(AF301*14.4,0)</f>
        <v>58</v>
      </c>
      <c r="AH301" s="214">
        <v>1</v>
      </c>
      <c r="AI301" s="214">
        <f>ROUND(AH301*9.6,0)</f>
        <v>10</v>
      </c>
      <c r="AJ301" s="214">
        <v>2</v>
      </c>
      <c r="AK301" s="214">
        <f>ROUND(AJ301*16.8,0)</f>
        <v>34</v>
      </c>
      <c r="AL301" s="214">
        <v>4</v>
      </c>
      <c r="AM301" s="214">
        <f>ROUND(AL301*7.2,0)</f>
        <v>29</v>
      </c>
      <c r="AN301" s="214">
        <f>SUM(M301,O301,Q301,S301,U301)</f>
        <v>437</v>
      </c>
      <c r="AO301" s="214">
        <f>SUM(W301,Y301,AA301,AC301)</f>
        <v>322</v>
      </c>
      <c r="AP301" s="214">
        <f>SUM(AE301,AG301,AI301)</f>
        <v>128</v>
      </c>
      <c r="AQ301" s="214">
        <f>SUM(AK301,AM301)</f>
        <v>63</v>
      </c>
      <c r="AR301" s="214">
        <f>SUM(AN301:AQ301)</f>
        <v>950</v>
      </c>
      <c r="AS301" s="214" t="str">
        <f>IF(AR301&lt;=120,"Group 1",IF(AR301&lt;=240,"Group 2",IF(AR301&lt;=360,"Group 3",IF(AR301&lt;=480,"Group 4",IF(AR301&lt;=600,"Group 5",IF(AR301&lt;=720,"Group 6",IF(AR301&lt;=840,"Group 7",IF(AR301&lt;=960,"Group 8",IF(AR301&lt;=1080,"Group 9","Group 10")))))))))</f>
        <v>Group 8</v>
      </c>
      <c r="AT301" s="214" t="str">
        <f>IF(AR301&lt;=120,"B1",IF(AR301&lt;=240,"B2",IF(AR301&lt;=360,"B3",IF(AR301&lt;=480,"B4",IF(AR301&lt;=600,"B5",IF(AR301&lt;=720,"B6",IF(AR301&lt;=840,"B7",IF(AR301&lt;=960,"B8",IF(AR301&lt;=1080,"B9",IF(AR301&lt;=1100,"B10",IF(AR301&lt;=1120,"B11",IF(AR301&lt;=1140,"B12",IF(AR301&lt;=1160,"B13",IF(AR301&lt;=1180,"B14","B15"))))))))))))))</f>
        <v>B8</v>
      </c>
      <c r="AU301" s="214" t="str">
        <f>AT301</f>
        <v>B8</v>
      </c>
      <c r="AV301" s="214" t="str">
        <f>IF(AU301=J301,"OK","REVIEW")</f>
        <v>OK</v>
      </c>
      <c r="AW301" s="213" t="s">
        <v>355</v>
      </c>
      <c r="AX301" s="213" t="s">
        <v>522</v>
      </c>
      <c r="AY301" s="213" t="s">
        <v>262</v>
      </c>
      <c r="AZ301" s="213" t="s">
        <v>284</v>
      </c>
      <c r="BA301" s="217" t="s">
        <v>523</v>
      </c>
    </row>
    <row r="302" ht="72" customHeight="1">
      <c r="A302" s="214" t="s">
        <v>260</v>
      </c>
      <c r="B302" s="213" t="s">
        <v>261</v>
      </c>
      <c r="C302" s="214" t="s">
        <v>657</v>
      </c>
      <c r="D302" s="213" t="s">
        <v>658</v>
      </c>
      <c r="E302" s="214" t="s">
        <v>659</v>
      </c>
      <c r="F302" s="213" t="s">
        <v>660</v>
      </c>
      <c r="G302" s="214" t="s">
        <v>665</v>
      </c>
      <c r="H302" s="213" t="s">
        <v>666</v>
      </c>
      <c r="I302" s="213" t="s">
        <v>520</v>
      </c>
      <c r="J302" s="214" t="s">
        <v>284</v>
      </c>
      <c r="K302" s="217" t="s">
        <v>588</v>
      </c>
      <c r="L302" s="214">
        <v>8</v>
      </c>
      <c r="M302" s="214">
        <f>ROUND(L302*18,0)</f>
        <v>144</v>
      </c>
      <c r="N302" s="214">
        <v>5</v>
      </c>
      <c r="O302" s="214">
        <f>ROUND(N302*19.2,0)</f>
        <v>96</v>
      </c>
      <c r="P302" s="214">
        <v>5</v>
      </c>
      <c r="Q302" s="214">
        <f>ROUND(P302*19.2,0)</f>
        <v>96</v>
      </c>
      <c r="R302" s="214">
        <v>5</v>
      </c>
      <c r="S302" s="214">
        <f>ROUND(R302*14.4,0)</f>
        <v>72</v>
      </c>
      <c r="T302" s="214">
        <v>3</v>
      </c>
      <c r="U302" s="214">
        <f>ROUND(T302*14.4,0)</f>
        <v>43</v>
      </c>
      <c r="V302" s="214">
        <v>4</v>
      </c>
      <c r="W302" s="214">
        <f>ROUND(V302*28.8,0)</f>
        <v>115</v>
      </c>
      <c r="X302" s="214">
        <v>2</v>
      </c>
      <c r="Y302" s="214">
        <f>ROUND(X302*16.8,0)</f>
        <v>34</v>
      </c>
      <c r="Z302" s="214">
        <v>5</v>
      </c>
      <c r="AA302" s="214">
        <f>ROUND(Z302*19.2,0)</f>
        <v>96</v>
      </c>
      <c r="AB302" s="214">
        <v>4</v>
      </c>
      <c r="AC302" s="214">
        <f>ROUND(AB302*19.2,0)</f>
        <v>77</v>
      </c>
      <c r="AD302" s="214">
        <v>5</v>
      </c>
      <c r="AE302" s="214">
        <f>ROUND(AD302*12,0)</f>
        <v>60</v>
      </c>
      <c r="AF302" s="214">
        <v>4</v>
      </c>
      <c r="AG302" s="214">
        <f>ROUND(AF302*14.4,0)</f>
        <v>58</v>
      </c>
      <c r="AH302" s="214">
        <v>2</v>
      </c>
      <c r="AI302" s="214">
        <f>ROUND(AH302*9.6,0)</f>
        <v>19</v>
      </c>
      <c r="AJ302" s="214">
        <v>3</v>
      </c>
      <c r="AK302" s="214">
        <f>ROUND(AJ302*16.8,0)</f>
        <v>50</v>
      </c>
      <c r="AL302" s="214">
        <v>4</v>
      </c>
      <c r="AM302" s="214">
        <f>ROUND(AL302*7.2,0)</f>
        <v>29</v>
      </c>
      <c r="AN302" s="214">
        <f>SUM(M302,O302,Q302,S302,U302)</f>
        <v>451</v>
      </c>
      <c r="AO302" s="214">
        <f>SUM(W302,Y302,AA302,AC302)</f>
        <v>322</v>
      </c>
      <c r="AP302" s="214">
        <f>SUM(AE302,AG302,AI302)</f>
        <v>137</v>
      </c>
      <c r="AQ302" s="214">
        <f>SUM(AK302,AM302)</f>
        <v>79</v>
      </c>
      <c r="AR302" s="214">
        <f>SUM(AN302:AQ302)</f>
        <v>989</v>
      </c>
      <c r="AS302" s="214" t="str">
        <f>IF(AR302&lt;=120,"Group 1",IF(AR302&lt;=240,"Group 2",IF(AR302&lt;=360,"Group 3",IF(AR302&lt;=480,"Group 4",IF(AR302&lt;=600,"Group 5",IF(AR302&lt;=720,"Group 6",IF(AR302&lt;=840,"Group 7",IF(AR302&lt;=960,"Group 8",IF(AR302&lt;=1080,"Group 9","Group 10")))))))))</f>
        <v>Group 9</v>
      </c>
      <c r="AT302" s="214" t="str">
        <f>IF(AR302&lt;=120,"B1",IF(AR302&lt;=240,"B2",IF(AR302&lt;=360,"B3",IF(AR302&lt;=480,"B4",IF(AR302&lt;=600,"B5",IF(AR302&lt;=720,"B6",IF(AR302&lt;=840,"B7",IF(AR302&lt;=960,"B8",IF(AR302&lt;=1080,"B9",IF(AR302&lt;=1100,"B10",IF(AR302&lt;=1120,"B11",IF(AR302&lt;=1140,"B12",IF(AR302&lt;=1160,"B13",IF(AR302&lt;=1180,"B14","B15"))))))))))))))</f>
        <v>B9</v>
      </c>
      <c r="AU302" s="214" t="str">
        <f>AT302</f>
        <v>B9</v>
      </c>
      <c r="AV302" s="214" t="str">
        <f>IF(AU302=J302,"OK","REVIEW")</f>
        <v>OK</v>
      </c>
      <c r="AW302" s="213" t="s">
        <v>355</v>
      </c>
      <c r="AX302" s="213" t="s">
        <v>365</v>
      </c>
      <c r="AY302" s="213" t="s">
        <v>262</v>
      </c>
      <c r="AZ302" s="213" t="s">
        <v>284</v>
      </c>
      <c r="BA302" s="217" t="s">
        <v>525</v>
      </c>
    </row>
    <row r="303" ht="72" customHeight="1">
      <c r="A303" s="214" t="s">
        <v>260</v>
      </c>
      <c r="B303" s="213" t="s">
        <v>261</v>
      </c>
      <c r="C303" s="214" t="s">
        <v>657</v>
      </c>
      <c r="D303" s="213" t="s">
        <v>658</v>
      </c>
      <c r="E303" s="214" t="s">
        <v>667</v>
      </c>
      <c r="F303" s="213" t="s">
        <v>668</v>
      </c>
      <c r="G303" s="214" t="s">
        <v>669</v>
      </c>
      <c r="H303" s="213" t="s">
        <v>670</v>
      </c>
      <c r="I303" s="213" t="s">
        <v>520</v>
      </c>
      <c r="J303" s="214" t="s">
        <v>280</v>
      </c>
      <c r="K303" s="217" t="s">
        <v>587</v>
      </c>
      <c r="L303" s="214">
        <v>8</v>
      </c>
      <c r="M303" s="214">
        <f>ROUND(L303*18,0)</f>
        <v>144</v>
      </c>
      <c r="N303" s="214">
        <v>5</v>
      </c>
      <c r="O303" s="214">
        <f>ROUND(N303*19.2,0)</f>
        <v>96</v>
      </c>
      <c r="P303" s="214">
        <v>5</v>
      </c>
      <c r="Q303" s="214">
        <f>ROUND(P303*19.2,0)</f>
        <v>96</v>
      </c>
      <c r="R303" s="214">
        <v>5</v>
      </c>
      <c r="S303" s="214">
        <f>ROUND(R303*14.4,0)</f>
        <v>72</v>
      </c>
      <c r="T303" s="214">
        <v>2</v>
      </c>
      <c r="U303" s="214">
        <f>ROUND(T303*14.4,0)</f>
        <v>29</v>
      </c>
      <c r="V303" s="214">
        <v>4</v>
      </c>
      <c r="W303" s="214">
        <f>ROUND(V303*28.8,0)</f>
        <v>115</v>
      </c>
      <c r="X303" s="214">
        <v>2</v>
      </c>
      <c r="Y303" s="214">
        <f>ROUND(X303*16.8,0)</f>
        <v>34</v>
      </c>
      <c r="Z303" s="214">
        <v>5</v>
      </c>
      <c r="AA303" s="214">
        <f>ROUND(Z303*19.2,0)</f>
        <v>96</v>
      </c>
      <c r="AB303" s="214">
        <v>4</v>
      </c>
      <c r="AC303" s="214">
        <f>ROUND(AB303*19.2,0)</f>
        <v>77</v>
      </c>
      <c r="AD303" s="214">
        <v>5</v>
      </c>
      <c r="AE303" s="214">
        <f>ROUND(AD303*12,0)</f>
        <v>60</v>
      </c>
      <c r="AF303" s="214">
        <v>4</v>
      </c>
      <c r="AG303" s="214">
        <f>ROUND(AF303*14.4,0)</f>
        <v>58</v>
      </c>
      <c r="AH303" s="214">
        <v>1</v>
      </c>
      <c r="AI303" s="214">
        <f>ROUND(AH303*9.6,0)</f>
        <v>10</v>
      </c>
      <c r="AJ303" s="214">
        <v>2</v>
      </c>
      <c r="AK303" s="214">
        <f>ROUND(AJ303*16.8,0)</f>
        <v>34</v>
      </c>
      <c r="AL303" s="214">
        <v>4</v>
      </c>
      <c r="AM303" s="214">
        <f>ROUND(AL303*7.2,0)</f>
        <v>29</v>
      </c>
      <c r="AN303" s="214">
        <f>SUM(M303,O303,Q303,S303,U303)</f>
        <v>437</v>
      </c>
      <c r="AO303" s="214">
        <f>SUM(W303,Y303,AA303,AC303)</f>
        <v>322</v>
      </c>
      <c r="AP303" s="214">
        <f>SUM(AE303,AG303,AI303)</f>
        <v>128</v>
      </c>
      <c r="AQ303" s="214">
        <f>SUM(AK303,AM303)</f>
        <v>63</v>
      </c>
      <c r="AR303" s="214">
        <f>SUM(AN303:AQ303)</f>
        <v>950</v>
      </c>
      <c r="AS303" s="214" t="str">
        <f>IF(AR303&lt;=120,"Group 1",IF(AR303&lt;=240,"Group 2",IF(AR303&lt;=360,"Group 3",IF(AR303&lt;=480,"Group 4",IF(AR303&lt;=600,"Group 5",IF(AR303&lt;=720,"Group 6",IF(AR303&lt;=840,"Group 7",IF(AR303&lt;=960,"Group 8",IF(AR303&lt;=1080,"Group 9","Group 10")))))))))</f>
        <v>Group 8</v>
      </c>
      <c r="AT303" s="214" t="str">
        <f>IF(AR303&lt;=120,"B1",IF(AR303&lt;=240,"B2",IF(AR303&lt;=360,"B3",IF(AR303&lt;=480,"B4",IF(AR303&lt;=600,"B5",IF(AR303&lt;=720,"B6",IF(AR303&lt;=840,"B7",IF(AR303&lt;=960,"B8",IF(AR303&lt;=1080,"B9",IF(AR303&lt;=1100,"B10",IF(AR303&lt;=1120,"B11",IF(AR303&lt;=1140,"B12",IF(AR303&lt;=1160,"B13",IF(AR303&lt;=1180,"B14","B15"))))))))))))))</f>
        <v>B8</v>
      </c>
      <c r="AU303" s="214" t="str">
        <f>AT303</f>
        <v>B8</v>
      </c>
      <c r="AV303" s="214" t="str">
        <f>IF(AU303=J303,"OK","REVIEW")</f>
        <v>OK</v>
      </c>
      <c r="AW303" s="213" t="s">
        <v>355</v>
      </c>
      <c r="AX303" s="213" t="s">
        <v>522</v>
      </c>
      <c r="AY303" s="213" t="s">
        <v>262</v>
      </c>
      <c r="AZ303" s="213" t="s">
        <v>284</v>
      </c>
      <c r="BA303" s="217" t="s">
        <v>523</v>
      </c>
    </row>
    <row r="304" ht="72" customHeight="1">
      <c r="A304" s="214" t="s">
        <v>260</v>
      </c>
      <c r="B304" s="213" t="s">
        <v>261</v>
      </c>
      <c r="C304" s="214" t="s">
        <v>657</v>
      </c>
      <c r="D304" s="213" t="s">
        <v>658</v>
      </c>
      <c r="E304" s="214" t="s">
        <v>667</v>
      </c>
      <c r="F304" s="213" t="s">
        <v>668</v>
      </c>
      <c r="G304" s="214" t="s">
        <v>669</v>
      </c>
      <c r="H304" s="213" t="s">
        <v>670</v>
      </c>
      <c r="I304" s="213" t="s">
        <v>520</v>
      </c>
      <c r="J304" s="214" t="s">
        <v>284</v>
      </c>
      <c r="K304" s="217" t="s">
        <v>588</v>
      </c>
      <c r="L304" s="214">
        <v>8</v>
      </c>
      <c r="M304" s="214">
        <f>ROUND(L304*18,0)</f>
        <v>144</v>
      </c>
      <c r="N304" s="214">
        <v>5</v>
      </c>
      <c r="O304" s="214">
        <f>ROUND(N304*19.2,0)</f>
        <v>96</v>
      </c>
      <c r="P304" s="214">
        <v>5</v>
      </c>
      <c r="Q304" s="214">
        <f>ROUND(P304*19.2,0)</f>
        <v>96</v>
      </c>
      <c r="R304" s="214">
        <v>5</v>
      </c>
      <c r="S304" s="214">
        <f>ROUND(R304*14.4,0)</f>
        <v>72</v>
      </c>
      <c r="T304" s="214">
        <v>3</v>
      </c>
      <c r="U304" s="214">
        <f>ROUND(T304*14.4,0)</f>
        <v>43</v>
      </c>
      <c r="V304" s="214">
        <v>4</v>
      </c>
      <c r="W304" s="214">
        <f>ROUND(V304*28.8,0)</f>
        <v>115</v>
      </c>
      <c r="X304" s="214">
        <v>2</v>
      </c>
      <c r="Y304" s="214">
        <f>ROUND(X304*16.8,0)</f>
        <v>34</v>
      </c>
      <c r="Z304" s="214">
        <v>5</v>
      </c>
      <c r="AA304" s="214">
        <f>ROUND(Z304*19.2,0)</f>
        <v>96</v>
      </c>
      <c r="AB304" s="214">
        <v>4</v>
      </c>
      <c r="AC304" s="214">
        <f>ROUND(AB304*19.2,0)</f>
        <v>77</v>
      </c>
      <c r="AD304" s="214">
        <v>5</v>
      </c>
      <c r="AE304" s="214">
        <f>ROUND(AD304*12,0)</f>
        <v>60</v>
      </c>
      <c r="AF304" s="214">
        <v>4</v>
      </c>
      <c r="AG304" s="214">
        <f>ROUND(AF304*14.4,0)</f>
        <v>58</v>
      </c>
      <c r="AH304" s="214">
        <v>2</v>
      </c>
      <c r="AI304" s="214">
        <f>ROUND(AH304*9.6,0)</f>
        <v>19</v>
      </c>
      <c r="AJ304" s="214">
        <v>3</v>
      </c>
      <c r="AK304" s="214">
        <f>ROUND(AJ304*16.8,0)</f>
        <v>50</v>
      </c>
      <c r="AL304" s="214">
        <v>4</v>
      </c>
      <c r="AM304" s="214">
        <f>ROUND(AL304*7.2,0)</f>
        <v>29</v>
      </c>
      <c r="AN304" s="214">
        <f>SUM(M304,O304,Q304,S304,U304)</f>
        <v>451</v>
      </c>
      <c r="AO304" s="214">
        <f>SUM(W304,Y304,AA304,AC304)</f>
        <v>322</v>
      </c>
      <c r="AP304" s="214">
        <f>SUM(AE304,AG304,AI304)</f>
        <v>137</v>
      </c>
      <c r="AQ304" s="214">
        <f>SUM(AK304,AM304)</f>
        <v>79</v>
      </c>
      <c r="AR304" s="214">
        <f>SUM(AN304:AQ304)</f>
        <v>989</v>
      </c>
      <c r="AS304" s="214" t="str">
        <f>IF(AR304&lt;=120,"Group 1",IF(AR304&lt;=240,"Group 2",IF(AR304&lt;=360,"Group 3",IF(AR304&lt;=480,"Group 4",IF(AR304&lt;=600,"Group 5",IF(AR304&lt;=720,"Group 6",IF(AR304&lt;=840,"Group 7",IF(AR304&lt;=960,"Group 8",IF(AR304&lt;=1080,"Group 9","Group 10")))))))))</f>
        <v>Group 9</v>
      </c>
      <c r="AT304" s="214" t="str">
        <f>IF(AR304&lt;=120,"B1",IF(AR304&lt;=240,"B2",IF(AR304&lt;=360,"B3",IF(AR304&lt;=480,"B4",IF(AR304&lt;=600,"B5",IF(AR304&lt;=720,"B6",IF(AR304&lt;=840,"B7",IF(AR304&lt;=960,"B8",IF(AR304&lt;=1080,"B9",IF(AR304&lt;=1100,"B10",IF(AR304&lt;=1120,"B11",IF(AR304&lt;=1140,"B12",IF(AR304&lt;=1160,"B13",IF(AR304&lt;=1180,"B14","B15"))))))))))))))</f>
        <v>B9</v>
      </c>
      <c r="AU304" s="214" t="str">
        <f>AT304</f>
        <v>B9</v>
      </c>
      <c r="AV304" s="214" t="str">
        <f>IF(AU304=J304,"OK","REVIEW")</f>
        <v>OK</v>
      </c>
      <c r="AW304" s="213" t="s">
        <v>355</v>
      </c>
      <c r="AX304" s="213" t="s">
        <v>365</v>
      </c>
      <c r="AY304" s="213" t="s">
        <v>262</v>
      </c>
      <c r="AZ304" s="213" t="s">
        <v>284</v>
      </c>
      <c r="BA304" s="217" t="s">
        <v>525</v>
      </c>
    </row>
    <row r="305" ht="72" customHeight="1">
      <c r="A305" s="214" t="s">
        <v>260</v>
      </c>
      <c r="B305" s="213" t="s">
        <v>261</v>
      </c>
      <c r="C305" s="214" t="s">
        <v>657</v>
      </c>
      <c r="D305" s="213" t="s">
        <v>658</v>
      </c>
      <c r="E305" s="214" t="s">
        <v>667</v>
      </c>
      <c r="F305" s="213" t="s">
        <v>668</v>
      </c>
      <c r="G305" s="214" t="s">
        <v>671</v>
      </c>
      <c r="H305" s="213" t="s">
        <v>672</v>
      </c>
      <c r="I305" s="213" t="s">
        <v>520</v>
      </c>
      <c r="J305" s="214" t="s">
        <v>280</v>
      </c>
      <c r="K305" s="217" t="s">
        <v>587</v>
      </c>
      <c r="L305" s="214">
        <v>8</v>
      </c>
      <c r="M305" s="214">
        <f>ROUND(L305*18,0)</f>
        <v>144</v>
      </c>
      <c r="N305" s="214">
        <v>5</v>
      </c>
      <c r="O305" s="214">
        <f>ROUND(N305*19.2,0)</f>
        <v>96</v>
      </c>
      <c r="P305" s="214">
        <v>5</v>
      </c>
      <c r="Q305" s="214">
        <f>ROUND(P305*19.2,0)</f>
        <v>96</v>
      </c>
      <c r="R305" s="214">
        <v>5</v>
      </c>
      <c r="S305" s="214">
        <f>ROUND(R305*14.4,0)</f>
        <v>72</v>
      </c>
      <c r="T305" s="214">
        <v>2</v>
      </c>
      <c r="U305" s="214">
        <f>ROUND(T305*14.4,0)</f>
        <v>29</v>
      </c>
      <c r="V305" s="214">
        <v>4</v>
      </c>
      <c r="W305" s="214">
        <f>ROUND(V305*28.8,0)</f>
        <v>115</v>
      </c>
      <c r="X305" s="214">
        <v>2</v>
      </c>
      <c r="Y305" s="214">
        <f>ROUND(X305*16.8,0)</f>
        <v>34</v>
      </c>
      <c r="Z305" s="214">
        <v>5</v>
      </c>
      <c r="AA305" s="214">
        <f>ROUND(Z305*19.2,0)</f>
        <v>96</v>
      </c>
      <c r="AB305" s="214">
        <v>4</v>
      </c>
      <c r="AC305" s="214">
        <f>ROUND(AB305*19.2,0)</f>
        <v>77</v>
      </c>
      <c r="AD305" s="214">
        <v>5</v>
      </c>
      <c r="AE305" s="214">
        <f>ROUND(AD305*12,0)</f>
        <v>60</v>
      </c>
      <c r="AF305" s="214">
        <v>4</v>
      </c>
      <c r="AG305" s="214">
        <f>ROUND(AF305*14.4,0)</f>
        <v>58</v>
      </c>
      <c r="AH305" s="214">
        <v>1</v>
      </c>
      <c r="AI305" s="214">
        <f>ROUND(AH305*9.6,0)</f>
        <v>10</v>
      </c>
      <c r="AJ305" s="214">
        <v>2</v>
      </c>
      <c r="AK305" s="214">
        <f>ROUND(AJ305*16.8,0)</f>
        <v>34</v>
      </c>
      <c r="AL305" s="214">
        <v>4</v>
      </c>
      <c r="AM305" s="214">
        <f>ROUND(AL305*7.2,0)</f>
        <v>29</v>
      </c>
      <c r="AN305" s="214">
        <f>SUM(M305,O305,Q305,S305,U305)</f>
        <v>437</v>
      </c>
      <c r="AO305" s="214">
        <f>SUM(W305,Y305,AA305,AC305)</f>
        <v>322</v>
      </c>
      <c r="AP305" s="214">
        <f>SUM(AE305,AG305,AI305)</f>
        <v>128</v>
      </c>
      <c r="AQ305" s="214">
        <f>SUM(AK305,AM305)</f>
        <v>63</v>
      </c>
      <c r="AR305" s="214">
        <f>SUM(AN305:AQ305)</f>
        <v>950</v>
      </c>
      <c r="AS305" s="214" t="str">
        <f>IF(AR305&lt;=120,"Group 1",IF(AR305&lt;=240,"Group 2",IF(AR305&lt;=360,"Group 3",IF(AR305&lt;=480,"Group 4",IF(AR305&lt;=600,"Group 5",IF(AR305&lt;=720,"Group 6",IF(AR305&lt;=840,"Group 7",IF(AR305&lt;=960,"Group 8",IF(AR305&lt;=1080,"Group 9","Group 10")))))))))</f>
        <v>Group 8</v>
      </c>
      <c r="AT305" s="214" t="str">
        <f>IF(AR305&lt;=120,"B1",IF(AR305&lt;=240,"B2",IF(AR305&lt;=360,"B3",IF(AR305&lt;=480,"B4",IF(AR305&lt;=600,"B5",IF(AR305&lt;=720,"B6",IF(AR305&lt;=840,"B7",IF(AR305&lt;=960,"B8",IF(AR305&lt;=1080,"B9",IF(AR305&lt;=1100,"B10",IF(AR305&lt;=1120,"B11",IF(AR305&lt;=1140,"B12",IF(AR305&lt;=1160,"B13",IF(AR305&lt;=1180,"B14","B15"))))))))))))))</f>
        <v>B8</v>
      </c>
      <c r="AU305" s="214" t="str">
        <f>AT305</f>
        <v>B8</v>
      </c>
      <c r="AV305" s="214" t="str">
        <f>IF(AU305=J305,"OK","REVIEW")</f>
        <v>OK</v>
      </c>
      <c r="AW305" s="213" t="s">
        <v>355</v>
      </c>
      <c r="AX305" s="213" t="s">
        <v>522</v>
      </c>
      <c r="AY305" s="213" t="s">
        <v>262</v>
      </c>
      <c r="AZ305" s="213" t="s">
        <v>284</v>
      </c>
      <c r="BA305" s="217" t="s">
        <v>523</v>
      </c>
    </row>
    <row r="306" ht="72" customHeight="1">
      <c r="A306" s="214" t="s">
        <v>260</v>
      </c>
      <c r="B306" s="213" t="s">
        <v>261</v>
      </c>
      <c r="C306" s="214" t="s">
        <v>657</v>
      </c>
      <c r="D306" s="213" t="s">
        <v>658</v>
      </c>
      <c r="E306" s="214" t="s">
        <v>667</v>
      </c>
      <c r="F306" s="213" t="s">
        <v>668</v>
      </c>
      <c r="G306" s="214" t="s">
        <v>671</v>
      </c>
      <c r="H306" s="213" t="s">
        <v>672</v>
      </c>
      <c r="I306" s="213" t="s">
        <v>520</v>
      </c>
      <c r="J306" s="214" t="s">
        <v>284</v>
      </c>
      <c r="K306" s="217" t="s">
        <v>588</v>
      </c>
      <c r="L306" s="214">
        <v>8</v>
      </c>
      <c r="M306" s="214">
        <f>ROUND(L306*18,0)</f>
        <v>144</v>
      </c>
      <c r="N306" s="214">
        <v>5</v>
      </c>
      <c r="O306" s="214">
        <f>ROUND(N306*19.2,0)</f>
        <v>96</v>
      </c>
      <c r="P306" s="214">
        <v>5</v>
      </c>
      <c r="Q306" s="214">
        <f>ROUND(P306*19.2,0)</f>
        <v>96</v>
      </c>
      <c r="R306" s="214">
        <v>5</v>
      </c>
      <c r="S306" s="214">
        <f>ROUND(R306*14.4,0)</f>
        <v>72</v>
      </c>
      <c r="T306" s="214">
        <v>3</v>
      </c>
      <c r="U306" s="214">
        <f>ROUND(T306*14.4,0)</f>
        <v>43</v>
      </c>
      <c r="V306" s="214">
        <v>4</v>
      </c>
      <c r="W306" s="214">
        <f>ROUND(V306*28.8,0)</f>
        <v>115</v>
      </c>
      <c r="X306" s="214">
        <v>2</v>
      </c>
      <c r="Y306" s="214">
        <f>ROUND(X306*16.8,0)</f>
        <v>34</v>
      </c>
      <c r="Z306" s="214">
        <v>5</v>
      </c>
      <c r="AA306" s="214">
        <f>ROUND(Z306*19.2,0)</f>
        <v>96</v>
      </c>
      <c r="AB306" s="214">
        <v>4</v>
      </c>
      <c r="AC306" s="214">
        <f>ROUND(AB306*19.2,0)</f>
        <v>77</v>
      </c>
      <c r="AD306" s="214">
        <v>5</v>
      </c>
      <c r="AE306" s="214">
        <f>ROUND(AD306*12,0)</f>
        <v>60</v>
      </c>
      <c r="AF306" s="214">
        <v>4</v>
      </c>
      <c r="AG306" s="214">
        <f>ROUND(AF306*14.4,0)</f>
        <v>58</v>
      </c>
      <c r="AH306" s="214">
        <v>2</v>
      </c>
      <c r="AI306" s="214">
        <f>ROUND(AH306*9.6,0)</f>
        <v>19</v>
      </c>
      <c r="AJ306" s="214">
        <v>3</v>
      </c>
      <c r="AK306" s="214">
        <f>ROUND(AJ306*16.8,0)</f>
        <v>50</v>
      </c>
      <c r="AL306" s="214">
        <v>4</v>
      </c>
      <c r="AM306" s="214">
        <f>ROUND(AL306*7.2,0)</f>
        <v>29</v>
      </c>
      <c r="AN306" s="214">
        <f>SUM(M306,O306,Q306,S306,U306)</f>
        <v>451</v>
      </c>
      <c r="AO306" s="214">
        <f>SUM(W306,Y306,AA306,AC306)</f>
        <v>322</v>
      </c>
      <c r="AP306" s="214">
        <f>SUM(AE306,AG306,AI306)</f>
        <v>137</v>
      </c>
      <c r="AQ306" s="214">
        <f>SUM(AK306,AM306)</f>
        <v>79</v>
      </c>
      <c r="AR306" s="214">
        <f>SUM(AN306:AQ306)</f>
        <v>989</v>
      </c>
      <c r="AS306" s="214" t="str">
        <f>IF(AR306&lt;=120,"Group 1",IF(AR306&lt;=240,"Group 2",IF(AR306&lt;=360,"Group 3",IF(AR306&lt;=480,"Group 4",IF(AR306&lt;=600,"Group 5",IF(AR306&lt;=720,"Group 6",IF(AR306&lt;=840,"Group 7",IF(AR306&lt;=960,"Group 8",IF(AR306&lt;=1080,"Group 9","Group 10")))))))))</f>
        <v>Group 9</v>
      </c>
      <c r="AT306" s="214" t="str">
        <f>IF(AR306&lt;=120,"B1",IF(AR306&lt;=240,"B2",IF(AR306&lt;=360,"B3",IF(AR306&lt;=480,"B4",IF(AR306&lt;=600,"B5",IF(AR306&lt;=720,"B6",IF(AR306&lt;=840,"B7",IF(AR306&lt;=960,"B8",IF(AR306&lt;=1080,"B9",IF(AR306&lt;=1100,"B10",IF(AR306&lt;=1120,"B11",IF(AR306&lt;=1140,"B12",IF(AR306&lt;=1160,"B13",IF(AR306&lt;=1180,"B14","B15"))))))))))))))</f>
        <v>B9</v>
      </c>
      <c r="AU306" s="214" t="str">
        <f>AT306</f>
        <v>B9</v>
      </c>
      <c r="AV306" s="214" t="str">
        <f>IF(AU306=J306,"OK","REVIEW")</f>
        <v>OK</v>
      </c>
      <c r="AW306" s="213" t="s">
        <v>355</v>
      </c>
      <c r="AX306" s="213" t="s">
        <v>365</v>
      </c>
      <c r="AY306" s="213" t="s">
        <v>262</v>
      </c>
      <c r="AZ306" s="213" t="s">
        <v>284</v>
      </c>
      <c r="BA306" s="217" t="s">
        <v>525</v>
      </c>
    </row>
    <row r="307" ht="72" customHeight="1">
      <c r="A307" s="214" t="s">
        <v>260</v>
      </c>
      <c r="B307" s="213" t="s">
        <v>261</v>
      </c>
      <c r="C307" s="214" t="s">
        <v>657</v>
      </c>
      <c r="D307" s="213" t="s">
        <v>658</v>
      </c>
      <c r="E307" s="214" t="s">
        <v>667</v>
      </c>
      <c r="F307" s="213" t="s">
        <v>668</v>
      </c>
      <c r="G307" s="214" t="s">
        <v>673</v>
      </c>
      <c r="H307" s="213" t="s">
        <v>674</v>
      </c>
      <c r="I307" s="213" t="s">
        <v>520</v>
      </c>
      <c r="J307" s="214" t="s">
        <v>280</v>
      </c>
      <c r="K307" s="217" t="s">
        <v>587</v>
      </c>
      <c r="L307" s="214">
        <v>8</v>
      </c>
      <c r="M307" s="214">
        <f>ROUND(L307*18,0)</f>
        <v>144</v>
      </c>
      <c r="N307" s="214">
        <v>5</v>
      </c>
      <c r="O307" s="214">
        <f>ROUND(N307*19.2,0)</f>
        <v>96</v>
      </c>
      <c r="P307" s="214">
        <v>5</v>
      </c>
      <c r="Q307" s="214">
        <f>ROUND(P307*19.2,0)</f>
        <v>96</v>
      </c>
      <c r="R307" s="214">
        <v>5</v>
      </c>
      <c r="S307" s="214">
        <f>ROUND(R307*14.4,0)</f>
        <v>72</v>
      </c>
      <c r="T307" s="214">
        <v>2</v>
      </c>
      <c r="U307" s="214">
        <f>ROUND(T307*14.4,0)</f>
        <v>29</v>
      </c>
      <c r="V307" s="214">
        <v>4</v>
      </c>
      <c r="W307" s="214">
        <f>ROUND(V307*28.8,0)</f>
        <v>115</v>
      </c>
      <c r="X307" s="214">
        <v>2</v>
      </c>
      <c r="Y307" s="214">
        <f>ROUND(X307*16.8,0)</f>
        <v>34</v>
      </c>
      <c r="Z307" s="214">
        <v>5</v>
      </c>
      <c r="AA307" s="214">
        <f>ROUND(Z307*19.2,0)</f>
        <v>96</v>
      </c>
      <c r="AB307" s="214">
        <v>4</v>
      </c>
      <c r="AC307" s="214">
        <f>ROUND(AB307*19.2,0)</f>
        <v>77</v>
      </c>
      <c r="AD307" s="214">
        <v>5</v>
      </c>
      <c r="AE307" s="214">
        <f>ROUND(AD307*12,0)</f>
        <v>60</v>
      </c>
      <c r="AF307" s="214">
        <v>4</v>
      </c>
      <c r="AG307" s="214">
        <f>ROUND(AF307*14.4,0)</f>
        <v>58</v>
      </c>
      <c r="AH307" s="214">
        <v>1</v>
      </c>
      <c r="AI307" s="214">
        <f>ROUND(AH307*9.6,0)</f>
        <v>10</v>
      </c>
      <c r="AJ307" s="214">
        <v>2</v>
      </c>
      <c r="AK307" s="214">
        <f>ROUND(AJ307*16.8,0)</f>
        <v>34</v>
      </c>
      <c r="AL307" s="214">
        <v>4</v>
      </c>
      <c r="AM307" s="214">
        <f>ROUND(AL307*7.2,0)</f>
        <v>29</v>
      </c>
      <c r="AN307" s="214">
        <f>SUM(M307,O307,Q307,S307,U307)</f>
        <v>437</v>
      </c>
      <c r="AO307" s="214">
        <f>SUM(W307,Y307,AA307,AC307)</f>
        <v>322</v>
      </c>
      <c r="AP307" s="214">
        <f>SUM(AE307,AG307,AI307)</f>
        <v>128</v>
      </c>
      <c r="AQ307" s="214">
        <f>SUM(AK307,AM307)</f>
        <v>63</v>
      </c>
      <c r="AR307" s="214">
        <f>SUM(AN307:AQ307)</f>
        <v>950</v>
      </c>
      <c r="AS307" s="214" t="str">
        <f>IF(AR307&lt;=120,"Group 1",IF(AR307&lt;=240,"Group 2",IF(AR307&lt;=360,"Group 3",IF(AR307&lt;=480,"Group 4",IF(AR307&lt;=600,"Group 5",IF(AR307&lt;=720,"Group 6",IF(AR307&lt;=840,"Group 7",IF(AR307&lt;=960,"Group 8",IF(AR307&lt;=1080,"Group 9","Group 10")))))))))</f>
        <v>Group 8</v>
      </c>
      <c r="AT307" s="214" t="str">
        <f>IF(AR307&lt;=120,"B1",IF(AR307&lt;=240,"B2",IF(AR307&lt;=360,"B3",IF(AR307&lt;=480,"B4",IF(AR307&lt;=600,"B5",IF(AR307&lt;=720,"B6",IF(AR307&lt;=840,"B7",IF(AR307&lt;=960,"B8",IF(AR307&lt;=1080,"B9",IF(AR307&lt;=1100,"B10",IF(AR307&lt;=1120,"B11",IF(AR307&lt;=1140,"B12",IF(AR307&lt;=1160,"B13",IF(AR307&lt;=1180,"B14","B15"))))))))))))))</f>
        <v>B8</v>
      </c>
      <c r="AU307" s="214" t="str">
        <f>AT307</f>
        <v>B8</v>
      </c>
      <c r="AV307" s="214" t="str">
        <f>IF(AU307=J307,"OK","REVIEW")</f>
        <v>OK</v>
      </c>
      <c r="AW307" s="213" t="s">
        <v>355</v>
      </c>
      <c r="AX307" s="213" t="s">
        <v>522</v>
      </c>
      <c r="AY307" s="213" t="s">
        <v>262</v>
      </c>
      <c r="AZ307" s="213" t="s">
        <v>284</v>
      </c>
      <c r="BA307" s="217" t="s">
        <v>523</v>
      </c>
    </row>
    <row r="308" ht="72" customHeight="1">
      <c r="A308" s="214" t="s">
        <v>260</v>
      </c>
      <c r="B308" s="213" t="s">
        <v>261</v>
      </c>
      <c r="C308" s="214" t="s">
        <v>657</v>
      </c>
      <c r="D308" s="213" t="s">
        <v>658</v>
      </c>
      <c r="E308" s="214" t="s">
        <v>667</v>
      </c>
      <c r="F308" s="213" t="s">
        <v>668</v>
      </c>
      <c r="G308" s="214" t="s">
        <v>673</v>
      </c>
      <c r="H308" s="213" t="s">
        <v>674</v>
      </c>
      <c r="I308" s="213" t="s">
        <v>520</v>
      </c>
      <c r="J308" s="214" t="s">
        <v>284</v>
      </c>
      <c r="K308" s="217" t="s">
        <v>588</v>
      </c>
      <c r="L308" s="214">
        <v>8</v>
      </c>
      <c r="M308" s="214">
        <f>ROUND(L308*18,0)</f>
        <v>144</v>
      </c>
      <c r="N308" s="214">
        <v>5</v>
      </c>
      <c r="O308" s="214">
        <f>ROUND(N308*19.2,0)</f>
        <v>96</v>
      </c>
      <c r="P308" s="214">
        <v>5</v>
      </c>
      <c r="Q308" s="214">
        <f>ROUND(P308*19.2,0)</f>
        <v>96</v>
      </c>
      <c r="R308" s="214">
        <v>5</v>
      </c>
      <c r="S308" s="214">
        <f>ROUND(R308*14.4,0)</f>
        <v>72</v>
      </c>
      <c r="T308" s="214">
        <v>3</v>
      </c>
      <c r="U308" s="214">
        <f>ROUND(T308*14.4,0)</f>
        <v>43</v>
      </c>
      <c r="V308" s="214">
        <v>4</v>
      </c>
      <c r="W308" s="214">
        <f>ROUND(V308*28.8,0)</f>
        <v>115</v>
      </c>
      <c r="X308" s="214">
        <v>2</v>
      </c>
      <c r="Y308" s="214">
        <f>ROUND(X308*16.8,0)</f>
        <v>34</v>
      </c>
      <c r="Z308" s="214">
        <v>5</v>
      </c>
      <c r="AA308" s="214">
        <f>ROUND(Z308*19.2,0)</f>
        <v>96</v>
      </c>
      <c r="AB308" s="214">
        <v>4</v>
      </c>
      <c r="AC308" s="214">
        <f>ROUND(AB308*19.2,0)</f>
        <v>77</v>
      </c>
      <c r="AD308" s="214">
        <v>5</v>
      </c>
      <c r="AE308" s="214">
        <f>ROUND(AD308*12,0)</f>
        <v>60</v>
      </c>
      <c r="AF308" s="214">
        <v>4</v>
      </c>
      <c r="AG308" s="214">
        <f>ROUND(AF308*14.4,0)</f>
        <v>58</v>
      </c>
      <c r="AH308" s="214">
        <v>2</v>
      </c>
      <c r="AI308" s="214">
        <f>ROUND(AH308*9.6,0)</f>
        <v>19</v>
      </c>
      <c r="AJ308" s="214">
        <v>3</v>
      </c>
      <c r="AK308" s="214">
        <f>ROUND(AJ308*16.8,0)</f>
        <v>50</v>
      </c>
      <c r="AL308" s="214">
        <v>4</v>
      </c>
      <c r="AM308" s="214">
        <f>ROUND(AL308*7.2,0)</f>
        <v>29</v>
      </c>
      <c r="AN308" s="214">
        <f>SUM(M308,O308,Q308,S308,U308)</f>
        <v>451</v>
      </c>
      <c r="AO308" s="214">
        <f>SUM(W308,Y308,AA308,AC308)</f>
        <v>322</v>
      </c>
      <c r="AP308" s="214">
        <f>SUM(AE308,AG308,AI308)</f>
        <v>137</v>
      </c>
      <c r="AQ308" s="214">
        <f>SUM(AK308,AM308)</f>
        <v>79</v>
      </c>
      <c r="AR308" s="214">
        <f>SUM(AN308:AQ308)</f>
        <v>989</v>
      </c>
      <c r="AS308" s="214" t="str">
        <f>IF(AR308&lt;=120,"Group 1",IF(AR308&lt;=240,"Group 2",IF(AR308&lt;=360,"Group 3",IF(AR308&lt;=480,"Group 4",IF(AR308&lt;=600,"Group 5",IF(AR308&lt;=720,"Group 6",IF(AR308&lt;=840,"Group 7",IF(AR308&lt;=960,"Group 8",IF(AR308&lt;=1080,"Group 9","Group 10")))))))))</f>
        <v>Group 9</v>
      </c>
      <c r="AT308" s="214" t="str">
        <f>IF(AR308&lt;=120,"B1",IF(AR308&lt;=240,"B2",IF(AR308&lt;=360,"B3",IF(AR308&lt;=480,"B4",IF(AR308&lt;=600,"B5",IF(AR308&lt;=720,"B6",IF(AR308&lt;=840,"B7",IF(AR308&lt;=960,"B8",IF(AR308&lt;=1080,"B9",IF(AR308&lt;=1100,"B10",IF(AR308&lt;=1120,"B11",IF(AR308&lt;=1140,"B12",IF(AR308&lt;=1160,"B13",IF(AR308&lt;=1180,"B14","B15"))))))))))))))</f>
        <v>B9</v>
      </c>
      <c r="AU308" s="214" t="str">
        <f>AT308</f>
        <v>B9</v>
      </c>
      <c r="AV308" s="214" t="str">
        <f>IF(AU308=J308,"OK","REVIEW")</f>
        <v>OK</v>
      </c>
      <c r="AW308" s="213" t="s">
        <v>355</v>
      </c>
      <c r="AX308" s="213" t="s">
        <v>365</v>
      </c>
      <c r="AY308" s="213" t="s">
        <v>262</v>
      </c>
      <c r="AZ308" s="213" t="s">
        <v>284</v>
      </c>
      <c r="BA308" s="217" t="s">
        <v>525</v>
      </c>
    </row>
    <row r="309" ht="72" customHeight="1">
      <c r="A309" s="214" t="s">
        <v>260</v>
      </c>
      <c r="B309" s="213" t="s">
        <v>261</v>
      </c>
      <c r="C309" s="214" t="s">
        <v>657</v>
      </c>
      <c r="D309" s="213" t="s">
        <v>658</v>
      </c>
      <c r="E309" s="214" t="s">
        <v>667</v>
      </c>
      <c r="F309" s="213" t="s">
        <v>668</v>
      </c>
      <c r="G309" s="214" t="s">
        <v>675</v>
      </c>
      <c r="H309" s="213" t="s">
        <v>676</v>
      </c>
      <c r="I309" s="213" t="s">
        <v>520</v>
      </c>
      <c r="J309" s="214" t="s">
        <v>280</v>
      </c>
      <c r="K309" s="217" t="s">
        <v>587</v>
      </c>
      <c r="L309" s="214">
        <v>8</v>
      </c>
      <c r="M309" s="214">
        <f>ROUND(L309*18,0)</f>
        <v>144</v>
      </c>
      <c r="N309" s="214">
        <v>5</v>
      </c>
      <c r="O309" s="214">
        <f>ROUND(N309*19.2,0)</f>
        <v>96</v>
      </c>
      <c r="P309" s="214">
        <v>5</v>
      </c>
      <c r="Q309" s="214">
        <f>ROUND(P309*19.2,0)</f>
        <v>96</v>
      </c>
      <c r="R309" s="214">
        <v>5</v>
      </c>
      <c r="S309" s="214">
        <f>ROUND(R309*14.4,0)</f>
        <v>72</v>
      </c>
      <c r="T309" s="214">
        <v>2</v>
      </c>
      <c r="U309" s="214">
        <f>ROUND(T309*14.4,0)</f>
        <v>29</v>
      </c>
      <c r="V309" s="214">
        <v>4</v>
      </c>
      <c r="W309" s="214">
        <f>ROUND(V309*28.8,0)</f>
        <v>115</v>
      </c>
      <c r="X309" s="214">
        <v>2</v>
      </c>
      <c r="Y309" s="214">
        <f>ROUND(X309*16.8,0)</f>
        <v>34</v>
      </c>
      <c r="Z309" s="214">
        <v>5</v>
      </c>
      <c r="AA309" s="214">
        <f>ROUND(Z309*19.2,0)</f>
        <v>96</v>
      </c>
      <c r="AB309" s="214">
        <v>4</v>
      </c>
      <c r="AC309" s="214">
        <f>ROUND(AB309*19.2,0)</f>
        <v>77</v>
      </c>
      <c r="AD309" s="214">
        <v>5</v>
      </c>
      <c r="AE309" s="214">
        <f>ROUND(AD309*12,0)</f>
        <v>60</v>
      </c>
      <c r="AF309" s="214">
        <v>4</v>
      </c>
      <c r="AG309" s="214">
        <f>ROUND(AF309*14.4,0)</f>
        <v>58</v>
      </c>
      <c r="AH309" s="214">
        <v>1</v>
      </c>
      <c r="AI309" s="214">
        <f>ROUND(AH309*9.6,0)</f>
        <v>10</v>
      </c>
      <c r="AJ309" s="214">
        <v>2</v>
      </c>
      <c r="AK309" s="214">
        <f>ROUND(AJ309*16.8,0)</f>
        <v>34</v>
      </c>
      <c r="AL309" s="214">
        <v>4</v>
      </c>
      <c r="AM309" s="214">
        <f>ROUND(AL309*7.2,0)</f>
        <v>29</v>
      </c>
      <c r="AN309" s="214">
        <f>SUM(M309,O309,Q309,S309,U309)</f>
        <v>437</v>
      </c>
      <c r="AO309" s="214">
        <f>SUM(W309,Y309,AA309,AC309)</f>
        <v>322</v>
      </c>
      <c r="AP309" s="214">
        <f>SUM(AE309,AG309,AI309)</f>
        <v>128</v>
      </c>
      <c r="AQ309" s="214">
        <f>SUM(AK309,AM309)</f>
        <v>63</v>
      </c>
      <c r="AR309" s="214">
        <f>SUM(AN309:AQ309)</f>
        <v>950</v>
      </c>
      <c r="AS309" s="214" t="str">
        <f>IF(AR309&lt;=120,"Group 1",IF(AR309&lt;=240,"Group 2",IF(AR309&lt;=360,"Group 3",IF(AR309&lt;=480,"Group 4",IF(AR309&lt;=600,"Group 5",IF(AR309&lt;=720,"Group 6",IF(AR309&lt;=840,"Group 7",IF(AR309&lt;=960,"Group 8",IF(AR309&lt;=1080,"Group 9","Group 10")))))))))</f>
        <v>Group 8</v>
      </c>
      <c r="AT309" s="214" t="str">
        <f>IF(AR309&lt;=120,"B1",IF(AR309&lt;=240,"B2",IF(AR309&lt;=360,"B3",IF(AR309&lt;=480,"B4",IF(AR309&lt;=600,"B5",IF(AR309&lt;=720,"B6",IF(AR309&lt;=840,"B7",IF(AR309&lt;=960,"B8",IF(AR309&lt;=1080,"B9",IF(AR309&lt;=1100,"B10",IF(AR309&lt;=1120,"B11",IF(AR309&lt;=1140,"B12",IF(AR309&lt;=1160,"B13",IF(AR309&lt;=1180,"B14","B15"))))))))))))))</f>
        <v>B8</v>
      </c>
      <c r="AU309" s="214" t="str">
        <f>AT309</f>
        <v>B8</v>
      </c>
      <c r="AV309" s="214" t="str">
        <f>IF(AU309=J309,"OK","REVIEW")</f>
        <v>OK</v>
      </c>
      <c r="AW309" s="213" t="s">
        <v>355</v>
      </c>
      <c r="AX309" s="213" t="s">
        <v>522</v>
      </c>
      <c r="AY309" s="213" t="s">
        <v>262</v>
      </c>
      <c r="AZ309" s="213" t="s">
        <v>284</v>
      </c>
      <c r="BA309" s="217" t="s">
        <v>523</v>
      </c>
    </row>
    <row r="310" ht="72" customHeight="1">
      <c r="A310" s="214" t="s">
        <v>260</v>
      </c>
      <c r="B310" s="213" t="s">
        <v>261</v>
      </c>
      <c r="C310" s="214" t="s">
        <v>657</v>
      </c>
      <c r="D310" s="213" t="s">
        <v>658</v>
      </c>
      <c r="E310" s="214" t="s">
        <v>667</v>
      </c>
      <c r="F310" s="213" t="s">
        <v>668</v>
      </c>
      <c r="G310" s="214" t="s">
        <v>675</v>
      </c>
      <c r="H310" s="213" t="s">
        <v>676</v>
      </c>
      <c r="I310" s="213" t="s">
        <v>520</v>
      </c>
      <c r="J310" s="214" t="s">
        <v>284</v>
      </c>
      <c r="K310" s="217" t="s">
        <v>588</v>
      </c>
      <c r="L310" s="214">
        <v>8</v>
      </c>
      <c r="M310" s="214">
        <f>ROUND(L310*18,0)</f>
        <v>144</v>
      </c>
      <c r="N310" s="214">
        <v>5</v>
      </c>
      <c r="O310" s="214">
        <f>ROUND(N310*19.2,0)</f>
        <v>96</v>
      </c>
      <c r="P310" s="214">
        <v>5</v>
      </c>
      <c r="Q310" s="214">
        <f>ROUND(P310*19.2,0)</f>
        <v>96</v>
      </c>
      <c r="R310" s="214">
        <v>5</v>
      </c>
      <c r="S310" s="214">
        <f>ROUND(R310*14.4,0)</f>
        <v>72</v>
      </c>
      <c r="T310" s="214">
        <v>3</v>
      </c>
      <c r="U310" s="214">
        <f>ROUND(T310*14.4,0)</f>
        <v>43</v>
      </c>
      <c r="V310" s="214">
        <v>4</v>
      </c>
      <c r="W310" s="214">
        <f>ROUND(V310*28.8,0)</f>
        <v>115</v>
      </c>
      <c r="X310" s="214">
        <v>2</v>
      </c>
      <c r="Y310" s="214">
        <f>ROUND(X310*16.8,0)</f>
        <v>34</v>
      </c>
      <c r="Z310" s="214">
        <v>5</v>
      </c>
      <c r="AA310" s="214">
        <f>ROUND(Z310*19.2,0)</f>
        <v>96</v>
      </c>
      <c r="AB310" s="214">
        <v>4</v>
      </c>
      <c r="AC310" s="214">
        <f>ROUND(AB310*19.2,0)</f>
        <v>77</v>
      </c>
      <c r="AD310" s="214">
        <v>5</v>
      </c>
      <c r="AE310" s="214">
        <f>ROUND(AD310*12,0)</f>
        <v>60</v>
      </c>
      <c r="AF310" s="214">
        <v>4</v>
      </c>
      <c r="AG310" s="214">
        <f>ROUND(AF310*14.4,0)</f>
        <v>58</v>
      </c>
      <c r="AH310" s="214">
        <v>2</v>
      </c>
      <c r="AI310" s="214">
        <f>ROUND(AH310*9.6,0)</f>
        <v>19</v>
      </c>
      <c r="AJ310" s="214">
        <v>3</v>
      </c>
      <c r="AK310" s="214">
        <f>ROUND(AJ310*16.8,0)</f>
        <v>50</v>
      </c>
      <c r="AL310" s="214">
        <v>4</v>
      </c>
      <c r="AM310" s="214">
        <f>ROUND(AL310*7.2,0)</f>
        <v>29</v>
      </c>
      <c r="AN310" s="214">
        <f>SUM(M310,O310,Q310,S310,U310)</f>
        <v>451</v>
      </c>
      <c r="AO310" s="214">
        <f>SUM(W310,Y310,AA310,AC310)</f>
        <v>322</v>
      </c>
      <c r="AP310" s="214">
        <f>SUM(AE310,AG310,AI310)</f>
        <v>137</v>
      </c>
      <c r="AQ310" s="214">
        <f>SUM(AK310,AM310)</f>
        <v>79</v>
      </c>
      <c r="AR310" s="214">
        <f>SUM(AN310:AQ310)</f>
        <v>989</v>
      </c>
      <c r="AS310" s="214" t="str">
        <f>IF(AR310&lt;=120,"Group 1",IF(AR310&lt;=240,"Group 2",IF(AR310&lt;=360,"Group 3",IF(AR310&lt;=480,"Group 4",IF(AR310&lt;=600,"Group 5",IF(AR310&lt;=720,"Group 6",IF(AR310&lt;=840,"Group 7",IF(AR310&lt;=960,"Group 8",IF(AR310&lt;=1080,"Group 9","Group 10")))))))))</f>
        <v>Group 9</v>
      </c>
      <c r="AT310" s="214" t="str">
        <f>IF(AR310&lt;=120,"B1",IF(AR310&lt;=240,"B2",IF(AR310&lt;=360,"B3",IF(AR310&lt;=480,"B4",IF(AR310&lt;=600,"B5",IF(AR310&lt;=720,"B6",IF(AR310&lt;=840,"B7",IF(AR310&lt;=960,"B8",IF(AR310&lt;=1080,"B9",IF(AR310&lt;=1100,"B10",IF(AR310&lt;=1120,"B11",IF(AR310&lt;=1140,"B12",IF(AR310&lt;=1160,"B13",IF(AR310&lt;=1180,"B14","B15"))))))))))))))</f>
        <v>B9</v>
      </c>
      <c r="AU310" s="214" t="str">
        <f>AT310</f>
        <v>B9</v>
      </c>
      <c r="AV310" s="214" t="str">
        <f>IF(AU310=J310,"OK","REVIEW")</f>
        <v>OK</v>
      </c>
      <c r="AW310" s="213" t="s">
        <v>355</v>
      </c>
      <c r="AX310" s="213" t="s">
        <v>365</v>
      </c>
      <c r="AY310" s="213" t="s">
        <v>262</v>
      </c>
      <c r="AZ310" s="213" t="s">
        <v>284</v>
      </c>
      <c r="BA310" s="217" t="s">
        <v>525</v>
      </c>
    </row>
    <row r="311" ht="72" customHeight="1">
      <c r="A311" s="214" t="s">
        <v>260</v>
      </c>
      <c r="B311" s="213" t="s">
        <v>261</v>
      </c>
      <c r="C311" s="214" t="s">
        <v>657</v>
      </c>
      <c r="D311" s="213" t="s">
        <v>658</v>
      </c>
      <c r="E311" s="214" t="s">
        <v>677</v>
      </c>
      <c r="F311" s="213" t="s">
        <v>678</v>
      </c>
      <c r="G311" s="214" t="s">
        <v>679</v>
      </c>
      <c r="H311" s="213" t="s">
        <v>680</v>
      </c>
      <c r="I311" s="213" t="s">
        <v>520</v>
      </c>
      <c r="J311" s="214" t="s">
        <v>280</v>
      </c>
      <c r="K311" s="217" t="s">
        <v>521</v>
      </c>
      <c r="L311" s="214">
        <v>8</v>
      </c>
      <c r="M311" s="214">
        <f>ROUND(L311*18,0)</f>
        <v>144</v>
      </c>
      <c r="N311" s="214">
        <v>5</v>
      </c>
      <c r="O311" s="214">
        <f>ROUND(N311*19.2,0)</f>
        <v>96</v>
      </c>
      <c r="P311" s="214">
        <v>5</v>
      </c>
      <c r="Q311" s="214">
        <f>ROUND(P311*19.2,0)</f>
        <v>96</v>
      </c>
      <c r="R311" s="214">
        <v>4</v>
      </c>
      <c r="S311" s="214">
        <f>ROUND(R311*14.4,0)</f>
        <v>58</v>
      </c>
      <c r="T311" s="214">
        <v>3</v>
      </c>
      <c r="U311" s="214">
        <f>ROUND(T311*14.4,0)</f>
        <v>43</v>
      </c>
      <c r="V311" s="214">
        <v>3</v>
      </c>
      <c r="W311" s="214">
        <f>ROUND(V311*28.8,0)</f>
        <v>86</v>
      </c>
      <c r="X311" s="214">
        <v>2</v>
      </c>
      <c r="Y311" s="214">
        <f>ROUND(X311*16.8,0)</f>
        <v>34</v>
      </c>
      <c r="Z311" s="214">
        <v>5</v>
      </c>
      <c r="AA311" s="214">
        <f>ROUND(Z311*19.2,0)</f>
        <v>96</v>
      </c>
      <c r="AB311" s="214">
        <v>4</v>
      </c>
      <c r="AC311" s="214">
        <f>ROUND(AB311*19.2,0)</f>
        <v>77</v>
      </c>
      <c r="AD311" s="214">
        <v>4</v>
      </c>
      <c r="AE311" s="214">
        <f>ROUND(AD311*12,0)</f>
        <v>48</v>
      </c>
      <c r="AF311" s="214">
        <v>3</v>
      </c>
      <c r="AG311" s="214">
        <f>ROUND(AF311*14.4,0)</f>
        <v>43</v>
      </c>
      <c r="AH311" s="214">
        <v>2</v>
      </c>
      <c r="AI311" s="214">
        <f>ROUND(AH311*9.6,0)</f>
        <v>19</v>
      </c>
      <c r="AJ311" s="214">
        <v>2</v>
      </c>
      <c r="AK311" s="214">
        <f>ROUND(AJ311*16.8,0)</f>
        <v>34</v>
      </c>
      <c r="AL311" s="214">
        <v>4</v>
      </c>
      <c r="AM311" s="214">
        <f>ROUND(AL311*7.2,0)</f>
        <v>29</v>
      </c>
      <c r="AN311" s="214">
        <f>SUM(M311,O311,Q311,S311,U311)</f>
        <v>437</v>
      </c>
      <c r="AO311" s="214">
        <f>SUM(W311,Y311,AA311,AC311)</f>
        <v>293</v>
      </c>
      <c r="AP311" s="214">
        <f>SUM(AE311,AG311,AI311)</f>
        <v>110</v>
      </c>
      <c r="AQ311" s="214">
        <f>SUM(AK311,AM311)</f>
        <v>63</v>
      </c>
      <c r="AR311" s="214">
        <f>SUM(AN311:AQ311)</f>
        <v>903</v>
      </c>
      <c r="AS311" s="214" t="str">
        <f>IF(AR311&lt;=120,"Group 1",IF(AR311&lt;=240,"Group 2",IF(AR311&lt;=360,"Group 3",IF(AR311&lt;=480,"Group 4",IF(AR311&lt;=600,"Group 5",IF(AR311&lt;=720,"Group 6",IF(AR311&lt;=840,"Group 7",IF(AR311&lt;=960,"Group 8",IF(AR311&lt;=1080,"Group 9","Group 10")))))))))</f>
        <v>Group 8</v>
      </c>
      <c r="AT311" s="214" t="str">
        <f>IF(AR311&lt;=120,"B1",IF(AR311&lt;=240,"B2",IF(AR311&lt;=360,"B3",IF(AR311&lt;=480,"B4",IF(AR311&lt;=600,"B5",IF(AR311&lt;=720,"B6",IF(AR311&lt;=840,"B7",IF(AR311&lt;=960,"B8",IF(AR311&lt;=1080,"B9",IF(AR311&lt;=1100,"B10",IF(AR311&lt;=1120,"B11",IF(AR311&lt;=1140,"B12",IF(AR311&lt;=1160,"B13",IF(AR311&lt;=1180,"B14","B15"))))))))))))))</f>
        <v>B8</v>
      </c>
      <c r="AU311" s="214" t="str">
        <f>AT311</f>
        <v>B8</v>
      </c>
      <c r="AV311" s="214" t="str">
        <f>IF(AU311=J311,"OK","REVIEW")</f>
        <v>OK</v>
      </c>
      <c r="AW311" s="213" t="s">
        <v>355</v>
      </c>
      <c r="AX311" s="213" t="s">
        <v>522</v>
      </c>
      <c r="AY311" s="213" t="s">
        <v>262</v>
      </c>
      <c r="AZ311" s="213" t="s">
        <v>280</v>
      </c>
      <c r="BA311" s="217" t="s">
        <v>523</v>
      </c>
    </row>
    <row r="312" ht="72" customHeight="1">
      <c r="A312" s="214" t="s">
        <v>260</v>
      </c>
      <c r="B312" s="213" t="s">
        <v>261</v>
      </c>
      <c r="C312" s="214" t="s">
        <v>657</v>
      </c>
      <c r="D312" s="213" t="s">
        <v>658</v>
      </c>
      <c r="E312" s="214" t="s">
        <v>677</v>
      </c>
      <c r="F312" s="213" t="s">
        <v>678</v>
      </c>
      <c r="G312" s="214" t="s">
        <v>679</v>
      </c>
      <c r="H312" s="213" t="s">
        <v>680</v>
      </c>
      <c r="I312" s="213" t="s">
        <v>520</v>
      </c>
      <c r="J312" s="214" t="s">
        <v>284</v>
      </c>
      <c r="K312" s="217" t="s">
        <v>524</v>
      </c>
      <c r="L312" s="214">
        <v>8</v>
      </c>
      <c r="M312" s="214">
        <f>ROUND(L312*18,0)</f>
        <v>144</v>
      </c>
      <c r="N312" s="214">
        <v>5</v>
      </c>
      <c r="O312" s="214">
        <f>ROUND(N312*19.2,0)</f>
        <v>96</v>
      </c>
      <c r="P312" s="214">
        <v>5</v>
      </c>
      <c r="Q312" s="214">
        <f>ROUND(P312*19.2,0)</f>
        <v>96</v>
      </c>
      <c r="R312" s="214">
        <v>5</v>
      </c>
      <c r="S312" s="214">
        <f>ROUND(R312*14.4,0)</f>
        <v>72</v>
      </c>
      <c r="T312" s="214">
        <v>3</v>
      </c>
      <c r="U312" s="214">
        <f>ROUND(T312*14.4,0)</f>
        <v>43</v>
      </c>
      <c r="V312" s="214">
        <v>4</v>
      </c>
      <c r="W312" s="214">
        <f>ROUND(V312*28.8,0)</f>
        <v>115</v>
      </c>
      <c r="X312" s="214">
        <v>2</v>
      </c>
      <c r="Y312" s="214">
        <f>ROUND(X312*16.8,0)</f>
        <v>34</v>
      </c>
      <c r="Z312" s="214">
        <v>5</v>
      </c>
      <c r="AA312" s="214">
        <f>ROUND(Z312*19.2,0)</f>
        <v>96</v>
      </c>
      <c r="AB312" s="214">
        <v>5</v>
      </c>
      <c r="AC312" s="214">
        <f>ROUND(AB312*19.2,0)</f>
        <v>96</v>
      </c>
      <c r="AD312" s="214">
        <v>4</v>
      </c>
      <c r="AE312" s="214">
        <f>ROUND(AD312*12,0)</f>
        <v>48</v>
      </c>
      <c r="AF312" s="214">
        <v>3</v>
      </c>
      <c r="AG312" s="214">
        <f>ROUND(AF312*14.4,0)</f>
        <v>43</v>
      </c>
      <c r="AH312" s="214">
        <v>2</v>
      </c>
      <c r="AI312" s="214">
        <f>ROUND(AH312*9.6,0)</f>
        <v>19</v>
      </c>
      <c r="AJ312" s="214">
        <v>2</v>
      </c>
      <c r="AK312" s="214">
        <f>ROUND(AJ312*16.8,0)</f>
        <v>34</v>
      </c>
      <c r="AL312" s="214">
        <v>4</v>
      </c>
      <c r="AM312" s="214">
        <f>ROUND(AL312*7.2,0)</f>
        <v>29</v>
      </c>
      <c r="AN312" s="214">
        <f>SUM(M312,O312,Q312,S312,U312)</f>
        <v>451</v>
      </c>
      <c r="AO312" s="214">
        <f>SUM(W312,Y312,AA312,AC312)</f>
        <v>341</v>
      </c>
      <c r="AP312" s="214">
        <f>SUM(AE312,AG312,AI312)</f>
        <v>110</v>
      </c>
      <c r="AQ312" s="214">
        <f>SUM(AK312,AM312)</f>
        <v>63</v>
      </c>
      <c r="AR312" s="214">
        <f>SUM(AN312:AQ312)</f>
        <v>965</v>
      </c>
      <c r="AS312" s="214" t="str">
        <f>IF(AR312&lt;=120,"Group 1",IF(AR312&lt;=240,"Group 2",IF(AR312&lt;=360,"Group 3",IF(AR312&lt;=480,"Group 4",IF(AR312&lt;=600,"Group 5",IF(AR312&lt;=720,"Group 6",IF(AR312&lt;=840,"Group 7",IF(AR312&lt;=960,"Group 8",IF(AR312&lt;=1080,"Group 9","Group 10")))))))))</f>
        <v>Group 9</v>
      </c>
      <c r="AT312" s="214" t="str">
        <f>IF(AR312&lt;=120,"B1",IF(AR312&lt;=240,"B2",IF(AR312&lt;=360,"B3",IF(AR312&lt;=480,"B4",IF(AR312&lt;=600,"B5",IF(AR312&lt;=720,"B6",IF(AR312&lt;=840,"B7",IF(AR312&lt;=960,"B8",IF(AR312&lt;=1080,"B9",IF(AR312&lt;=1100,"B10",IF(AR312&lt;=1120,"B11",IF(AR312&lt;=1140,"B12",IF(AR312&lt;=1160,"B13",IF(AR312&lt;=1180,"B14","B15"))))))))))))))</f>
        <v>B9</v>
      </c>
      <c r="AU312" s="214" t="str">
        <f>AT312</f>
        <v>B9</v>
      </c>
      <c r="AV312" s="214" t="str">
        <f>IF(AU312=J312,"OK","REVIEW")</f>
        <v>OK</v>
      </c>
      <c r="AW312" s="213" t="s">
        <v>355</v>
      </c>
      <c r="AX312" s="213" t="s">
        <v>365</v>
      </c>
      <c r="AY312" s="213" t="s">
        <v>262</v>
      </c>
      <c r="AZ312" s="213" t="s">
        <v>280</v>
      </c>
      <c r="BA312" s="217" t="s">
        <v>525</v>
      </c>
    </row>
    <row r="313" ht="72" customHeight="1">
      <c r="A313" s="214" t="s">
        <v>260</v>
      </c>
      <c r="B313" s="213" t="s">
        <v>261</v>
      </c>
      <c r="C313" s="214" t="s">
        <v>657</v>
      </c>
      <c r="D313" s="213" t="s">
        <v>658</v>
      </c>
      <c r="E313" s="214" t="s">
        <v>677</v>
      </c>
      <c r="F313" s="213" t="s">
        <v>678</v>
      </c>
      <c r="G313" s="214" t="s">
        <v>681</v>
      </c>
      <c r="H313" s="213" t="s">
        <v>682</v>
      </c>
      <c r="I313" s="213" t="s">
        <v>520</v>
      </c>
      <c r="J313" s="214" t="s">
        <v>280</v>
      </c>
      <c r="K313" s="217" t="s">
        <v>521</v>
      </c>
      <c r="L313" s="214">
        <v>8</v>
      </c>
      <c r="M313" s="214">
        <f>ROUND(L313*18,0)</f>
        <v>144</v>
      </c>
      <c r="N313" s="214">
        <v>5</v>
      </c>
      <c r="O313" s="214">
        <f>ROUND(N313*19.2,0)</f>
        <v>96</v>
      </c>
      <c r="P313" s="214">
        <v>5</v>
      </c>
      <c r="Q313" s="214">
        <f>ROUND(P313*19.2,0)</f>
        <v>96</v>
      </c>
      <c r="R313" s="214">
        <v>4</v>
      </c>
      <c r="S313" s="214">
        <f>ROUND(R313*14.4,0)</f>
        <v>58</v>
      </c>
      <c r="T313" s="214">
        <v>3</v>
      </c>
      <c r="U313" s="214">
        <f>ROUND(T313*14.4,0)</f>
        <v>43</v>
      </c>
      <c r="V313" s="214">
        <v>3</v>
      </c>
      <c r="W313" s="214">
        <f>ROUND(V313*28.8,0)</f>
        <v>86</v>
      </c>
      <c r="X313" s="214">
        <v>2</v>
      </c>
      <c r="Y313" s="214">
        <f>ROUND(X313*16.8,0)</f>
        <v>34</v>
      </c>
      <c r="Z313" s="214">
        <v>5</v>
      </c>
      <c r="AA313" s="214">
        <f>ROUND(Z313*19.2,0)</f>
        <v>96</v>
      </c>
      <c r="AB313" s="214">
        <v>4</v>
      </c>
      <c r="AC313" s="214">
        <f>ROUND(AB313*19.2,0)</f>
        <v>77</v>
      </c>
      <c r="AD313" s="214">
        <v>4</v>
      </c>
      <c r="AE313" s="214">
        <f>ROUND(AD313*12,0)</f>
        <v>48</v>
      </c>
      <c r="AF313" s="214">
        <v>3</v>
      </c>
      <c r="AG313" s="214">
        <f>ROUND(AF313*14.4,0)</f>
        <v>43</v>
      </c>
      <c r="AH313" s="214">
        <v>2</v>
      </c>
      <c r="AI313" s="214">
        <f>ROUND(AH313*9.6,0)</f>
        <v>19</v>
      </c>
      <c r="AJ313" s="214">
        <v>2</v>
      </c>
      <c r="AK313" s="214">
        <f>ROUND(AJ313*16.8,0)</f>
        <v>34</v>
      </c>
      <c r="AL313" s="214">
        <v>4</v>
      </c>
      <c r="AM313" s="214">
        <f>ROUND(AL313*7.2,0)</f>
        <v>29</v>
      </c>
      <c r="AN313" s="214">
        <f>SUM(M313,O313,Q313,S313,U313)</f>
        <v>437</v>
      </c>
      <c r="AO313" s="214">
        <f>SUM(W313,Y313,AA313,AC313)</f>
        <v>293</v>
      </c>
      <c r="AP313" s="214">
        <f>SUM(AE313,AG313,AI313)</f>
        <v>110</v>
      </c>
      <c r="AQ313" s="214">
        <f>SUM(AK313,AM313)</f>
        <v>63</v>
      </c>
      <c r="AR313" s="214">
        <f>SUM(AN313:AQ313)</f>
        <v>903</v>
      </c>
      <c r="AS313" s="214" t="str">
        <f>IF(AR313&lt;=120,"Group 1",IF(AR313&lt;=240,"Group 2",IF(AR313&lt;=360,"Group 3",IF(AR313&lt;=480,"Group 4",IF(AR313&lt;=600,"Group 5",IF(AR313&lt;=720,"Group 6",IF(AR313&lt;=840,"Group 7",IF(AR313&lt;=960,"Group 8",IF(AR313&lt;=1080,"Group 9","Group 10")))))))))</f>
        <v>Group 8</v>
      </c>
      <c r="AT313" s="214" t="str">
        <f>IF(AR313&lt;=120,"B1",IF(AR313&lt;=240,"B2",IF(AR313&lt;=360,"B3",IF(AR313&lt;=480,"B4",IF(AR313&lt;=600,"B5",IF(AR313&lt;=720,"B6",IF(AR313&lt;=840,"B7",IF(AR313&lt;=960,"B8",IF(AR313&lt;=1080,"B9",IF(AR313&lt;=1100,"B10",IF(AR313&lt;=1120,"B11",IF(AR313&lt;=1140,"B12",IF(AR313&lt;=1160,"B13",IF(AR313&lt;=1180,"B14","B15"))))))))))))))</f>
        <v>B8</v>
      </c>
      <c r="AU313" s="214" t="str">
        <f>AT313</f>
        <v>B8</v>
      </c>
      <c r="AV313" s="214" t="str">
        <f>IF(AU313=J313,"OK","REVIEW")</f>
        <v>OK</v>
      </c>
      <c r="AW313" s="213" t="s">
        <v>355</v>
      </c>
      <c r="AX313" s="213" t="s">
        <v>522</v>
      </c>
      <c r="AY313" s="213" t="s">
        <v>262</v>
      </c>
      <c r="AZ313" s="213" t="s">
        <v>280</v>
      </c>
      <c r="BA313" s="217" t="s">
        <v>523</v>
      </c>
    </row>
    <row r="314" ht="72" customHeight="1">
      <c r="A314" s="214" t="s">
        <v>260</v>
      </c>
      <c r="B314" s="213" t="s">
        <v>261</v>
      </c>
      <c r="C314" s="214" t="s">
        <v>657</v>
      </c>
      <c r="D314" s="213" t="s">
        <v>658</v>
      </c>
      <c r="E314" s="214" t="s">
        <v>677</v>
      </c>
      <c r="F314" s="213" t="s">
        <v>678</v>
      </c>
      <c r="G314" s="214" t="s">
        <v>681</v>
      </c>
      <c r="H314" s="213" t="s">
        <v>682</v>
      </c>
      <c r="I314" s="213" t="s">
        <v>520</v>
      </c>
      <c r="J314" s="214" t="s">
        <v>284</v>
      </c>
      <c r="K314" s="217" t="s">
        <v>524</v>
      </c>
      <c r="L314" s="214">
        <v>8</v>
      </c>
      <c r="M314" s="214">
        <f>ROUND(L314*18,0)</f>
        <v>144</v>
      </c>
      <c r="N314" s="214">
        <v>5</v>
      </c>
      <c r="O314" s="214">
        <f>ROUND(N314*19.2,0)</f>
        <v>96</v>
      </c>
      <c r="P314" s="214">
        <v>5</v>
      </c>
      <c r="Q314" s="214">
        <f>ROUND(P314*19.2,0)</f>
        <v>96</v>
      </c>
      <c r="R314" s="214">
        <v>5</v>
      </c>
      <c r="S314" s="214">
        <f>ROUND(R314*14.4,0)</f>
        <v>72</v>
      </c>
      <c r="T314" s="214">
        <v>3</v>
      </c>
      <c r="U314" s="214">
        <f>ROUND(T314*14.4,0)</f>
        <v>43</v>
      </c>
      <c r="V314" s="214">
        <v>4</v>
      </c>
      <c r="W314" s="214">
        <f>ROUND(V314*28.8,0)</f>
        <v>115</v>
      </c>
      <c r="X314" s="214">
        <v>2</v>
      </c>
      <c r="Y314" s="214">
        <f>ROUND(X314*16.8,0)</f>
        <v>34</v>
      </c>
      <c r="Z314" s="214">
        <v>5</v>
      </c>
      <c r="AA314" s="214">
        <f>ROUND(Z314*19.2,0)</f>
        <v>96</v>
      </c>
      <c r="AB314" s="214">
        <v>5</v>
      </c>
      <c r="AC314" s="214">
        <f>ROUND(AB314*19.2,0)</f>
        <v>96</v>
      </c>
      <c r="AD314" s="214">
        <v>4</v>
      </c>
      <c r="AE314" s="214">
        <f>ROUND(AD314*12,0)</f>
        <v>48</v>
      </c>
      <c r="AF314" s="214">
        <v>3</v>
      </c>
      <c r="AG314" s="214">
        <f>ROUND(AF314*14.4,0)</f>
        <v>43</v>
      </c>
      <c r="AH314" s="214">
        <v>2</v>
      </c>
      <c r="AI314" s="214">
        <f>ROUND(AH314*9.6,0)</f>
        <v>19</v>
      </c>
      <c r="AJ314" s="214">
        <v>2</v>
      </c>
      <c r="AK314" s="214">
        <f>ROUND(AJ314*16.8,0)</f>
        <v>34</v>
      </c>
      <c r="AL314" s="214">
        <v>4</v>
      </c>
      <c r="AM314" s="214">
        <f>ROUND(AL314*7.2,0)</f>
        <v>29</v>
      </c>
      <c r="AN314" s="214">
        <f>SUM(M314,O314,Q314,S314,U314)</f>
        <v>451</v>
      </c>
      <c r="AO314" s="214">
        <f>SUM(W314,Y314,AA314,AC314)</f>
        <v>341</v>
      </c>
      <c r="AP314" s="214">
        <f>SUM(AE314,AG314,AI314)</f>
        <v>110</v>
      </c>
      <c r="AQ314" s="214">
        <f>SUM(AK314,AM314)</f>
        <v>63</v>
      </c>
      <c r="AR314" s="214">
        <f>SUM(AN314:AQ314)</f>
        <v>965</v>
      </c>
      <c r="AS314" s="214" t="str">
        <f>IF(AR314&lt;=120,"Group 1",IF(AR314&lt;=240,"Group 2",IF(AR314&lt;=360,"Group 3",IF(AR314&lt;=480,"Group 4",IF(AR314&lt;=600,"Group 5",IF(AR314&lt;=720,"Group 6",IF(AR314&lt;=840,"Group 7",IF(AR314&lt;=960,"Group 8",IF(AR314&lt;=1080,"Group 9","Group 10")))))))))</f>
        <v>Group 9</v>
      </c>
      <c r="AT314" s="214" t="str">
        <f>IF(AR314&lt;=120,"B1",IF(AR314&lt;=240,"B2",IF(AR314&lt;=360,"B3",IF(AR314&lt;=480,"B4",IF(AR314&lt;=600,"B5",IF(AR314&lt;=720,"B6",IF(AR314&lt;=840,"B7",IF(AR314&lt;=960,"B8",IF(AR314&lt;=1080,"B9",IF(AR314&lt;=1100,"B10",IF(AR314&lt;=1120,"B11",IF(AR314&lt;=1140,"B12",IF(AR314&lt;=1160,"B13",IF(AR314&lt;=1180,"B14","B15"))))))))))))))</f>
        <v>B9</v>
      </c>
      <c r="AU314" s="214" t="str">
        <f>AT314</f>
        <v>B9</v>
      </c>
      <c r="AV314" s="214" t="str">
        <f>IF(AU314=J314,"OK","REVIEW")</f>
        <v>OK</v>
      </c>
      <c r="AW314" s="213" t="s">
        <v>355</v>
      </c>
      <c r="AX314" s="213" t="s">
        <v>365</v>
      </c>
      <c r="AY314" s="213" t="s">
        <v>262</v>
      </c>
      <c r="AZ314" s="213" t="s">
        <v>280</v>
      </c>
      <c r="BA314" s="217" t="s">
        <v>525</v>
      </c>
    </row>
    <row r="315" ht="72" customHeight="1">
      <c r="A315" s="214" t="s">
        <v>260</v>
      </c>
      <c r="B315" s="213" t="s">
        <v>261</v>
      </c>
      <c r="C315" s="214" t="s">
        <v>657</v>
      </c>
      <c r="D315" s="213" t="s">
        <v>658</v>
      </c>
      <c r="E315" s="214" t="s">
        <v>677</v>
      </c>
      <c r="F315" s="213" t="s">
        <v>678</v>
      </c>
      <c r="G315" s="214" t="s">
        <v>683</v>
      </c>
      <c r="H315" s="213" t="s">
        <v>684</v>
      </c>
      <c r="I315" s="213" t="s">
        <v>520</v>
      </c>
      <c r="J315" s="214" t="s">
        <v>280</v>
      </c>
      <c r="K315" s="217" t="s">
        <v>521</v>
      </c>
      <c r="L315" s="214">
        <v>8</v>
      </c>
      <c r="M315" s="214">
        <f>ROUND(L315*18,0)</f>
        <v>144</v>
      </c>
      <c r="N315" s="214">
        <v>5</v>
      </c>
      <c r="O315" s="214">
        <f>ROUND(N315*19.2,0)</f>
        <v>96</v>
      </c>
      <c r="P315" s="214">
        <v>5</v>
      </c>
      <c r="Q315" s="214">
        <f>ROUND(P315*19.2,0)</f>
        <v>96</v>
      </c>
      <c r="R315" s="214">
        <v>4</v>
      </c>
      <c r="S315" s="214">
        <f>ROUND(R315*14.4,0)</f>
        <v>58</v>
      </c>
      <c r="T315" s="214">
        <v>3</v>
      </c>
      <c r="U315" s="214">
        <f>ROUND(T315*14.4,0)</f>
        <v>43</v>
      </c>
      <c r="V315" s="214">
        <v>3</v>
      </c>
      <c r="W315" s="214">
        <f>ROUND(V315*28.8,0)</f>
        <v>86</v>
      </c>
      <c r="X315" s="214">
        <v>2</v>
      </c>
      <c r="Y315" s="214">
        <f>ROUND(X315*16.8,0)</f>
        <v>34</v>
      </c>
      <c r="Z315" s="214">
        <v>5</v>
      </c>
      <c r="AA315" s="214">
        <f>ROUND(Z315*19.2,0)</f>
        <v>96</v>
      </c>
      <c r="AB315" s="214">
        <v>4</v>
      </c>
      <c r="AC315" s="214">
        <f>ROUND(AB315*19.2,0)</f>
        <v>77</v>
      </c>
      <c r="AD315" s="214">
        <v>4</v>
      </c>
      <c r="AE315" s="214">
        <f>ROUND(AD315*12,0)</f>
        <v>48</v>
      </c>
      <c r="AF315" s="214">
        <v>3</v>
      </c>
      <c r="AG315" s="214">
        <f>ROUND(AF315*14.4,0)</f>
        <v>43</v>
      </c>
      <c r="AH315" s="214">
        <v>2</v>
      </c>
      <c r="AI315" s="214">
        <f>ROUND(AH315*9.6,0)</f>
        <v>19</v>
      </c>
      <c r="AJ315" s="214">
        <v>2</v>
      </c>
      <c r="AK315" s="214">
        <f>ROUND(AJ315*16.8,0)</f>
        <v>34</v>
      </c>
      <c r="AL315" s="214">
        <v>4</v>
      </c>
      <c r="AM315" s="214">
        <f>ROUND(AL315*7.2,0)</f>
        <v>29</v>
      </c>
      <c r="AN315" s="214">
        <f>SUM(M315,O315,Q315,S315,U315)</f>
        <v>437</v>
      </c>
      <c r="AO315" s="214">
        <f>SUM(W315,Y315,AA315,AC315)</f>
        <v>293</v>
      </c>
      <c r="AP315" s="214">
        <f>SUM(AE315,AG315,AI315)</f>
        <v>110</v>
      </c>
      <c r="AQ315" s="214">
        <f>SUM(AK315,AM315)</f>
        <v>63</v>
      </c>
      <c r="AR315" s="214">
        <f>SUM(AN315:AQ315)</f>
        <v>903</v>
      </c>
      <c r="AS315" s="214" t="str">
        <f>IF(AR315&lt;=120,"Group 1",IF(AR315&lt;=240,"Group 2",IF(AR315&lt;=360,"Group 3",IF(AR315&lt;=480,"Group 4",IF(AR315&lt;=600,"Group 5",IF(AR315&lt;=720,"Group 6",IF(AR315&lt;=840,"Group 7",IF(AR315&lt;=960,"Group 8",IF(AR315&lt;=1080,"Group 9","Group 10")))))))))</f>
        <v>Group 8</v>
      </c>
      <c r="AT315" s="214" t="str">
        <f>IF(AR315&lt;=120,"B1",IF(AR315&lt;=240,"B2",IF(AR315&lt;=360,"B3",IF(AR315&lt;=480,"B4",IF(AR315&lt;=600,"B5",IF(AR315&lt;=720,"B6",IF(AR315&lt;=840,"B7",IF(AR315&lt;=960,"B8",IF(AR315&lt;=1080,"B9",IF(AR315&lt;=1100,"B10",IF(AR315&lt;=1120,"B11",IF(AR315&lt;=1140,"B12",IF(AR315&lt;=1160,"B13",IF(AR315&lt;=1180,"B14","B15"))))))))))))))</f>
        <v>B8</v>
      </c>
      <c r="AU315" s="214" t="str">
        <f>AT315</f>
        <v>B8</v>
      </c>
      <c r="AV315" s="214" t="str">
        <f>IF(AU315=J315,"OK","REVIEW")</f>
        <v>OK</v>
      </c>
      <c r="AW315" s="213" t="s">
        <v>355</v>
      </c>
      <c r="AX315" s="213" t="s">
        <v>522</v>
      </c>
      <c r="AY315" s="213" t="s">
        <v>262</v>
      </c>
      <c r="AZ315" s="213" t="s">
        <v>280</v>
      </c>
      <c r="BA315" s="217" t="s">
        <v>523</v>
      </c>
    </row>
    <row r="316" ht="72" customHeight="1">
      <c r="A316" s="214" t="s">
        <v>260</v>
      </c>
      <c r="B316" s="213" t="s">
        <v>261</v>
      </c>
      <c r="C316" s="214" t="s">
        <v>657</v>
      </c>
      <c r="D316" s="213" t="s">
        <v>658</v>
      </c>
      <c r="E316" s="214" t="s">
        <v>677</v>
      </c>
      <c r="F316" s="213" t="s">
        <v>678</v>
      </c>
      <c r="G316" s="214" t="s">
        <v>683</v>
      </c>
      <c r="H316" s="213" t="s">
        <v>684</v>
      </c>
      <c r="I316" s="213" t="s">
        <v>520</v>
      </c>
      <c r="J316" s="214" t="s">
        <v>284</v>
      </c>
      <c r="K316" s="217" t="s">
        <v>524</v>
      </c>
      <c r="L316" s="214">
        <v>8</v>
      </c>
      <c r="M316" s="214">
        <f>ROUND(L316*18,0)</f>
        <v>144</v>
      </c>
      <c r="N316" s="214">
        <v>5</v>
      </c>
      <c r="O316" s="214">
        <f>ROUND(N316*19.2,0)</f>
        <v>96</v>
      </c>
      <c r="P316" s="214">
        <v>5</v>
      </c>
      <c r="Q316" s="214">
        <f>ROUND(P316*19.2,0)</f>
        <v>96</v>
      </c>
      <c r="R316" s="214">
        <v>5</v>
      </c>
      <c r="S316" s="214">
        <f>ROUND(R316*14.4,0)</f>
        <v>72</v>
      </c>
      <c r="T316" s="214">
        <v>3</v>
      </c>
      <c r="U316" s="214">
        <f>ROUND(T316*14.4,0)</f>
        <v>43</v>
      </c>
      <c r="V316" s="214">
        <v>4</v>
      </c>
      <c r="W316" s="214">
        <f>ROUND(V316*28.8,0)</f>
        <v>115</v>
      </c>
      <c r="X316" s="214">
        <v>2</v>
      </c>
      <c r="Y316" s="214">
        <f>ROUND(X316*16.8,0)</f>
        <v>34</v>
      </c>
      <c r="Z316" s="214">
        <v>5</v>
      </c>
      <c r="AA316" s="214">
        <f>ROUND(Z316*19.2,0)</f>
        <v>96</v>
      </c>
      <c r="AB316" s="214">
        <v>5</v>
      </c>
      <c r="AC316" s="214">
        <f>ROUND(AB316*19.2,0)</f>
        <v>96</v>
      </c>
      <c r="AD316" s="214">
        <v>4</v>
      </c>
      <c r="AE316" s="214">
        <f>ROUND(AD316*12,0)</f>
        <v>48</v>
      </c>
      <c r="AF316" s="214">
        <v>3</v>
      </c>
      <c r="AG316" s="214">
        <f>ROUND(AF316*14.4,0)</f>
        <v>43</v>
      </c>
      <c r="AH316" s="214">
        <v>2</v>
      </c>
      <c r="AI316" s="214">
        <f>ROUND(AH316*9.6,0)</f>
        <v>19</v>
      </c>
      <c r="AJ316" s="214">
        <v>2</v>
      </c>
      <c r="AK316" s="214">
        <f>ROUND(AJ316*16.8,0)</f>
        <v>34</v>
      </c>
      <c r="AL316" s="214">
        <v>4</v>
      </c>
      <c r="AM316" s="214">
        <f>ROUND(AL316*7.2,0)</f>
        <v>29</v>
      </c>
      <c r="AN316" s="214">
        <f>SUM(M316,O316,Q316,S316,U316)</f>
        <v>451</v>
      </c>
      <c r="AO316" s="214">
        <f>SUM(W316,Y316,AA316,AC316)</f>
        <v>341</v>
      </c>
      <c r="AP316" s="214">
        <f>SUM(AE316,AG316,AI316)</f>
        <v>110</v>
      </c>
      <c r="AQ316" s="214">
        <f>SUM(AK316,AM316)</f>
        <v>63</v>
      </c>
      <c r="AR316" s="214">
        <f>SUM(AN316:AQ316)</f>
        <v>965</v>
      </c>
      <c r="AS316" s="214" t="str">
        <f>IF(AR316&lt;=120,"Group 1",IF(AR316&lt;=240,"Group 2",IF(AR316&lt;=360,"Group 3",IF(AR316&lt;=480,"Group 4",IF(AR316&lt;=600,"Group 5",IF(AR316&lt;=720,"Group 6",IF(AR316&lt;=840,"Group 7",IF(AR316&lt;=960,"Group 8",IF(AR316&lt;=1080,"Group 9","Group 10")))))))))</f>
        <v>Group 9</v>
      </c>
      <c r="AT316" s="214" t="str">
        <f>IF(AR316&lt;=120,"B1",IF(AR316&lt;=240,"B2",IF(AR316&lt;=360,"B3",IF(AR316&lt;=480,"B4",IF(AR316&lt;=600,"B5",IF(AR316&lt;=720,"B6",IF(AR316&lt;=840,"B7",IF(AR316&lt;=960,"B8",IF(AR316&lt;=1080,"B9",IF(AR316&lt;=1100,"B10",IF(AR316&lt;=1120,"B11",IF(AR316&lt;=1140,"B12",IF(AR316&lt;=1160,"B13",IF(AR316&lt;=1180,"B14","B15"))))))))))))))</f>
        <v>B9</v>
      </c>
      <c r="AU316" s="214" t="str">
        <f>AT316</f>
        <v>B9</v>
      </c>
      <c r="AV316" s="214" t="str">
        <f>IF(AU316=J316,"OK","REVIEW")</f>
        <v>OK</v>
      </c>
      <c r="AW316" s="213" t="s">
        <v>355</v>
      </c>
      <c r="AX316" s="213" t="s">
        <v>365</v>
      </c>
      <c r="AY316" s="213" t="s">
        <v>262</v>
      </c>
      <c r="AZ316" s="213" t="s">
        <v>280</v>
      </c>
      <c r="BA316" s="217" t="s">
        <v>525</v>
      </c>
    </row>
    <row r="317" ht="72" customHeight="1">
      <c r="A317" s="214" t="s">
        <v>260</v>
      </c>
      <c r="B317" s="213" t="s">
        <v>261</v>
      </c>
      <c r="C317" s="214" t="s">
        <v>657</v>
      </c>
      <c r="D317" s="213" t="s">
        <v>658</v>
      </c>
      <c r="E317" s="214" t="s">
        <v>677</v>
      </c>
      <c r="F317" s="213" t="s">
        <v>678</v>
      </c>
      <c r="G317" s="214" t="s">
        <v>685</v>
      </c>
      <c r="H317" s="213" t="s">
        <v>686</v>
      </c>
      <c r="I317" s="213" t="s">
        <v>520</v>
      </c>
      <c r="J317" s="214" t="s">
        <v>280</v>
      </c>
      <c r="K317" s="217" t="s">
        <v>521</v>
      </c>
      <c r="L317" s="214">
        <v>8</v>
      </c>
      <c r="M317" s="214">
        <f>ROUND(L317*18,0)</f>
        <v>144</v>
      </c>
      <c r="N317" s="214">
        <v>5</v>
      </c>
      <c r="O317" s="214">
        <f>ROUND(N317*19.2,0)</f>
        <v>96</v>
      </c>
      <c r="P317" s="214">
        <v>5</v>
      </c>
      <c r="Q317" s="214">
        <f>ROUND(P317*19.2,0)</f>
        <v>96</v>
      </c>
      <c r="R317" s="214">
        <v>4</v>
      </c>
      <c r="S317" s="214">
        <f>ROUND(R317*14.4,0)</f>
        <v>58</v>
      </c>
      <c r="T317" s="214">
        <v>3</v>
      </c>
      <c r="U317" s="214">
        <f>ROUND(T317*14.4,0)</f>
        <v>43</v>
      </c>
      <c r="V317" s="214">
        <v>3</v>
      </c>
      <c r="W317" s="214">
        <f>ROUND(V317*28.8,0)</f>
        <v>86</v>
      </c>
      <c r="X317" s="214">
        <v>2</v>
      </c>
      <c r="Y317" s="214">
        <f>ROUND(X317*16.8,0)</f>
        <v>34</v>
      </c>
      <c r="Z317" s="214">
        <v>5</v>
      </c>
      <c r="AA317" s="214">
        <f>ROUND(Z317*19.2,0)</f>
        <v>96</v>
      </c>
      <c r="AB317" s="214">
        <v>4</v>
      </c>
      <c r="AC317" s="214">
        <f>ROUND(AB317*19.2,0)</f>
        <v>77</v>
      </c>
      <c r="AD317" s="214">
        <v>4</v>
      </c>
      <c r="AE317" s="214">
        <f>ROUND(AD317*12,0)</f>
        <v>48</v>
      </c>
      <c r="AF317" s="214">
        <v>3</v>
      </c>
      <c r="AG317" s="214">
        <f>ROUND(AF317*14.4,0)</f>
        <v>43</v>
      </c>
      <c r="AH317" s="214">
        <v>2</v>
      </c>
      <c r="AI317" s="214">
        <f>ROUND(AH317*9.6,0)</f>
        <v>19</v>
      </c>
      <c r="AJ317" s="214">
        <v>2</v>
      </c>
      <c r="AK317" s="214">
        <f>ROUND(AJ317*16.8,0)</f>
        <v>34</v>
      </c>
      <c r="AL317" s="214">
        <v>4</v>
      </c>
      <c r="AM317" s="214">
        <f>ROUND(AL317*7.2,0)</f>
        <v>29</v>
      </c>
      <c r="AN317" s="214">
        <f>SUM(M317,O317,Q317,S317,U317)</f>
        <v>437</v>
      </c>
      <c r="AO317" s="214">
        <f>SUM(W317,Y317,AA317,AC317)</f>
        <v>293</v>
      </c>
      <c r="AP317" s="214">
        <f>SUM(AE317,AG317,AI317)</f>
        <v>110</v>
      </c>
      <c r="AQ317" s="214">
        <f>SUM(AK317,AM317)</f>
        <v>63</v>
      </c>
      <c r="AR317" s="214">
        <f>SUM(AN317:AQ317)</f>
        <v>903</v>
      </c>
      <c r="AS317" s="214" t="str">
        <f>IF(AR317&lt;=120,"Group 1",IF(AR317&lt;=240,"Group 2",IF(AR317&lt;=360,"Group 3",IF(AR317&lt;=480,"Group 4",IF(AR317&lt;=600,"Group 5",IF(AR317&lt;=720,"Group 6",IF(AR317&lt;=840,"Group 7",IF(AR317&lt;=960,"Group 8",IF(AR317&lt;=1080,"Group 9","Group 10")))))))))</f>
        <v>Group 8</v>
      </c>
      <c r="AT317" s="214" t="str">
        <f>IF(AR317&lt;=120,"B1",IF(AR317&lt;=240,"B2",IF(AR317&lt;=360,"B3",IF(AR317&lt;=480,"B4",IF(AR317&lt;=600,"B5",IF(AR317&lt;=720,"B6",IF(AR317&lt;=840,"B7",IF(AR317&lt;=960,"B8",IF(AR317&lt;=1080,"B9",IF(AR317&lt;=1100,"B10",IF(AR317&lt;=1120,"B11",IF(AR317&lt;=1140,"B12",IF(AR317&lt;=1160,"B13",IF(AR317&lt;=1180,"B14","B15"))))))))))))))</f>
        <v>B8</v>
      </c>
      <c r="AU317" s="214" t="str">
        <f>AT317</f>
        <v>B8</v>
      </c>
      <c r="AV317" s="214" t="str">
        <f>IF(AU317=J317,"OK","REVIEW")</f>
        <v>OK</v>
      </c>
      <c r="AW317" s="213" t="s">
        <v>355</v>
      </c>
      <c r="AX317" s="213" t="s">
        <v>522</v>
      </c>
      <c r="AY317" s="213" t="s">
        <v>262</v>
      </c>
      <c r="AZ317" s="213" t="s">
        <v>280</v>
      </c>
      <c r="BA317" s="217" t="s">
        <v>523</v>
      </c>
    </row>
    <row r="318" ht="72" customHeight="1">
      <c r="A318" s="214" t="s">
        <v>260</v>
      </c>
      <c r="B318" s="213" t="s">
        <v>261</v>
      </c>
      <c r="C318" s="214" t="s">
        <v>657</v>
      </c>
      <c r="D318" s="213" t="s">
        <v>658</v>
      </c>
      <c r="E318" s="214" t="s">
        <v>677</v>
      </c>
      <c r="F318" s="213" t="s">
        <v>678</v>
      </c>
      <c r="G318" s="214" t="s">
        <v>685</v>
      </c>
      <c r="H318" s="213" t="s">
        <v>686</v>
      </c>
      <c r="I318" s="213" t="s">
        <v>520</v>
      </c>
      <c r="J318" s="214" t="s">
        <v>284</v>
      </c>
      <c r="K318" s="217" t="s">
        <v>524</v>
      </c>
      <c r="L318" s="214">
        <v>8</v>
      </c>
      <c r="M318" s="214">
        <f>ROUND(L318*18,0)</f>
        <v>144</v>
      </c>
      <c r="N318" s="214">
        <v>5</v>
      </c>
      <c r="O318" s="214">
        <f>ROUND(N318*19.2,0)</f>
        <v>96</v>
      </c>
      <c r="P318" s="214">
        <v>5</v>
      </c>
      <c r="Q318" s="214">
        <f>ROUND(P318*19.2,0)</f>
        <v>96</v>
      </c>
      <c r="R318" s="214">
        <v>5</v>
      </c>
      <c r="S318" s="214">
        <f>ROUND(R318*14.4,0)</f>
        <v>72</v>
      </c>
      <c r="T318" s="214">
        <v>3</v>
      </c>
      <c r="U318" s="214">
        <f>ROUND(T318*14.4,0)</f>
        <v>43</v>
      </c>
      <c r="V318" s="214">
        <v>4</v>
      </c>
      <c r="W318" s="214">
        <f>ROUND(V318*28.8,0)</f>
        <v>115</v>
      </c>
      <c r="X318" s="214">
        <v>2</v>
      </c>
      <c r="Y318" s="214">
        <f>ROUND(X318*16.8,0)</f>
        <v>34</v>
      </c>
      <c r="Z318" s="214">
        <v>5</v>
      </c>
      <c r="AA318" s="214">
        <f>ROUND(Z318*19.2,0)</f>
        <v>96</v>
      </c>
      <c r="AB318" s="214">
        <v>5</v>
      </c>
      <c r="AC318" s="214">
        <f>ROUND(AB318*19.2,0)</f>
        <v>96</v>
      </c>
      <c r="AD318" s="214">
        <v>4</v>
      </c>
      <c r="AE318" s="214">
        <f>ROUND(AD318*12,0)</f>
        <v>48</v>
      </c>
      <c r="AF318" s="214">
        <v>3</v>
      </c>
      <c r="AG318" s="214">
        <f>ROUND(AF318*14.4,0)</f>
        <v>43</v>
      </c>
      <c r="AH318" s="214">
        <v>2</v>
      </c>
      <c r="AI318" s="214">
        <f>ROUND(AH318*9.6,0)</f>
        <v>19</v>
      </c>
      <c r="AJ318" s="214">
        <v>2</v>
      </c>
      <c r="AK318" s="214">
        <f>ROUND(AJ318*16.8,0)</f>
        <v>34</v>
      </c>
      <c r="AL318" s="214">
        <v>4</v>
      </c>
      <c r="AM318" s="214">
        <f>ROUND(AL318*7.2,0)</f>
        <v>29</v>
      </c>
      <c r="AN318" s="214">
        <f>SUM(M318,O318,Q318,S318,U318)</f>
        <v>451</v>
      </c>
      <c r="AO318" s="214">
        <f>SUM(W318,Y318,AA318,AC318)</f>
        <v>341</v>
      </c>
      <c r="AP318" s="214">
        <f>SUM(AE318,AG318,AI318)</f>
        <v>110</v>
      </c>
      <c r="AQ318" s="214">
        <f>SUM(AK318,AM318)</f>
        <v>63</v>
      </c>
      <c r="AR318" s="214">
        <f>SUM(AN318:AQ318)</f>
        <v>965</v>
      </c>
      <c r="AS318" s="214" t="str">
        <f>IF(AR318&lt;=120,"Group 1",IF(AR318&lt;=240,"Group 2",IF(AR318&lt;=360,"Group 3",IF(AR318&lt;=480,"Group 4",IF(AR318&lt;=600,"Group 5",IF(AR318&lt;=720,"Group 6",IF(AR318&lt;=840,"Group 7",IF(AR318&lt;=960,"Group 8",IF(AR318&lt;=1080,"Group 9","Group 10")))))))))</f>
        <v>Group 9</v>
      </c>
      <c r="AT318" s="214" t="str">
        <f>IF(AR318&lt;=120,"B1",IF(AR318&lt;=240,"B2",IF(AR318&lt;=360,"B3",IF(AR318&lt;=480,"B4",IF(AR318&lt;=600,"B5",IF(AR318&lt;=720,"B6",IF(AR318&lt;=840,"B7",IF(AR318&lt;=960,"B8",IF(AR318&lt;=1080,"B9",IF(AR318&lt;=1100,"B10",IF(AR318&lt;=1120,"B11",IF(AR318&lt;=1140,"B12",IF(AR318&lt;=1160,"B13",IF(AR318&lt;=1180,"B14","B15"))))))))))))))</f>
        <v>B9</v>
      </c>
      <c r="AU318" s="214" t="str">
        <f>AT318</f>
        <v>B9</v>
      </c>
      <c r="AV318" s="214" t="str">
        <f>IF(AU318=J318,"OK","REVIEW")</f>
        <v>OK</v>
      </c>
      <c r="AW318" s="213" t="s">
        <v>355</v>
      </c>
      <c r="AX318" s="213" t="s">
        <v>365</v>
      </c>
      <c r="AY318" s="213" t="s">
        <v>262</v>
      </c>
      <c r="AZ318" s="213" t="s">
        <v>280</v>
      </c>
      <c r="BA318" s="217" t="s">
        <v>525</v>
      </c>
    </row>
    <row r="319" ht="72" customHeight="1">
      <c r="A319" s="214" t="s">
        <v>260</v>
      </c>
      <c r="B319" s="213" t="s">
        <v>261</v>
      </c>
      <c r="C319" s="214" t="s">
        <v>687</v>
      </c>
      <c r="D319" s="213" t="s">
        <v>688</v>
      </c>
      <c r="E319" s="214" t="s">
        <v>689</v>
      </c>
      <c r="F319" s="213" t="s">
        <v>690</v>
      </c>
      <c r="G319" s="214" t="s">
        <v>691</v>
      </c>
      <c r="H319" s="213" t="s">
        <v>692</v>
      </c>
      <c r="I319" s="213" t="s">
        <v>520</v>
      </c>
      <c r="J319" s="214" t="s">
        <v>280</v>
      </c>
      <c r="K319" s="217" t="s">
        <v>521</v>
      </c>
      <c r="L319" s="214">
        <v>8</v>
      </c>
      <c r="M319" s="214">
        <f>ROUND(L319*18,0)</f>
        <v>144</v>
      </c>
      <c r="N319" s="214">
        <v>4</v>
      </c>
      <c r="O319" s="214">
        <f>ROUND(N319*19.2,0)</f>
        <v>77</v>
      </c>
      <c r="P319" s="214">
        <v>5</v>
      </c>
      <c r="Q319" s="214">
        <f>ROUND(P319*19.2,0)</f>
        <v>96</v>
      </c>
      <c r="R319" s="214">
        <v>4</v>
      </c>
      <c r="S319" s="214">
        <f>ROUND(R319*14.4,0)</f>
        <v>58</v>
      </c>
      <c r="T319" s="214">
        <v>3</v>
      </c>
      <c r="U319" s="214">
        <f>ROUND(T319*14.4,0)</f>
        <v>43</v>
      </c>
      <c r="V319" s="214">
        <v>3</v>
      </c>
      <c r="W319" s="214">
        <f>ROUND(V319*28.8,0)</f>
        <v>86</v>
      </c>
      <c r="X319" s="214">
        <v>2</v>
      </c>
      <c r="Y319" s="214">
        <f>ROUND(X319*16.8,0)</f>
        <v>34</v>
      </c>
      <c r="Z319" s="214">
        <v>5</v>
      </c>
      <c r="AA319" s="214">
        <f>ROUND(Z319*19.2,0)</f>
        <v>96</v>
      </c>
      <c r="AB319" s="214">
        <v>4</v>
      </c>
      <c r="AC319" s="214">
        <f>ROUND(AB319*19.2,0)</f>
        <v>77</v>
      </c>
      <c r="AD319" s="214">
        <v>4</v>
      </c>
      <c r="AE319" s="214">
        <f>ROUND(AD319*12,0)</f>
        <v>48</v>
      </c>
      <c r="AF319" s="214">
        <v>3</v>
      </c>
      <c r="AG319" s="214">
        <f>ROUND(AF319*14.4,0)</f>
        <v>43</v>
      </c>
      <c r="AH319" s="214">
        <v>2</v>
      </c>
      <c r="AI319" s="214">
        <f>ROUND(AH319*9.6,0)</f>
        <v>19</v>
      </c>
      <c r="AJ319" s="214">
        <v>2</v>
      </c>
      <c r="AK319" s="214">
        <f>ROUND(AJ319*16.8,0)</f>
        <v>34</v>
      </c>
      <c r="AL319" s="214">
        <v>4</v>
      </c>
      <c r="AM319" s="214">
        <f>ROUND(AL319*7.2,0)</f>
        <v>29</v>
      </c>
      <c r="AN319" s="214">
        <f>SUM(M319,O319,Q319,S319,U319)</f>
        <v>418</v>
      </c>
      <c r="AO319" s="214">
        <f>SUM(W319,Y319,AA319,AC319)</f>
        <v>293</v>
      </c>
      <c r="AP319" s="214">
        <f>SUM(AE319,AG319,AI319)</f>
        <v>110</v>
      </c>
      <c r="AQ319" s="214">
        <f>SUM(AK319,AM319)</f>
        <v>63</v>
      </c>
      <c r="AR319" s="214">
        <f>SUM(AN319:AQ319)</f>
        <v>884</v>
      </c>
      <c r="AS319" s="214" t="str">
        <f>IF(AR319&lt;=120,"Group 1",IF(AR319&lt;=240,"Group 2",IF(AR319&lt;=360,"Group 3",IF(AR319&lt;=480,"Group 4",IF(AR319&lt;=600,"Group 5",IF(AR319&lt;=720,"Group 6",IF(AR319&lt;=840,"Group 7",IF(AR319&lt;=960,"Group 8",IF(AR319&lt;=1080,"Group 9","Group 10")))))))))</f>
        <v>Group 8</v>
      </c>
      <c r="AT319" s="214" t="str">
        <f>IF(AR319&lt;=120,"B1",IF(AR319&lt;=240,"B2",IF(AR319&lt;=360,"B3",IF(AR319&lt;=480,"B4",IF(AR319&lt;=600,"B5",IF(AR319&lt;=720,"B6",IF(AR319&lt;=840,"B7",IF(AR319&lt;=960,"B8",IF(AR319&lt;=1080,"B9",IF(AR319&lt;=1100,"B10",IF(AR319&lt;=1120,"B11",IF(AR319&lt;=1140,"B12",IF(AR319&lt;=1160,"B13",IF(AR319&lt;=1180,"B14","B15"))))))))))))))</f>
        <v>B8</v>
      </c>
      <c r="AU319" s="214" t="str">
        <f>AT319</f>
        <v>B8</v>
      </c>
      <c r="AV319" s="214" t="str">
        <f>IF(AU319=J319,"OK","REVIEW")</f>
        <v>OK</v>
      </c>
      <c r="AW319" s="213" t="s">
        <v>355</v>
      </c>
      <c r="AX319" s="213" t="s">
        <v>522</v>
      </c>
      <c r="AY319" s="213" t="s">
        <v>262</v>
      </c>
      <c r="AZ319" s="213" t="s">
        <v>280</v>
      </c>
      <c r="BA319" s="217" t="s">
        <v>523</v>
      </c>
    </row>
    <row r="320" ht="72" customHeight="1">
      <c r="A320" s="214" t="s">
        <v>260</v>
      </c>
      <c r="B320" s="213" t="s">
        <v>261</v>
      </c>
      <c r="C320" s="214" t="s">
        <v>687</v>
      </c>
      <c r="D320" s="213" t="s">
        <v>688</v>
      </c>
      <c r="E320" s="214" t="s">
        <v>689</v>
      </c>
      <c r="F320" s="213" t="s">
        <v>690</v>
      </c>
      <c r="G320" s="214" t="s">
        <v>691</v>
      </c>
      <c r="H320" s="213" t="s">
        <v>692</v>
      </c>
      <c r="I320" s="213" t="s">
        <v>520</v>
      </c>
      <c r="J320" s="214" t="s">
        <v>284</v>
      </c>
      <c r="K320" s="217" t="s">
        <v>524</v>
      </c>
      <c r="L320" s="214">
        <v>8</v>
      </c>
      <c r="M320" s="214">
        <f>ROUND(L320*18,0)</f>
        <v>144</v>
      </c>
      <c r="N320" s="214">
        <v>5</v>
      </c>
      <c r="O320" s="214">
        <f>ROUND(N320*19.2,0)</f>
        <v>96</v>
      </c>
      <c r="P320" s="214">
        <v>5</v>
      </c>
      <c r="Q320" s="214">
        <f>ROUND(P320*19.2,0)</f>
        <v>96</v>
      </c>
      <c r="R320" s="214">
        <v>5</v>
      </c>
      <c r="S320" s="214">
        <f>ROUND(R320*14.4,0)</f>
        <v>72</v>
      </c>
      <c r="T320" s="214">
        <v>3</v>
      </c>
      <c r="U320" s="214">
        <f>ROUND(T320*14.4,0)</f>
        <v>43</v>
      </c>
      <c r="V320" s="214">
        <v>4</v>
      </c>
      <c r="W320" s="214">
        <f>ROUND(V320*28.8,0)</f>
        <v>115</v>
      </c>
      <c r="X320" s="214">
        <v>2</v>
      </c>
      <c r="Y320" s="214">
        <f>ROUND(X320*16.8,0)</f>
        <v>34</v>
      </c>
      <c r="Z320" s="214">
        <v>5</v>
      </c>
      <c r="AA320" s="214">
        <f>ROUND(Z320*19.2,0)</f>
        <v>96</v>
      </c>
      <c r="AB320" s="214">
        <v>5</v>
      </c>
      <c r="AC320" s="214">
        <f>ROUND(AB320*19.2,0)</f>
        <v>96</v>
      </c>
      <c r="AD320" s="214">
        <v>4</v>
      </c>
      <c r="AE320" s="214">
        <f>ROUND(AD320*12,0)</f>
        <v>48</v>
      </c>
      <c r="AF320" s="214">
        <v>3</v>
      </c>
      <c r="AG320" s="214">
        <f>ROUND(AF320*14.4,0)</f>
        <v>43</v>
      </c>
      <c r="AH320" s="214">
        <v>2</v>
      </c>
      <c r="AI320" s="214">
        <f>ROUND(AH320*9.6,0)</f>
        <v>19</v>
      </c>
      <c r="AJ320" s="214">
        <v>2</v>
      </c>
      <c r="AK320" s="214">
        <f>ROUND(AJ320*16.8,0)</f>
        <v>34</v>
      </c>
      <c r="AL320" s="214">
        <v>4</v>
      </c>
      <c r="AM320" s="214">
        <f>ROUND(AL320*7.2,0)</f>
        <v>29</v>
      </c>
      <c r="AN320" s="214">
        <f>SUM(M320,O320,Q320,S320,U320)</f>
        <v>451</v>
      </c>
      <c r="AO320" s="214">
        <f>SUM(W320,Y320,AA320,AC320)</f>
        <v>341</v>
      </c>
      <c r="AP320" s="214">
        <f>SUM(AE320,AG320,AI320)</f>
        <v>110</v>
      </c>
      <c r="AQ320" s="214">
        <f>SUM(AK320,AM320)</f>
        <v>63</v>
      </c>
      <c r="AR320" s="214">
        <f>SUM(AN320:AQ320)</f>
        <v>965</v>
      </c>
      <c r="AS320" s="214" t="str">
        <f>IF(AR320&lt;=120,"Group 1",IF(AR320&lt;=240,"Group 2",IF(AR320&lt;=360,"Group 3",IF(AR320&lt;=480,"Group 4",IF(AR320&lt;=600,"Group 5",IF(AR320&lt;=720,"Group 6",IF(AR320&lt;=840,"Group 7",IF(AR320&lt;=960,"Group 8",IF(AR320&lt;=1080,"Group 9","Group 10")))))))))</f>
        <v>Group 9</v>
      </c>
      <c r="AT320" s="214" t="str">
        <f>IF(AR320&lt;=120,"B1",IF(AR320&lt;=240,"B2",IF(AR320&lt;=360,"B3",IF(AR320&lt;=480,"B4",IF(AR320&lt;=600,"B5",IF(AR320&lt;=720,"B6",IF(AR320&lt;=840,"B7",IF(AR320&lt;=960,"B8",IF(AR320&lt;=1080,"B9",IF(AR320&lt;=1100,"B10",IF(AR320&lt;=1120,"B11",IF(AR320&lt;=1140,"B12",IF(AR320&lt;=1160,"B13",IF(AR320&lt;=1180,"B14","B15"))))))))))))))</f>
        <v>B9</v>
      </c>
      <c r="AU320" s="214" t="str">
        <f>AT320</f>
        <v>B9</v>
      </c>
      <c r="AV320" s="214" t="str">
        <f>IF(AU320=J320,"OK","REVIEW")</f>
        <v>OK</v>
      </c>
      <c r="AW320" s="213" t="s">
        <v>355</v>
      </c>
      <c r="AX320" s="213" t="s">
        <v>365</v>
      </c>
      <c r="AY320" s="213" t="s">
        <v>262</v>
      </c>
      <c r="AZ320" s="213" t="s">
        <v>280</v>
      </c>
      <c r="BA320" s="217" t="s">
        <v>525</v>
      </c>
    </row>
    <row r="321" ht="72" customHeight="1">
      <c r="A321" s="214" t="s">
        <v>260</v>
      </c>
      <c r="B321" s="213" t="s">
        <v>261</v>
      </c>
      <c r="C321" s="214" t="s">
        <v>687</v>
      </c>
      <c r="D321" s="213" t="s">
        <v>688</v>
      </c>
      <c r="E321" s="214" t="s">
        <v>689</v>
      </c>
      <c r="F321" s="213" t="s">
        <v>690</v>
      </c>
      <c r="G321" s="214" t="s">
        <v>693</v>
      </c>
      <c r="H321" s="213" t="s">
        <v>694</v>
      </c>
      <c r="I321" s="213" t="s">
        <v>520</v>
      </c>
      <c r="J321" s="214" t="s">
        <v>280</v>
      </c>
      <c r="K321" s="217" t="s">
        <v>521</v>
      </c>
      <c r="L321" s="214">
        <v>8</v>
      </c>
      <c r="M321" s="214">
        <f>ROUND(L321*18,0)</f>
        <v>144</v>
      </c>
      <c r="N321" s="214">
        <v>4</v>
      </c>
      <c r="O321" s="214">
        <f>ROUND(N321*19.2,0)</f>
        <v>77</v>
      </c>
      <c r="P321" s="214">
        <v>5</v>
      </c>
      <c r="Q321" s="214">
        <f>ROUND(P321*19.2,0)</f>
        <v>96</v>
      </c>
      <c r="R321" s="214">
        <v>4</v>
      </c>
      <c r="S321" s="214">
        <f>ROUND(R321*14.4,0)</f>
        <v>58</v>
      </c>
      <c r="T321" s="214">
        <v>3</v>
      </c>
      <c r="U321" s="214">
        <f>ROUND(T321*14.4,0)</f>
        <v>43</v>
      </c>
      <c r="V321" s="214">
        <v>3</v>
      </c>
      <c r="W321" s="214">
        <f>ROUND(V321*28.8,0)</f>
        <v>86</v>
      </c>
      <c r="X321" s="214">
        <v>2</v>
      </c>
      <c r="Y321" s="214">
        <f>ROUND(X321*16.8,0)</f>
        <v>34</v>
      </c>
      <c r="Z321" s="214">
        <v>5</v>
      </c>
      <c r="AA321" s="214">
        <f>ROUND(Z321*19.2,0)</f>
        <v>96</v>
      </c>
      <c r="AB321" s="214">
        <v>4</v>
      </c>
      <c r="AC321" s="214">
        <f>ROUND(AB321*19.2,0)</f>
        <v>77</v>
      </c>
      <c r="AD321" s="214">
        <v>4</v>
      </c>
      <c r="AE321" s="214">
        <f>ROUND(AD321*12,0)</f>
        <v>48</v>
      </c>
      <c r="AF321" s="214">
        <v>3</v>
      </c>
      <c r="AG321" s="214">
        <f>ROUND(AF321*14.4,0)</f>
        <v>43</v>
      </c>
      <c r="AH321" s="214">
        <v>2</v>
      </c>
      <c r="AI321" s="214">
        <f>ROUND(AH321*9.6,0)</f>
        <v>19</v>
      </c>
      <c r="AJ321" s="214">
        <v>2</v>
      </c>
      <c r="AK321" s="214">
        <f>ROUND(AJ321*16.8,0)</f>
        <v>34</v>
      </c>
      <c r="AL321" s="214">
        <v>4</v>
      </c>
      <c r="AM321" s="214">
        <f>ROUND(AL321*7.2,0)</f>
        <v>29</v>
      </c>
      <c r="AN321" s="214">
        <f>SUM(M321,O321,Q321,S321,U321)</f>
        <v>418</v>
      </c>
      <c r="AO321" s="214">
        <f>SUM(W321,Y321,AA321,AC321)</f>
        <v>293</v>
      </c>
      <c r="AP321" s="214">
        <f>SUM(AE321,AG321,AI321)</f>
        <v>110</v>
      </c>
      <c r="AQ321" s="214">
        <f>SUM(AK321,AM321)</f>
        <v>63</v>
      </c>
      <c r="AR321" s="214">
        <f>SUM(AN321:AQ321)</f>
        <v>884</v>
      </c>
      <c r="AS321" s="214" t="str">
        <f>IF(AR321&lt;=120,"Group 1",IF(AR321&lt;=240,"Group 2",IF(AR321&lt;=360,"Group 3",IF(AR321&lt;=480,"Group 4",IF(AR321&lt;=600,"Group 5",IF(AR321&lt;=720,"Group 6",IF(AR321&lt;=840,"Group 7",IF(AR321&lt;=960,"Group 8",IF(AR321&lt;=1080,"Group 9","Group 10")))))))))</f>
        <v>Group 8</v>
      </c>
      <c r="AT321" s="214" t="str">
        <f>IF(AR321&lt;=120,"B1",IF(AR321&lt;=240,"B2",IF(AR321&lt;=360,"B3",IF(AR321&lt;=480,"B4",IF(AR321&lt;=600,"B5",IF(AR321&lt;=720,"B6",IF(AR321&lt;=840,"B7",IF(AR321&lt;=960,"B8",IF(AR321&lt;=1080,"B9",IF(AR321&lt;=1100,"B10",IF(AR321&lt;=1120,"B11",IF(AR321&lt;=1140,"B12",IF(AR321&lt;=1160,"B13",IF(AR321&lt;=1180,"B14","B15"))))))))))))))</f>
        <v>B8</v>
      </c>
      <c r="AU321" s="214" t="str">
        <f>AT321</f>
        <v>B8</v>
      </c>
      <c r="AV321" s="214" t="str">
        <f>IF(AU321=J321,"OK","REVIEW")</f>
        <v>OK</v>
      </c>
      <c r="AW321" s="213" t="s">
        <v>355</v>
      </c>
      <c r="AX321" s="213" t="s">
        <v>522</v>
      </c>
      <c r="AY321" s="213" t="s">
        <v>262</v>
      </c>
      <c r="AZ321" s="213" t="s">
        <v>280</v>
      </c>
      <c r="BA321" s="217" t="s">
        <v>523</v>
      </c>
    </row>
    <row r="322" ht="72" customHeight="1">
      <c r="A322" s="214" t="s">
        <v>260</v>
      </c>
      <c r="B322" s="213" t="s">
        <v>261</v>
      </c>
      <c r="C322" s="214" t="s">
        <v>687</v>
      </c>
      <c r="D322" s="213" t="s">
        <v>688</v>
      </c>
      <c r="E322" s="214" t="s">
        <v>689</v>
      </c>
      <c r="F322" s="213" t="s">
        <v>690</v>
      </c>
      <c r="G322" s="214" t="s">
        <v>693</v>
      </c>
      <c r="H322" s="213" t="s">
        <v>694</v>
      </c>
      <c r="I322" s="213" t="s">
        <v>520</v>
      </c>
      <c r="J322" s="214" t="s">
        <v>284</v>
      </c>
      <c r="K322" s="217" t="s">
        <v>524</v>
      </c>
      <c r="L322" s="214">
        <v>8</v>
      </c>
      <c r="M322" s="214">
        <f>ROUND(L322*18,0)</f>
        <v>144</v>
      </c>
      <c r="N322" s="214">
        <v>5</v>
      </c>
      <c r="O322" s="214">
        <f>ROUND(N322*19.2,0)</f>
        <v>96</v>
      </c>
      <c r="P322" s="214">
        <v>5</v>
      </c>
      <c r="Q322" s="214">
        <f>ROUND(P322*19.2,0)</f>
        <v>96</v>
      </c>
      <c r="R322" s="214">
        <v>5</v>
      </c>
      <c r="S322" s="214">
        <f>ROUND(R322*14.4,0)</f>
        <v>72</v>
      </c>
      <c r="T322" s="214">
        <v>3</v>
      </c>
      <c r="U322" s="214">
        <f>ROUND(T322*14.4,0)</f>
        <v>43</v>
      </c>
      <c r="V322" s="214">
        <v>4</v>
      </c>
      <c r="W322" s="214">
        <f>ROUND(V322*28.8,0)</f>
        <v>115</v>
      </c>
      <c r="X322" s="214">
        <v>2</v>
      </c>
      <c r="Y322" s="214">
        <f>ROUND(X322*16.8,0)</f>
        <v>34</v>
      </c>
      <c r="Z322" s="214">
        <v>5</v>
      </c>
      <c r="AA322" s="214">
        <f>ROUND(Z322*19.2,0)</f>
        <v>96</v>
      </c>
      <c r="AB322" s="214">
        <v>5</v>
      </c>
      <c r="AC322" s="214">
        <f>ROUND(AB322*19.2,0)</f>
        <v>96</v>
      </c>
      <c r="AD322" s="214">
        <v>4</v>
      </c>
      <c r="AE322" s="214">
        <f>ROUND(AD322*12,0)</f>
        <v>48</v>
      </c>
      <c r="AF322" s="214">
        <v>3</v>
      </c>
      <c r="AG322" s="214">
        <f>ROUND(AF322*14.4,0)</f>
        <v>43</v>
      </c>
      <c r="AH322" s="214">
        <v>2</v>
      </c>
      <c r="AI322" s="214">
        <f>ROUND(AH322*9.6,0)</f>
        <v>19</v>
      </c>
      <c r="AJ322" s="214">
        <v>2</v>
      </c>
      <c r="AK322" s="214">
        <f>ROUND(AJ322*16.8,0)</f>
        <v>34</v>
      </c>
      <c r="AL322" s="214">
        <v>4</v>
      </c>
      <c r="AM322" s="214">
        <f>ROUND(AL322*7.2,0)</f>
        <v>29</v>
      </c>
      <c r="AN322" s="214">
        <f>SUM(M322,O322,Q322,S322,U322)</f>
        <v>451</v>
      </c>
      <c r="AO322" s="214">
        <f>SUM(W322,Y322,AA322,AC322)</f>
        <v>341</v>
      </c>
      <c r="AP322" s="214">
        <f>SUM(AE322,AG322,AI322)</f>
        <v>110</v>
      </c>
      <c r="AQ322" s="214">
        <f>SUM(AK322,AM322)</f>
        <v>63</v>
      </c>
      <c r="AR322" s="214">
        <f>SUM(AN322:AQ322)</f>
        <v>965</v>
      </c>
      <c r="AS322" s="214" t="str">
        <f>IF(AR322&lt;=120,"Group 1",IF(AR322&lt;=240,"Group 2",IF(AR322&lt;=360,"Group 3",IF(AR322&lt;=480,"Group 4",IF(AR322&lt;=600,"Group 5",IF(AR322&lt;=720,"Group 6",IF(AR322&lt;=840,"Group 7",IF(AR322&lt;=960,"Group 8",IF(AR322&lt;=1080,"Group 9","Group 10")))))))))</f>
        <v>Group 9</v>
      </c>
      <c r="AT322" s="214" t="str">
        <f>IF(AR322&lt;=120,"B1",IF(AR322&lt;=240,"B2",IF(AR322&lt;=360,"B3",IF(AR322&lt;=480,"B4",IF(AR322&lt;=600,"B5",IF(AR322&lt;=720,"B6",IF(AR322&lt;=840,"B7",IF(AR322&lt;=960,"B8",IF(AR322&lt;=1080,"B9",IF(AR322&lt;=1100,"B10",IF(AR322&lt;=1120,"B11",IF(AR322&lt;=1140,"B12",IF(AR322&lt;=1160,"B13",IF(AR322&lt;=1180,"B14","B15"))))))))))))))</f>
        <v>B9</v>
      </c>
      <c r="AU322" s="214" t="str">
        <f>AT322</f>
        <v>B9</v>
      </c>
      <c r="AV322" s="214" t="str">
        <f>IF(AU322=J322,"OK","REVIEW")</f>
        <v>OK</v>
      </c>
      <c r="AW322" s="213" t="s">
        <v>355</v>
      </c>
      <c r="AX322" s="213" t="s">
        <v>365</v>
      </c>
      <c r="AY322" s="213" t="s">
        <v>262</v>
      </c>
      <c r="AZ322" s="213" t="s">
        <v>280</v>
      </c>
      <c r="BA322" s="217" t="s">
        <v>525</v>
      </c>
    </row>
    <row r="323" ht="72" customHeight="1">
      <c r="A323" s="214" t="s">
        <v>260</v>
      </c>
      <c r="B323" s="213" t="s">
        <v>261</v>
      </c>
      <c r="C323" s="214" t="s">
        <v>687</v>
      </c>
      <c r="D323" s="213" t="s">
        <v>688</v>
      </c>
      <c r="E323" s="214" t="s">
        <v>689</v>
      </c>
      <c r="F323" s="213" t="s">
        <v>690</v>
      </c>
      <c r="G323" s="214" t="s">
        <v>695</v>
      </c>
      <c r="H323" s="213" t="s">
        <v>696</v>
      </c>
      <c r="I323" s="213" t="s">
        <v>520</v>
      </c>
      <c r="J323" s="214" t="s">
        <v>280</v>
      </c>
      <c r="K323" s="217" t="s">
        <v>521</v>
      </c>
      <c r="L323" s="214">
        <v>8</v>
      </c>
      <c r="M323" s="214">
        <f>ROUND(L323*18,0)</f>
        <v>144</v>
      </c>
      <c r="N323" s="214">
        <v>4</v>
      </c>
      <c r="O323" s="214">
        <f>ROUND(N323*19.2,0)</f>
        <v>77</v>
      </c>
      <c r="P323" s="214">
        <v>5</v>
      </c>
      <c r="Q323" s="214">
        <f>ROUND(P323*19.2,0)</f>
        <v>96</v>
      </c>
      <c r="R323" s="214">
        <v>4</v>
      </c>
      <c r="S323" s="214">
        <f>ROUND(R323*14.4,0)</f>
        <v>58</v>
      </c>
      <c r="T323" s="214">
        <v>3</v>
      </c>
      <c r="U323" s="214">
        <f>ROUND(T323*14.4,0)</f>
        <v>43</v>
      </c>
      <c r="V323" s="214">
        <v>3</v>
      </c>
      <c r="W323" s="214">
        <f>ROUND(V323*28.8,0)</f>
        <v>86</v>
      </c>
      <c r="X323" s="214">
        <v>2</v>
      </c>
      <c r="Y323" s="214">
        <f>ROUND(X323*16.8,0)</f>
        <v>34</v>
      </c>
      <c r="Z323" s="214">
        <v>5</v>
      </c>
      <c r="AA323" s="214">
        <f>ROUND(Z323*19.2,0)</f>
        <v>96</v>
      </c>
      <c r="AB323" s="214">
        <v>4</v>
      </c>
      <c r="AC323" s="214">
        <f>ROUND(AB323*19.2,0)</f>
        <v>77</v>
      </c>
      <c r="AD323" s="214">
        <v>4</v>
      </c>
      <c r="AE323" s="214">
        <f>ROUND(AD323*12,0)</f>
        <v>48</v>
      </c>
      <c r="AF323" s="214">
        <v>3</v>
      </c>
      <c r="AG323" s="214">
        <f>ROUND(AF323*14.4,0)</f>
        <v>43</v>
      </c>
      <c r="AH323" s="214">
        <v>2</v>
      </c>
      <c r="AI323" s="214">
        <f>ROUND(AH323*9.6,0)</f>
        <v>19</v>
      </c>
      <c r="AJ323" s="214">
        <v>2</v>
      </c>
      <c r="AK323" s="214">
        <f>ROUND(AJ323*16.8,0)</f>
        <v>34</v>
      </c>
      <c r="AL323" s="214">
        <v>4</v>
      </c>
      <c r="AM323" s="214">
        <f>ROUND(AL323*7.2,0)</f>
        <v>29</v>
      </c>
      <c r="AN323" s="214">
        <f>SUM(M323,O323,Q323,S323,U323)</f>
        <v>418</v>
      </c>
      <c r="AO323" s="214">
        <f>SUM(W323,Y323,AA323,AC323)</f>
        <v>293</v>
      </c>
      <c r="AP323" s="214">
        <f>SUM(AE323,AG323,AI323)</f>
        <v>110</v>
      </c>
      <c r="AQ323" s="214">
        <f>SUM(AK323,AM323)</f>
        <v>63</v>
      </c>
      <c r="AR323" s="214">
        <f>SUM(AN323:AQ323)</f>
        <v>884</v>
      </c>
      <c r="AS323" s="214" t="str">
        <f>IF(AR323&lt;=120,"Group 1",IF(AR323&lt;=240,"Group 2",IF(AR323&lt;=360,"Group 3",IF(AR323&lt;=480,"Group 4",IF(AR323&lt;=600,"Group 5",IF(AR323&lt;=720,"Group 6",IF(AR323&lt;=840,"Group 7",IF(AR323&lt;=960,"Group 8",IF(AR323&lt;=1080,"Group 9","Group 10")))))))))</f>
        <v>Group 8</v>
      </c>
      <c r="AT323" s="214" t="str">
        <f>IF(AR323&lt;=120,"B1",IF(AR323&lt;=240,"B2",IF(AR323&lt;=360,"B3",IF(AR323&lt;=480,"B4",IF(AR323&lt;=600,"B5",IF(AR323&lt;=720,"B6",IF(AR323&lt;=840,"B7",IF(AR323&lt;=960,"B8",IF(AR323&lt;=1080,"B9",IF(AR323&lt;=1100,"B10",IF(AR323&lt;=1120,"B11",IF(AR323&lt;=1140,"B12",IF(AR323&lt;=1160,"B13",IF(AR323&lt;=1180,"B14","B15"))))))))))))))</f>
        <v>B8</v>
      </c>
      <c r="AU323" s="214" t="str">
        <f>AT323</f>
        <v>B8</v>
      </c>
      <c r="AV323" s="214" t="str">
        <f>IF(AU323=J323,"OK","REVIEW")</f>
        <v>OK</v>
      </c>
      <c r="AW323" s="213" t="s">
        <v>355</v>
      </c>
      <c r="AX323" s="213" t="s">
        <v>522</v>
      </c>
      <c r="AY323" s="213" t="s">
        <v>262</v>
      </c>
      <c r="AZ323" s="213" t="s">
        <v>280</v>
      </c>
      <c r="BA323" s="217" t="s">
        <v>523</v>
      </c>
    </row>
    <row r="324" ht="72" customHeight="1">
      <c r="A324" s="214" t="s">
        <v>260</v>
      </c>
      <c r="B324" s="213" t="s">
        <v>261</v>
      </c>
      <c r="C324" s="214" t="s">
        <v>687</v>
      </c>
      <c r="D324" s="213" t="s">
        <v>688</v>
      </c>
      <c r="E324" s="214" t="s">
        <v>689</v>
      </c>
      <c r="F324" s="213" t="s">
        <v>690</v>
      </c>
      <c r="G324" s="214" t="s">
        <v>695</v>
      </c>
      <c r="H324" s="213" t="s">
        <v>696</v>
      </c>
      <c r="I324" s="213" t="s">
        <v>520</v>
      </c>
      <c r="J324" s="214" t="s">
        <v>284</v>
      </c>
      <c r="K324" s="217" t="s">
        <v>524</v>
      </c>
      <c r="L324" s="214">
        <v>8</v>
      </c>
      <c r="M324" s="214">
        <f>ROUND(L324*18,0)</f>
        <v>144</v>
      </c>
      <c r="N324" s="214">
        <v>5</v>
      </c>
      <c r="O324" s="214">
        <f>ROUND(N324*19.2,0)</f>
        <v>96</v>
      </c>
      <c r="P324" s="214">
        <v>5</v>
      </c>
      <c r="Q324" s="214">
        <f>ROUND(P324*19.2,0)</f>
        <v>96</v>
      </c>
      <c r="R324" s="214">
        <v>5</v>
      </c>
      <c r="S324" s="214">
        <f>ROUND(R324*14.4,0)</f>
        <v>72</v>
      </c>
      <c r="T324" s="214">
        <v>3</v>
      </c>
      <c r="U324" s="214">
        <f>ROUND(T324*14.4,0)</f>
        <v>43</v>
      </c>
      <c r="V324" s="214">
        <v>4</v>
      </c>
      <c r="W324" s="214">
        <f>ROUND(V324*28.8,0)</f>
        <v>115</v>
      </c>
      <c r="X324" s="214">
        <v>2</v>
      </c>
      <c r="Y324" s="214">
        <f>ROUND(X324*16.8,0)</f>
        <v>34</v>
      </c>
      <c r="Z324" s="214">
        <v>5</v>
      </c>
      <c r="AA324" s="214">
        <f>ROUND(Z324*19.2,0)</f>
        <v>96</v>
      </c>
      <c r="AB324" s="214">
        <v>5</v>
      </c>
      <c r="AC324" s="214">
        <f>ROUND(AB324*19.2,0)</f>
        <v>96</v>
      </c>
      <c r="AD324" s="214">
        <v>4</v>
      </c>
      <c r="AE324" s="214">
        <f>ROUND(AD324*12,0)</f>
        <v>48</v>
      </c>
      <c r="AF324" s="214">
        <v>3</v>
      </c>
      <c r="AG324" s="214">
        <f>ROUND(AF324*14.4,0)</f>
        <v>43</v>
      </c>
      <c r="AH324" s="214">
        <v>2</v>
      </c>
      <c r="AI324" s="214">
        <f>ROUND(AH324*9.6,0)</f>
        <v>19</v>
      </c>
      <c r="AJ324" s="214">
        <v>2</v>
      </c>
      <c r="AK324" s="214">
        <f>ROUND(AJ324*16.8,0)</f>
        <v>34</v>
      </c>
      <c r="AL324" s="214">
        <v>4</v>
      </c>
      <c r="AM324" s="214">
        <f>ROUND(AL324*7.2,0)</f>
        <v>29</v>
      </c>
      <c r="AN324" s="214">
        <f>SUM(M324,O324,Q324,S324,U324)</f>
        <v>451</v>
      </c>
      <c r="AO324" s="214">
        <f>SUM(W324,Y324,AA324,AC324)</f>
        <v>341</v>
      </c>
      <c r="AP324" s="214">
        <f>SUM(AE324,AG324,AI324)</f>
        <v>110</v>
      </c>
      <c r="AQ324" s="214">
        <f>SUM(AK324,AM324)</f>
        <v>63</v>
      </c>
      <c r="AR324" s="214">
        <f>SUM(AN324:AQ324)</f>
        <v>965</v>
      </c>
      <c r="AS324" s="214" t="str">
        <f>IF(AR324&lt;=120,"Group 1",IF(AR324&lt;=240,"Group 2",IF(AR324&lt;=360,"Group 3",IF(AR324&lt;=480,"Group 4",IF(AR324&lt;=600,"Group 5",IF(AR324&lt;=720,"Group 6",IF(AR324&lt;=840,"Group 7",IF(AR324&lt;=960,"Group 8",IF(AR324&lt;=1080,"Group 9","Group 10")))))))))</f>
        <v>Group 9</v>
      </c>
      <c r="AT324" s="214" t="str">
        <f>IF(AR324&lt;=120,"B1",IF(AR324&lt;=240,"B2",IF(AR324&lt;=360,"B3",IF(AR324&lt;=480,"B4",IF(AR324&lt;=600,"B5",IF(AR324&lt;=720,"B6",IF(AR324&lt;=840,"B7",IF(AR324&lt;=960,"B8",IF(AR324&lt;=1080,"B9",IF(AR324&lt;=1100,"B10",IF(AR324&lt;=1120,"B11",IF(AR324&lt;=1140,"B12",IF(AR324&lt;=1160,"B13",IF(AR324&lt;=1180,"B14","B15"))))))))))))))</f>
        <v>B9</v>
      </c>
      <c r="AU324" s="214" t="str">
        <f>AT324</f>
        <v>B9</v>
      </c>
      <c r="AV324" s="214" t="str">
        <f>IF(AU324=J324,"OK","REVIEW")</f>
        <v>OK</v>
      </c>
      <c r="AW324" s="213" t="s">
        <v>355</v>
      </c>
      <c r="AX324" s="213" t="s">
        <v>365</v>
      </c>
      <c r="AY324" s="213" t="s">
        <v>262</v>
      </c>
      <c r="AZ324" s="213" t="s">
        <v>280</v>
      </c>
      <c r="BA324" s="217" t="s">
        <v>525</v>
      </c>
    </row>
    <row r="325" ht="72" customHeight="1">
      <c r="A325" s="214" t="s">
        <v>260</v>
      </c>
      <c r="B325" s="213" t="s">
        <v>261</v>
      </c>
      <c r="C325" s="214" t="s">
        <v>687</v>
      </c>
      <c r="D325" s="213" t="s">
        <v>688</v>
      </c>
      <c r="E325" s="214" t="s">
        <v>689</v>
      </c>
      <c r="F325" s="213" t="s">
        <v>690</v>
      </c>
      <c r="G325" s="214" t="s">
        <v>697</v>
      </c>
      <c r="H325" s="213" t="s">
        <v>698</v>
      </c>
      <c r="I325" s="213" t="s">
        <v>520</v>
      </c>
      <c r="J325" s="214" t="s">
        <v>280</v>
      </c>
      <c r="K325" s="217" t="s">
        <v>521</v>
      </c>
      <c r="L325" s="214">
        <v>8</v>
      </c>
      <c r="M325" s="214">
        <f>ROUND(L325*18,0)</f>
        <v>144</v>
      </c>
      <c r="N325" s="214">
        <v>4</v>
      </c>
      <c r="O325" s="214">
        <f>ROUND(N325*19.2,0)</f>
        <v>77</v>
      </c>
      <c r="P325" s="214">
        <v>5</v>
      </c>
      <c r="Q325" s="214">
        <f>ROUND(P325*19.2,0)</f>
        <v>96</v>
      </c>
      <c r="R325" s="214">
        <v>4</v>
      </c>
      <c r="S325" s="214">
        <f>ROUND(R325*14.4,0)</f>
        <v>58</v>
      </c>
      <c r="T325" s="214">
        <v>3</v>
      </c>
      <c r="U325" s="214">
        <f>ROUND(T325*14.4,0)</f>
        <v>43</v>
      </c>
      <c r="V325" s="214">
        <v>3</v>
      </c>
      <c r="W325" s="214">
        <f>ROUND(V325*28.8,0)</f>
        <v>86</v>
      </c>
      <c r="X325" s="214">
        <v>2</v>
      </c>
      <c r="Y325" s="214">
        <f>ROUND(X325*16.8,0)</f>
        <v>34</v>
      </c>
      <c r="Z325" s="214">
        <v>5</v>
      </c>
      <c r="AA325" s="214">
        <f>ROUND(Z325*19.2,0)</f>
        <v>96</v>
      </c>
      <c r="AB325" s="214">
        <v>4</v>
      </c>
      <c r="AC325" s="214">
        <f>ROUND(AB325*19.2,0)</f>
        <v>77</v>
      </c>
      <c r="AD325" s="214">
        <v>4</v>
      </c>
      <c r="AE325" s="214">
        <f>ROUND(AD325*12,0)</f>
        <v>48</v>
      </c>
      <c r="AF325" s="214">
        <v>3</v>
      </c>
      <c r="AG325" s="214">
        <f>ROUND(AF325*14.4,0)</f>
        <v>43</v>
      </c>
      <c r="AH325" s="214">
        <v>2</v>
      </c>
      <c r="AI325" s="214">
        <f>ROUND(AH325*9.6,0)</f>
        <v>19</v>
      </c>
      <c r="AJ325" s="214">
        <v>2</v>
      </c>
      <c r="AK325" s="214">
        <f>ROUND(AJ325*16.8,0)</f>
        <v>34</v>
      </c>
      <c r="AL325" s="214">
        <v>4</v>
      </c>
      <c r="AM325" s="214">
        <f>ROUND(AL325*7.2,0)</f>
        <v>29</v>
      </c>
      <c r="AN325" s="214">
        <f>SUM(M325,O325,Q325,S325,U325)</f>
        <v>418</v>
      </c>
      <c r="AO325" s="214">
        <f>SUM(W325,Y325,AA325,AC325)</f>
        <v>293</v>
      </c>
      <c r="AP325" s="214">
        <f>SUM(AE325,AG325,AI325)</f>
        <v>110</v>
      </c>
      <c r="AQ325" s="214">
        <f>SUM(AK325,AM325)</f>
        <v>63</v>
      </c>
      <c r="AR325" s="214">
        <f>SUM(AN325:AQ325)</f>
        <v>884</v>
      </c>
      <c r="AS325" s="214" t="str">
        <f>IF(AR325&lt;=120,"Group 1",IF(AR325&lt;=240,"Group 2",IF(AR325&lt;=360,"Group 3",IF(AR325&lt;=480,"Group 4",IF(AR325&lt;=600,"Group 5",IF(AR325&lt;=720,"Group 6",IF(AR325&lt;=840,"Group 7",IF(AR325&lt;=960,"Group 8",IF(AR325&lt;=1080,"Group 9","Group 10")))))))))</f>
        <v>Group 8</v>
      </c>
      <c r="AT325" s="214" t="str">
        <f>IF(AR325&lt;=120,"B1",IF(AR325&lt;=240,"B2",IF(AR325&lt;=360,"B3",IF(AR325&lt;=480,"B4",IF(AR325&lt;=600,"B5",IF(AR325&lt;=720,"B6",IF(AR325&lt;=840,"B7",IF(AR325&lt;=960,"B8",IF(AR325&lt;=1080,"B9",IF(AR325&lt;=1100,"B10",IF(AR325&lt;=1120,"B11",IF(AR325&lt;=1140,"B12",IF(AR325&lt;=1160,"B13",IF(AR325&lt;=1180,"B14","B15"))))))))))))))</f>
        <v>B8</v>
      </c>
      <c r="AU325" s="214" t="str">
        <f>AT325</f>
        <v>B8</v>
      </c>
      <c r="AV325" s="214" t="str">
        <f>IF(AU325=J325,"OK","REVIEW")</f>
        <v>OK</v>
      </c>
      <c r="AW325" s="213" t="s">
        <v>355</v>
      </c>
      <c r="AX325" s="213" t="s">
        <v>522</v>
      </c>
      <c r="AY325" s="213" t="s">
        <v>262</v>
      </c>
      <c r="AZ325" s="213" t="s">
        <v>280</v>
      </c>
      <c r="BA325" s="217" t="s">
        <v>523</v>
      </c>
    </row>
    <row r="326" ht="72" customHeight="1">
      <c r="A326" s="214" t="s">
        <v>260</v>
      </c>
      <c r="B326" s="213" t="s">
        <v>261</v>
      </c>
      <c r="C326" s="214" t="s">
        <v>687</v>
      </c>
      <c r="D326" s="213" t="s">
        <v>688</v>
      </c>
      <c r="E326" s="214" t="s">
        <v>689</v>
      </c>
      <c r="F326" s="213" t="s">
        <v>690</v>
      </c>
      <c r="G326" s="214" t="s">
        <v>697</v>
      </c>
      <c r="H326" s="213" t="s">
        <v>698</v>
      </c>
      <c r="I326" s="213" t="s">
        <v>520</v>
      </c>
      <c r="J326" s="214" t="s">
        <v>284</v>
      </c>
      <c r="K326" s="217" t="s">
        <v>524</v>
      </c>
      <c r="L326" s="214">
        <v>8</v>
      </c>
      <c r="M326" s="214">
        <f>ROUND(L326*18,0)</f>
        <v>144</v>
      </c>
      <c r="N326" s="214">
        <v>5</v>
      </c>
      <c r="O326" s="214">
        <f>ROUND(N326*19.2,0)</f>
        <v>96</v>
      </c>
      <c r="P326" s="214">
        <v>5</v>
      </c>
      <c r="Q326" s="214">
        <f>ROUND(P326*19.2,0)</f>
        <v>96</v>
      </c>
      <c r="R326" s="214">
        <v>5</v>
      </c>
      <c r="S326" s="214">
        <f>ROUND(R326*14.4,0)</f>
        <v>72</v>
      </c>
      <c r="T326" s="214">
        <v>3</v>
      </c>
      <c r="U326" s="214">
        <f>ROUND(T326*14.4,0)</f>
        <v>43</v>
      </c>
      <c r="V326" s="214">
        <v>4</v>
      </c>
      <c r="W326" s="214">
        <f>ROUND(V326*28.8,0)</f>
        <v>115</v>
      </c>
      <c r="X326" s="214">
        <v>2</v>
      </c>
      <c r="Y326" s="214">
        <f>ROUND(X326*16.8,0)</f>
        <v>34</v>
      </c>
      <c r="Z326" s="214">
        <v>5</v>
      </c>
      <c r="AA326" s="214">
        <f>ROUND(Z326*19.2,0)</f>
        <v>96</v>
      </c>
      <c r="AB326" s="214">
        <v>5</v>
      </c>
      <c r="AC326" s="214">
        <f>ROUND(AB326*19.2,0)</f>
        <v>96</v>
      </c>
      <c r="AD326" s="214">
        <v>4</v>
      </c>
      <c r="AE326" s="214">
        <f>ROUND(AD326*12,0)</f>
        <v>48</v>
      </c>
      <c r="AF326" s="214">
        <v>3</v>
      </c>
      <c r="AG326" s="214">
        <f>ROUND(AF326*14.4,0)</f>
        <v>43</v>
      </c>
      <c r="AH326" s="214">
        <v>2</v>
      </c>
      <c r="AI326" s="214">
        <f>ROUND(AH326*9.6,0)</f>
        <v>19</v>
      </c>
      <c r="AJ326" s="214">
        <v>2</v>
      </c>
      <c r="AK326" s="214">
        <f>ROUND(AJ326*16.8,0)</f>
        <v>34</v>
      </c>
      <c r="AL326" s="214">
        <v>4</v>
      </c>
      <c r="AM326" s="214">
        <f>ROUND(AL326*7.2,0)</f>
        <v>29</v>
      </c>
      <c r="AN326" s="214">
        <f>SUM(M326,O326,Q326,S326,U326)</f>
        <v>451</v>
      </c>
      <c r="AO326" s="214">
        <f>SUM(W326,Y326,AA326,AC326)</f>
        <v>341</v>
      </c>
      <c r="AP326" s="214">
        <f>SUM(AE326,AG326,AI326)</f>
        <v>110</v>
      </c>
      <c r="AQ326" s="214">
        <f>SUM(AK326,AM326)</f>
        <v>63</v>
      </c>
      <c r="AR326" s="214">
        <f>SUM(AN326:AQ326)</f>
        <v>965</v>
      </c>
      <c r="AS326" s="214" t="str">
        <f>IF(AR326&lt;=120,"Group 1",IF(AR326&lt;=240,"Group 2",IF(AR326&lt;=360,"Group 3",IF(AR326&lt;=480,"Group 4",IF(AR326&lt;=600,"Group 5",IF(AR326&lt;=720,"Group 6",IF(AR326&lt;=840,"Group 7",IF(AR326&lt;=960,"Group 8",IF(AR326&lt;=1080,"Group 9","Group 10")))))))))</f>
        <v>Group 9</v>
      </c>
      <c r="AT326" s="214" t="str">
        <f>IF(AR326&lt;=120,"B1",IF(AR326&lt;=240,"B2",IF(AR326&lt;=360,"B3",IF(AR326&lt;=480,"B4",IF(AR326&lt;=600,"B5",IF(AR326&lt;=720,"B6",IF(AR326&lt;=840,"B7",IF(AR326&lt;=960,"B8",IF(AR326&lt;=1080,"B9",IF(AR326&lt;=1100,"B10",IF(AR326&lt;=1120,"B11",IF(AR326&lt;=1140,"B12",IF(AR326&lt;=1160,"B13",IF(AR326&lt;=1180,"B14","B15"))))))))))))))</f>
        <v>B9</v>
      </c>
      <c r="AU326" s="214" t="str">
        <f>AT326</f>
        <v>B9</v>
      </c>
      <c r="AV326" s="214" t="str">
        <f>IF(AU326=J326,"OK","REVIEW")</f>
        <v>OK</v>
      </c>
      <c r="AW326" s="213" t="s">
        <v>355</v>
      </c>
      <c r="AX326" s="213" t="s">
        <v>365</v>
      </c>
      <c r="AY326" s="213" t="s">
        <v>262</v>
      </c>
      <c r="AZ326" s="213" t="s">
        <v>280</v>
      </c>
      <c r="BA326" s="217" t="s">
        <v>525</v>
      </c>
    </row>
    <row r="327" ht="72" customHeight="1">
      <c r="A327" s="214" t="s">
        <v>260</v>
      </c>
      <c r="B327" s="213" t="s">
        <v>261</v>
      </c>
      <c r="C327" s="214" t="s">
        <v>687</v>
      </c>
      <c r="D327" s="213" t="s">
        <v>688</v>
      </c>
      <c r="E327" s="214" t="s">
        <v>689</v>
      </c>
      <c r="F327" s="213" t="s">
        <v>690</v>
      </c>
      <c r="G327" s="214" t="s">
        <v>699</v>
      </c>
      <c r="H327" s="213" t="s">
        <v>700</v>
      </c>
      <c r="I327" s="213" t="s">
        <v>520</v>
      </c>
      <c r="J327" s="214" t="s">
        <v>280</v>
      </c>
      <c r="K327" s="217" t="s">
        <v>521</v>
      </c>
      <c r="L327" s="214">
        <v>8</v>
      </c>
      <c r="M327" s="214">
        <f>ROUND(L327*18,0)</f>
        <v>144</v>
      </c>
      <c r="N327" s="214">
        <v>4</v>
      </c>
      <c r="O327" s="214">
        <f>ROUND(N327*19.2,0)</f>
        <v>77</v>
      </c>
      <c r="P327" s="214">
        <v>5</v>
      </c>
      <c r="Q327" s="214">
        <f>ROUND(P327*19.2,0)</f>
        <v>96</v>
      </c>
      <c r="R327" s="214">
        <v>4</v>
      </c>
      <c r="S327" s="214">
        <f>ROUND(R327*14.4,0)</f>
        <v>58</v>
      </c>
      <c r="T327" s="214">
        <v>3</v>
      </c>
      <c r="U327" s="214">
        <f>ROUND(T327*14.4,0)</f>
        <v>43</v>
      </c>
      <c r="V327" s="214">
        <v>3</v>
      </c>
      <c r="W327" s="214">
        <f>ROUND(V327*28.8,0)</f>
        <v>86</v>
      </c>
      <c r="X327" s="214">
        <v>2</v>
      </c>
      <c r="Y327" s="214">
        <f>ROUND(X327*16.8,0)</f>
        <v>34</v>
      </c>
      <c r="Z327" s="214">
        <v>5</v>
      </c>
      <c r="AA327" s="214">
        <f>ROUND(Z327*19.2,0)</f>
        <v>96</v>
      </c>
      <c r="AB327" s="214">
        <v>4</v>
      </c>
      <c r="AC327" s="214">
        <f>ROUND(AB327*19.2,0)</f>
        <v>77</v>
      </c>
      <c r="AD327" s="214">
        <v>4</v>
      </c>
      <c r="AE327" s="214">
        <f>ROUND(AD327*12,0)</f>
        <v>48</v>
      </c>
      <c r="AF327" s="214">
        <v>3</v>
      </c>
      <c r="AG327" s="214">
        <f>ROUND(AF327*14.4,0)</f>
        <v>43</v>
      </c>
      <c r="AH327" s="214">
        <v>2</v>
      </c>
      <c r="AI327" s="214">
        <f>ROUND(AH327*9.6,0)</f>
        <v>19</v>
      </c>
      <c r="AJ327" s="214">
        <v>2</v>
      </c>
      <c r="AK327" s="214">
        <f>ROUND(AJ327*16.8,0)</f>
        <v>34</v>
      </c>
      <c r="AL327" s="214">
        <v>4</v>
      </c>
      <c r="AM327" s="214">
        <f>ROUND(AL327*7.2,0)</f>
        <v>29</v>
      </c>
      <c r="AN327" s="214">
        <f>SUM(M327,O327,Q327,S327,U327)</f>
        <v>418</v>
      </c>
      <c r="AO327" s="214">
        <f>SUM(W327,Y327,AA327,AC327)</f>
        <v>293</v>
      </c>
      <c r="AP327" s="214">
        <f>SUM(AE327,AG327,AI327)</f>
        <v>110</v>
      </c>
      <c r="AQ327" s="214">
        <f>SUM(AK327,AM327)</f>
        <v>63</v>
      </c>
      <c r="AR327" s="214">
        <f>SUM(AN327:AQ327)</f>
        <v>884</v>
      </c>
      <c r="AS327" s="214" t="str">
        <f>IF(AR327&lt;=120,"Group 1",IF(AR327&lt;=240,"Group 2",IF(AR327&lt;=360,"Group 3",IF(AR327&lt;=480,"Group 4",IF(AR327&lt;=600,"Group 5",IF(AR327&lt;=720,"Group 6",IF(AR327&lt;=840,"Group 7",IF(AR327&lt;=960,"Group 8",IF(AR327&lt;=1080,"Group 9","Group 10")))))))))</f>
        <v>Group 8</v>
      </c>
      <c r="AT327" s="214" t="str">
        <f>IF(AR327&lt;=120,"B1",IF(AR327&lt;=240,"B2",IF(AR327&lt;=360,"B3",IF(AR327&lt;=480,"B4",IF(AR327&lt;=600,"B5",IF(AR327&lt;=720,"B6",IF(AR327&lt;=840,"B7",IF(AR327&lt;=960,"B8",IF(AR327&lt;=1080,"B9",IF(AR327&lt;=1100,"B10",IF(AR327&lt;=1120,"B11",IF(AR327&lt;=1140,"B12",IF(AR327&lt;=1160,"B13",IF(AR327&lt;=1180,"B14","B15"))))))))))))))</f>
        <v>B8</v>
      </c>
      <c r="AU327" s="214" t="str">
        <f>AT327</f>
        <v>B8</v>
      </c>
      <c r="AV327" s="214" t="str">
        <f>IF(AU327=J327,"OK","REVIEW")</f>
        <v>OK</v>
      </c>
      <c r="AW327" s="213" t="s">
        <v>355</v>
      </c>
      <c r="AX327" s="213" t="s">
        <v>522</v>
      </c>
      <c r="AY327" s="213" t="s">
        <v>262</v>
      </c>
      <c r="AZ327" s="213" t="s">
        <v>280</v>
      </c>
      <c r="BA327" s="217" t="s">
        <v>523</v>
      </c>
    </row>
    <row r="328" ht="72" customHeight="1">
      <c r="A328" s="214" t="s">
        <v>260</v>
      </c>
      <c r="B328" s="213" t="s">
        <v>261</v>
      </c>
      <c r="C328" s="214" t="s">
        <v>687</v>
      </c>
      <c r="D328" s="213" t="s">
        <v>688</v>
      </c>
      <c r="E328" s="214" t="s">
        <v>689</v>
      </c>
      <c r="F328" s="213" t="s">
        <v>690</v>
      </c>
      <c r="G328" s="214" t="s">
        <v>699</v>
      </c>
      <c r="H328" s="213" t="s">
        <v>700</v>
      </c>
      <c r="I328" s="213" t="s">
        <v>520</v>
      </c>
      <c r="J328" s="214" t="s">
        <v>284</v>
      </c>
      <c r="K328" s="217" t="s">
        <v>524</v>
      </c>
      <c r="L328" s="214">
        <v>8</v>
      </c>
      <c r="M328" s="214">
        <f>ROUND(L328*18,0)</f>
        <v>144</v>
      </c>
      <c r="N328" s="214">
        <v>5</v>
      </c>
      <c r="O328" s="214">
        <f>ROUND(N328*19.2,0)</f>
        <v>96</v>
      </c>
      <c r="P328" s="214">
        <v>5</v>
      </c>
      <c r="Q328" s="214">
        <f>ROUND(P328*19.2,0)</f>
        <v>96</v>
      </c>
      <c r="R328" s="214">
        <v>5</v>
      </c>
      <c r="S328" s="214">
        <f>ROUND(R328*14.4,0)</f>
        <v>72</v>
      </c>
      <c r="T328" s="214">
        <v>3</v>
      </c>
      <c r="U328" s="214">
        <f>ROUND(T328*14.4,0)</f>
        <v>43</v>
      </c>
      <c r="V328" s="214">
        <v>4</v>
      </c>
      <c r="W328" s="214">
        <f>ROUND(V328*28.8,0)</f>
        <v>115</v>
      </c>
      <c r="X328" s="214">
        <v>2</v>
      </c>
      <c r="Y328" s="214">
        <f>ROUND(X328*16.8,0)</f>
        <v>34</v>
      </c>
      <c r="Z328" s="214">
        <v>5</v>
      </c>
      <c r="AA328" s="214">
        <f>ROUND(Z328*19.2,0)</f>
        <v>96</v>
      </c>
      <c r="AB328" s="214">
        <v>5</v>
      </c>
      <c r="AC328" s="214">
        <f>ROUND(AB328*19.2,0)</f>
        <v>96</v>
      </c>
      <c r="AD328" s="214">
        <v>4</v>
      </c>
      <c r="AE328" s="214">
        <f>ROUND(AD328*12,0)</f>
        <v>48</v>
      </c>
      <c r="AF328" s="214">
        <v>3</v>
      </c>
      <c r="AG328" s="214">
        <f>ROUND(AF328*14.4,0)</f>
        <v>43</v>
      </c>
      <c r="AH328" s="214">
        <v>2</v>
      </c>
      <c r="AI328" s="214">
        <f>ROUND(AH328*9.6,0)</f>
        <v>19</v>
      </c>
      <c r="AJ328" s="214">
        <v>2</v>
      </c>
      <c r="AK328" s="214">
        <f>ROUND(AJ328*16.8,0)</f>
        <v>34</v>
      </c>
      <c r="AL328" s="214">
        <v>4</v>
      </c>
      <c r="AM328" s="214">
        <f>ROUND(AL328*7.2,0)</f>
        <v>29</v>
      </c>
      <c r="AN328" s="214">
        <f>SUM(M328,O328,Q328,S328,U328)</f>
        <v>451</v>
      </c>
      <c r="AO328" s="214">
        <f>SUM(W328,Y328,AA328,AC328)</f>
        <v>341</v>
      </c>
      <c r="AP328" s="214">
        <f>SUM(AE328,AG328,AI328)</f>
        <v>110</v>
      </c>
      <c r="AQ328" s="214">
        <f>SUM(AK328,AM328)</f>
        <v>63</v>
      </c>
      <c r="AR328" s="214">
        <f>SUM(AN328:AQ328)</f>
        <v>965</v>
      </c>
      <c r="AS328" s="214" t="str">
        <f>IF(AR328&lt;=120,"Group 1",IF(AR328&lt;=240,"Group 2",IF(AR328&lt;=360,"Group 3",IF(AR328&lt;=480,"Group 4",IF(AR328&lt;=600,"Group 5",IF(AR328&lt;=720,"Group 6",IF(AR328&lt;=840,"Group 7",IF(AR328&lt;=960,"Group 8",IF(AR328&lt;=1080,"Group 9","Group 10")))))))))</f>
        <v>Group 9</v>
      </c>
      <c r="AT328" s="214" t="str">
        <f>IF(AR328&lt;=120,"B1",IF(AR328&lt;=240,"B2",IF(AR328&lt;=360,"B3",IF(AR328&lt;=480,"B4",IF(AR328&lt;=600,"B5",IF(AR328&lt;=720,"B6",IF(AR328&lt;=840,"B7",IF(AR328&lt;=960,"B8",IF(AR328&lt;=1080,"B9",IF(AR328&lt;=1100,"B10",IF(AR328&lt;=1120,"B11",IF(AR328&lt;=1140,"B12",IF(AR328&lt;=1160,"B13",IF(AR328&lt;=1180,"B14","B15"))))))))))))))</f>
        <v>B9</v>
      </c>
      <c r="AU328" s="214" t="str">
        <f>AT328</f>
        <v>B9</v>
      </c>
      <c r="AV328" s="214" t="str">
        <f>IF(AU328=J328,"OK","REVIEW")</f>
        <v>OK</v>
      </c>
      <c r="AW328" s="213" t="s">
        <v>355</v>
      </c>
      <c r="AX328" s="213" t="s">
        <v>365</v>
      </c>
      <c r="AY328" s="213" t="s">
        <v>262</v>
      </c>
      <c r="AZ328" s="213" t="s">
        <v>280</v>
      </c>
      <c r="BA328" s="217" t="s">
        <v>525</v>
      </c>
    </row>
    <row r="329" ht="72" customHeight="1">
      <c r="A329" s="214" t="s">
        <v>260</v>
      </c>
      <c r="B329" s="213" t="s">
        <v>261</v>
      </c>
      <c r="C329" s="214" t="s">
        <v>687</v>
      </c>
      <c r="D329" s="213" t="s">
        <v>688</v>
      </c>
      <c r="E329" s="214" t="s">
        <v>701</v>
      </c>
      <c r="F329" s="213" t="s">
        <v>702</v>
      </c>
      <c r="G329" s="214" t="s">
        <v>703</v>
      </c>
      <c r="H329" s="213" t="s">
        <v>704</v>
      </c>
      <c r="I329" s="213" t="s">
        <v>520</v>
      </c>
      <c r="J329" s="214" t="s">
        <v>280</v>
      </c>
      <c r="K329" s="217" t="s">
        <v>521</v>
      </c>
      <c r="L329" s="214">
        <v>8</v>
      </c>
      <c r="M329" s="214">
        <f>ROUND(L329*18,0)</f>
        <v>144</v>
      </c>
      <c r="N329" s="214">
        <v>4</v>
      </c>
      <c r="O329" s="214">
        <f>ROUND(N329*19.2,0)</f>
        <v>77</v>
      </c>
      <c r="P329" s="214">
        <v>5</v>
      </c>
      <c r="Q329" s="214">
        <f>ROUND(P329*19.2,0)</f>
        <v>96</v>
      </c>
      <c r="R329" s="214">
        <v>4</v>
      </c>
      <c r="S329" s="214">
        <f>ROUND(R329*14.4,0)</f>
        <v>58</v>
      </c>
      <c r="T329" s="214">
        <v>3</v>
      </c>
      <c r="U329" s="214">
        <f>ROUND(T329*14.4,0)</f>
        <v>43</v>
      </c>
      <c r="V329" s="214">
        <v>3</v>
      </c>
      <c r="W329" s="214">
        <f>ROUND(V329*28.8,0)</f>
        <v>86</v>
      </c>
      <c r="X329" s="214">
        <v>2</v>
      </c>
      <c r="Y329" s="214">
        <f>ROUND(X329*16.8,0)</f>
        <v>34</v>
      </c>
      <c r="Z329" s="214">
        <v>5</v>
      </c>
      <c r="AA329" s="214">
        <f>ROUND(Z329*19.2,0)</f>
        <v>96</v>
      </c>
      <c r="AB329" s="214">
        <v>4</v>
      </c>
      <c r="AC329" s="214">
        <f>ROUND(AB329*19.2,0)</f>
        <v>77</v>
      </c>
      <c r="AD329" s="214">
        <v>4</v>
      </c>
      <c r="AE329" s="214">
        <f>ROUND(AD329*12,0)</f>
        <v>48</v>
      </c>
      <c r="AF329" s="214">
        <v>3</v>
      </c>
      <c r="AG329" s="214">
        <f>ROUND(AF329*14.4,0)</f>
        <v>43</v>
      </c>
      <c r="AH329" s="214">
        <v>2</v>
      </c>
      <c r="AI329" s="214">
        <f>ROUND(AH329*9.6,0)</f>
        <v>19</v>
      </c>
      <c r="AJ329" s="214">
        <v>2</v>
      </c>
      <c r="AK329" s="214">
        <f>ROUND(AJ329*16.8,0)</f>
        <v>34</v>
      </c>
      <c r="AL329" s="214">
        <v>4</v>
      </c>
      <c r="AM329" s="214">
        <f>ROUND(AL329*7.2,0)</f>
        <v>29</v>
      </c>
      <c r="AN329" s="214">
        <f>SUM(M329,O329,Q329,S329,U329)</f>
        <v>418</v>
      </c>
      <c r="AO329" s="214">
        <f>SUM(W329,Y329,AA329,AC329)</f>
        <v>293</v>
      </c>
      <c r="AP329" s="214">
        <f>SUM(AE329,AG329,AI329)</f>
        <v>110</v>
      </c>
      <c r="AQ329" s="214">
        <f>SUM(AK329,AM329)</f>
        <v>63</v>
      </c>
      <c r="AR329" s="214">
        <f>SUM(AN329:AQ329)</f>
        <v>884</v>
      </c>
      <c r="AS329" s="214" t="str">
        <f>IF(AR329&lt;=120,"Group 1",IF(AR329&lt;=240,"Group 2",IF(AR329&lt;=360,"Group 3",IF(AR329&lt;=480,"Group 4",IF(AR329&lt;=600,"Group 5",IF(AR329&lt;=720,"Group 6",IF(AR329&lt;=840,"Group 7",IF(AR329&lt;=960,"Group 8",IF(AR329&lt;=1080,"Group 9","Group 10")))))))))</f>
        <v>Group 8</v>
      </c>
      <c r="AT329" s="214" t="str">
        <f>IF(AR329&lt;=120,"B1",IF(AR329&lt;=240,"B2",IF(AR329&lt;=360,"B3",IF(AR329&lt;=480,"B4",IF(AR329&lt;=600,"B5",IF(AR329&lt;=720,"B6",IF(AR329&lt;=840,"B7",IF(AR329&lt;=960,"B8",IF(AR329&lt;=1080,"B9",IF(AR329&lt;=1100,"B10",IF(AR329&lt;=1120,"B11",IF(AR329&lt;=1140,"B12",IF(AR329&lt;=1160,"B13",IF(AR329&lt;=1180,"B14","B15"))))))))))))))</f>
        <v>B8</v>
      </c>
      <c r="AU329" s="214" t="str">
        <f>AT329</f>
        <v>B8</v>
      </c>
      <c r="AV329" s="214" t="str">
        <f>IF(AU329=J329,"OK","REVIEW")</f>
        <v>OK</v>
      </c>
      <c r="AW329" s="213" t="s">
        <v>355</v>
      </c>
      <c r="AX329" s="213" t="s">
        <v>522</v>
      </c>
      <c r="AY329" s="213" t="s">
        <v>262</v>
      </c>
      <c r="AZ329" s="213" t="s">
        <v>280</v>
      </c>
      <c r="BA329" s="217" t="s">
        <v>523</v>
      </c>
    </row>
    <row r="330" ht="72" customHeight="1">
      <c r="A330" s="214" t="s">
        <v>260</v>
      </c>
      <c r="B330" s="213" t="s">
        <v>261</v>
      </c>
      <c r="C330" s="214" t="s">
        <v>687</v>
      </c>
      <c r="D330" s="213" t="s">
        <v>688</v>
      </c>
      <c r="E330" s="214" t="s">
        <v>701</v>
      </c>
      <c r="F330" s="213" t="s">
        <v>702</v>
      </c>
      <c r="G330" s="214" t="s">
        <v>703</v>
      </c>
      <c r="H330" s="213" t="s">
        <v>704</v>
      </c>
      <c r="I330" s="213" t="s">
        <v>520</v>
      </c>
      <c r="J330" s="214" t="s">
        <v>284</v>
      </c>
      <c r="K330" s="217" t="s">
        <v>524</v>
      </c>
      <c r="L330" s="214">
        <v>8</v>
      </c>
      <c r="M330" s="214">
        <f>ROUND(L330*18,0)</f>
        <v>144</v>
      </c>
      <c r="N330" s="214">
        <v>5</v>
      </c>
      <c r="O330" s="214">
        <f>ROUND(N330*19.2,0)</f>
        <v>96</v>
      </c>
      <c r="P330" s="214">
        <v>5</v>
      </c>
      <c r="Q330" s="214">
        <f>ROUND(P330*19.2,0)</f>
        <v>96</v>
      </c>
      <c r="R330" s="214">
        <v>5</v>
      </c>
      <c r="S330" s="214">
        <f>ROUND(R330*14.4,0)</f>
        <v>72</v>
      </c>
      <c r="T330" s="214">
        <v>3</v>
      </c>
      <c r="U330" s="214">
        <f>ROUND(T330*14.4,0)</f>
        <v>43</v>
      </c>
      <c r="V330" s="214">
        <v>4</v>
      </c>
      <c r="W330" s="214">
        <f>ROUND(V330*28.8,0)</f>
        <v>115</v>
      </c>
      <c r="X330" s="214">
        <v>2</v>
      </c>
      <c r="Y330" s="214">
        <f>ROUND(X330*16.8,0)</f>
        <v>34</v>
      </c>
      <c r="Z330" s="214">
        <v>5</v>
      </c>
      <c r="AA330" s="214">
        <f>ROUND(Z330*19.2,0)</f>
        <v>96</v>
      </c>
      <c r="AB330" s="214">
        <v>5</v>
      </c>
      <c r="AC330" s="214">
        <f>ROUND(AB330*19.2,0)</f>
        <v>96</v>
      </c>
      <c r="AD330" s="214">
        <v>4</v>
      </c>
      <c r="AE330" s="214">
        <f>ROUND(AD330*12,0)</f>
        <v>48</v>
      </c>
      <c r="AF330" s="214">
        <v>3</v>
      </c>
      <c r="AG330" s="214">
        <f>ROUND(AF330*14.4,0)</f>
        <v>43</v>
      </c>
      <c r="AH330" s="214">
        <v>2</v>
      </c>
      <c r="AI330" s="214">
        <f>ROUND(AH330*9.6,0)</f>
        <v>19</v>
      </c>
      <c r="AJ330" s="214">
        <v>2</v>
      </c>
      <c r="AK330" s="214">
        <f>ROUND(AJ330*16.8,0)</f>
        <v>34</v>
      </c>
      <c r="AL330" s="214">
        <v>4</v>
      </c>
      <c r="AM330" s="214">
        <f>ROUND(AL330*7.2,0)</f>
        <v>29</v>
      </c>
      <c r="AN330" s="214">
        <f>SUM(M330,O330,Q330,S330,U330)</f>
        <v>451</v>
      </c>
      <c r="AO330" s="214">
        <f>SUM(W330,Y330,AA330,AC330)</f>
        <v>341</v>
      </c>
      <c r="AP330" s="214">
        <f>SUM(AE330,AG330,AI330)</f>
        <v>110</v>
      </c>
      <c r="AQ330" s="214">
        <f>SUM(AK330,AM330)</f>
        <v>63</v>
      </c>
      <c r="AR330" s="214">
        <f>SUM(AN330:AQ330)</f>
        <v>965</v>
      </c>
      <c r="AS330" s="214" t="str">
        <f>IF(AR330&lt;=120,"Group 1",IF(AR330&lt;=240,"Group 2",IF(AR330&lt;=360,"Group 3",IF(AR330&lt;=480,"Group 4",IF(AR330&lt;=600,"Group 5",IF(AR330&lt;=720,"Group 6",IF(AR330&lt;=840,"Group 7",IF(AR330&lt;=960,"Group 8",IF(AR330&lt;=1080,"Group 9","Group 10")))))))))</f>
        <v>Group 9</v>
      </c>
      <c r="AT330" s="214" t="str">
        <f>IF(AR330&lt;=120,"B1",IF(AR330&lt;=240,"B2",IF(AR330&lt;=360,"B3",IF(AR330&lt;=480,"B4",IF(AR330&lt;=600,"B5",IF(AR330&lt;=720,"B6",IF(AR330&lt;=840,"B7",IF(AR330&lt;=960,"B8",IF(AR330&lt;=1080,"B9",IF(AR330&lt;=1100,"B10",IF(AR330&lt;=1120,"B11",IF(AR330&lt;=1140,"B12",IF(AR330&lt;=1160,"B13",IF(AR330&lt;=1180,"B14","B15"))))))))))))))</f>
        <v>B9</v>
      </c>
      <c r="AU330" s="214" t="str">
        <f>AT330</f>
        <v>B9</v>
      </c>
      <c r="AV330" s="214" t="str">
        <f>IF(AU330=J330,"OK","REVIEW")</f>
        <v>OK</v>
      </c>
      <c r="AW330" s="213" t="s">
        <v>355</v>
      </c>
      <c r="AX330" s="213" t="s">
        <v>365</v>
      </c>
      <c r="AY330" s="213" t="s">
        <v>262</v>
      </c>
      <c r="AZ330" s="213" t="s">
        <v>280</v>
      </c>
      <c r="BA330" s="217" t="s">
        <v>525</v>
      </c>
    </row>
    <row r="331" ht="72" customHeight="1">
      <c r="A331" s="214" t="s">
        <v>260</v>
      </c>
      <c r="B331" s="213" t="s">
        <v>261</v>
      </c>
      <c r="C331" s="214" t="s">
        <v>687</v>
      </c>
      <c r="D331" s="213" t="s">
        <v>688</v>
      </c>
      <c r="E331" s="214" t="s">
        <v>701</v>
      </c>
      <c r="F331" s="213" t="s">
        <v>702</v>
      </c>
      <c r="G331" s="214" t="s">
        <v>705</v>
      </c>
      <c r="H331" s="213" t="s">
        <v>706</v>
      </c>
      <c r="I331" s="213" t="s">
        <v>520</v>
      </c>
      <c r="J331" s="214" t="s">
        <v>280</v>
      </c>
      <c r="K331" s="217" t="s">
        <v>521</v>
      </c>
      <c r="L331" s="214">
        <v>8</v>
      </c>
      <c r="M331" s="214">
        <f>ROUND(L331*18,0)</f>
        <v>144</v>
      </c>
      <c r="N331" s="214">
        <v>4</v>
      </c>
      <c r="O331" s="214">
        <f>ROUND(N331*19.2,0)</f>
        <v>77</v>
      </c>
      <c r="P331" s="214">
        <v>5</v>
      </c>
      <c r="Q331" s="214">
        <f>ROUND(P331*19.2,0)</f>
        <v>96</v>
      </c>
      <c r="R331" s="214">
        <v>4</v>
      </c>
      <c r="S331" s="214">
        <f>ROUND(R331*14.4,0)</f>
        <v>58</v>
      </c>
      <c r="T331" s="214">
        <v>3</v>
      </c>
      <c r="U331" s="214">
        <f>ROUND(T331*14.4,0)</f>
        <v>43</v>
      </c>
      <c r="V331" s="214">
        <v>3</v>
      </c>
      <c r="W331" s="214">
        <f>ROUND(V331*28.8,0)</f>
        <v>86</v>
      </c>
      <c r="X331" s="214">
        <v>2</v>
      </c>
      <c r="Y331" s="214">
        <f>ROUND(X331*16.8,0)</f>
        <v>34</v>
      </c>
      <c r="Z331" s="214">
        <v>5</v>
      </c>
      <c r="AA331" s="214">
        <f>ROUND(Z331*19.2,0)</f>
        <v>96</v>
      </c>
      <c r="AB331" s="214">
        <v>4</v>
      </c>
      <c r="AC331" s="214">
        <f>ROUND(AB331*19.2,0)</f>
        <v>77</v>
      </c>
      <c r="AD331" s="214">
        <v>4</v>
      </c>
      <c r="AE331" s="214">
        <f>ROUND(AD331*12,0)</f>
        <v>48</v>
      </c>
      <c r="AF331" s="214">
        <v>3</v>
      </c>
      <c r="AG331" s="214">
        <f>ROUND(AF331*14.4,0)</f>
        <v>43</v>
      </c>
      <c r="AH331" s="214">
        <v>2</v>
      </c>
      <c r="AI331" s="214">
        <f>ROUND(AH331*9.6,0)</f>
        <v>19</v>
      </c>
      <c r="AJ331" s="214">
        <v>2</v>
      </c>
      <c r="AK331" s="214">
        <f>ROUND(AJ331*16.8,0)</f>
        <v>34</v>
      </c>
      <c r="AL331" s="214">
        <v>4</v>
      </c>
      <c r="AM331" s="214">
        <f>ROUND(AL331*7.2,0)</f>
        <v>29</v>
      </c>
      <c r="AN331" s="214">
        <f>SUM(M331,O331,Q331,S331,U331)</f>
        <v>418</v>
      </c>
      <c r="AO331" s="214">
        <f>SUM(W331,Y331,AA331,AC331)</f>
        <v>293</v>
      </c>
      <c r="AP331" s="214">
        <f>SUM(AE331,AG331,AI331)</f>
        <v>110</v>
      </c>
      <c r="AQ331" s="214">
        <f>SUM(AK331,AM331)</f>
        <v>63</v>
      </c>
      <c r="AR331" s="214">
        <f>SUM(AN331:AQ331)</f>
        <v>884</v>
      </c>
      <c r="AS331" s="214" t="str">
        <f>IF(AR331&lt;=120,"Group 1",IF(AR331&lt;=240,"Group 2",IF(AR331&lt;=360,"Group 3",IF(AR331&lt;=480,"Group 4",IF(AR331&lt;=600,"Group 5",IF(AR331&lt;=720,"Group 6",IF(AR331&lt;=840,"Group 7",IF(AR331&lt;=960,"Group 8",IF(AR331&lt;=1080,"Group 9","Group 10")))))))))</f>
        <v>Group 8</v>
      </c>
      <c r="AT331" s="214" t="str">
        <f>IF(AR331&lt;=120,"B1",IF(AR331&lt;=240,"B2",IF(AR331&lt;=360,"B3",IF(AR331&lt;=480,"B4",IF(AR331&lt;=600,"B5",IF(AR331&lt;=720,"B6",IF(AR331&lt;=840,"B7",IF(AR331&lt;=960,"B8",IF(AR331&lt;=1080,"B9",IF(AR331&lt;=1100,"B10",IF(AR331&lt;=1120,"B11",IF(AR331&lt;=1140,"B12",IF(AR331&lt;=1160,"B13",IF(AR331&lt;=1180,"B14","B15"))))))))))))))</f>
        <v>B8</v>
      </c>
      <c r="AU331" s="214" t="str">
        <f>AT331</f>
        <v>B8</v>
      </c>
      <c r="AV331" s="214" t="str">
        <f>IF(AU331=J331,"OK","REVIEW")</f>
        <v>OK</v>
      </c>
      <c r="AW331" s="213" t="s">
        <v>355</v>
      </c>
      <c r="AX331" s="213" t="s">
        <v>522</v>
      </c>
      <c r="AY331" s="213" t="s">
        <v>262</v>
      </c>
      <c r="AZ331" s="213" t="s">
        <v>280</v>
      </c>
      <c r="BA331" s="217" t="s">
        <v>523</v>
      </c>
    </row>
    <row r="332" ht="72" customHeight="1">
      <c r="A332" s="214" t="s">
        <v>260</v>
      </c>
      <c r="B332" s="213" t="s">
        <v>261</v>
      </c>
      <c r="C332" s="214" t="s">
        <v>687</v>
      </c>
      <c r="D332" s="213" t="s">
        <v>688</v>
      </c>
      <c r="E332" s="214" t="s">
        <v>701</v>
      </c>
      <c r="F332" s="213" t="s">
        <v>702</v>
      </c>
      <c r="G332" s="214" t="s">
        <v>705</v>
      </c>
      <c r="H332" s="213" t="s">
        <v>706</v>
      </c>
      <c r="I332" s="213" t="s">
        <v>520</v>
      </c>
      <c r="J332" s="214" t="s">
        <v>284</v>
      </c>
      <c r="K332" s="217" t="s">
        <v>524</v>
      </c>
      <c r="L332" s="214">
        <v>8</v>
      </c>
      <c r="M332" s="214">
        <f>ROUND(L332*18,0)</f>
        <v>144</v>
      </c>
      <c r="N332" s="214">
        <v>5</v>
      </c>
      <c r="O332" s="214">
        <f>ROUND(N332*19.2,0)</f>
        <v>96</v>
      </c>
      <c r="P332" s="214">
        <v>5</v>
      </c>
      <c r="Q332" s="214">
        <f>ROUND(P332*19.2,0)</f>
        <v>96</v>
      </c>
      <c r="R332" s="214">
        <v>5</v>
      </c>
      <c r="S332" s="214">
        <f>ROUND(R332*14.4,0)</f>
        <v>72</v>
      </c>
      <c r="T332" s="214">
        <v>3</v>
      </c>
      <c r="U332" s="214">
        <f>ROUND(T332*14.4,0)</f>
        <v>43</v>
      </c>
      <c r="V332" s="214">
        <v>4</v>
      </c>
      <c r="W332" s="214">
        <f>ROUND(V332*28.8,0)</f>
        <v>115</v>
      </c>
      <c r="X332" s="214">
        <v>2</v>
      </c>
      <c r="Y332" s="214">
        <f>ROUND(X332*16.8,0)</f>
        <v>34</v>
      </c>
      <c r="Z332" s="214">
        <v>5</v>
      </c>
      <c r="AA332" s="214">
        <f>ROUND(Z332*19.2,0)</f>
        <v>96</v>
      </c>
      <c r="AB332" s="214">
        <v>5</v>
      </c>
      <c r="AC332" s="214">
        <f>ROUND(AB332*19.2,0)</f>
        <v>96</v>
      </c>
      <c r="AD332" s="214">
        <v>4</v>
      </c>
      <c r="AE332" s="214">
        <f>ROUND(AD332*12,0)</f>
        <v>48</v>
      </c>
      <c r="AF332" s="214">
        <v>3</v>
      </c>
      <c r="AG332" s="214">
        <f>ROUND(AF332*14.4,0)</f>
        <v>43</v>
      </c>
      <c r="AH332" s="214">
        <v>2</v>
      </c>
      <c r="AI332" s="214">
        <f>ROUND(AH332*9.6,0)</f>
        <v>19</v>
      </c>
      <c r="AJ332" s="214">
        <v>2</v>
      </c>
      <c r="AK332" s="214">
        <f>ROUND(AJ332*16.8,0)</f>
        <v>34</v>
      </c>
      <c r="AL332" s="214">
        <v>4</v>
      </c>
      <c r="AM332" s="214">
        <f>ROUND(AL332*7.2,0)</f>
        <v>29</v>
      </c>
      <c r="AN332" s="214">
        <f>SUM(M332,O332,Q332,S332,U332)</f>
        <v>451</v>
      </c>
      <c r="AO332" s="214">
        <f>SUM(W332,Y332,AA332,AC332)</f>
        <v>341</v>
      </c>
      <c r="AP332" s="214">
        <f>SUM(AE332,AG332,AI332)</f>
        <v>110</v>
      </c>
      <c r="AQ332" s="214">
        <f>SUM(AK332,AM332)</f>
        <v>63</v>
      </c>
      <c r="AR332" s="214">
        <f>SUM(AN332:AQ332)</f>
        <v>965</v>
      </c>
      <c r="AS332" s="214" t="str">
        <f>IF(AR332&lt;=120,"Group 1",IF(AR332&lt;=240,"Group 2",IF(AR332&lt;=360,"Group 3",IF(AR332&lt;=480,"Group 4",IF(AR332&lt;=600,"Group 5",IF(AR332&lt;=720,"Group 6",IF(AR332&lt;=840,"Group 7",IF(AR332&lt;=960,"Group 8",IF(AR332&lt;=1080,"Group 9","Group 10")))))))))</f>
        <v>Group 9</v>
      </c>
      <c r="AT332" s="214" t="str">
        <f>IF(AR332&lt;=120,"B1",IF(AR332&lt;=240,"B2",IF(AR332&lt;=360,"B3",IF(AR332&lt;=480,"B4",IF(AR332&lt;=600,"B5",IF(AR332&lt;=720,"B6",IF(AR332&lt;=840,"B7",IF(AR332&lt;=960,"B8",IF(AR332&lt;=1080,"B9",IF(AR332&lt;=1100,"B10",IF(AR332&lt;=1120,"B11",IF(AR332&lt;=1140,"B12",IF(AR332&lt;=1160,"B13",IF(AR332&lt;=1180,"B14","B15"))))))))))))))</f>
        <v>B9</v>
      </c>
      <c r="AU332" s="214" t="str">
        <f>AT332</f>
        <v>B9</v>
      </c>
      <c r="AV332" s="214" t="str">
        <f>IF(AU332=J332,"OK","REVIEW")</f>
        <v>OK</v>
      </c>
      <c r="AW332" s="213" t="s">
        <v>355</v>
      </c>
      <c r="AX332" s="213" t="s">
        <v>365</v>
      </c>
      <c r="AY332" s="213" t="s">
        <v>262</v>
      </c>
      <c r="AZ332" s="213" t="s">
        <v>280</v>
      </c>
      <c r="BA332" s="217" t="s">
        <v>525</v>
      </c>
    </row>
    <row r="333" ht="72" customHeight="1">
      <c r="A333" s="214" t="s">
        <v>260</v>
      </c>
      <c r="B333" s="213" t="s">
        <v>261</v>
      </c>
      <c r="C333" s="214" t="s">
        <v>687</v>
      </c>
      <c r="D333" s="213" t="s">
        <v>688</v>
      </c>
      <c r="E333" s="214" t="s">
        <v>701</v>
      </c>
      <c r="F333" s="213" t="s">
        <v>702</v>
      </c>
      <c r="G333" s="214" t="s">
        <v>707</v>
      </c>
      <c r="H333" s="213" t="s">
        <v>708</v>
      </c>
      <c r="I333" s="213" t="s">
        <v>520</v>
      </c>
      <c r="J333" s="214" t="s">
        <v>280</v>
      </c>
      <c r="K333" s="217" t="s">
        <v>521</v>
      </c>
      <c r="L333" s="214">
        <v>8</v>
      </c>
      <c r="M333" s="214">
        <f>ROUND(L333*18,0)</f>
        <v>144</v>
      </c>
      <c r="N333" s="214">
        <v>4</v>
      </c>
      <c r="O333" s="214">
        <f>ROUND(N333*19.2,0)</f>
        <v>77</v>
      </c>
      <c r="P333" s="214">
        <v>5</v>
      </c>
      <c r="Q333" s="214">
        <f>ROUND(P333*19.2,0)</f>
        <v>96</v>
      </c>
      <c r="R333" s="214">
        <v>4</v>
      </c>
      <c r="S333" s="214">
        <f>ROUND(R333*14.4,0)</f>
        <v>58</v>
      </c>
      <c r="T333" s="214">
        <v>3</v>
      </c>
      <c r="U333" s="214">
        <f>ROUND(T333*14.4,0)</f>
        <v>43</v>
      </c>
      <c r="V333" s="214">
        <v>3</v>
      </c>
      <c r="W333" s="214">
        <f>ROUND(V333*28.8,0)</f>
        <v>86</v>
      </c>
      <c r="X333" s="214">
        <v>2</v>
      </c>
      <c r="Y333" s="214">
        <f>ROUND(X333*16.8,0)</f>
        <v>34</v>
      </c>
      <c r="Z333" s="214">
        <v>5</v>
      </c>
      <c r="AA333" s="214">
        <f>ROUND(Z333*19.2,0)</f>
        <v>96</v>
      </c>
      <c r="AB333" s="214">
        <v>4</v>
      </c>
      <c r="AC333" s="214">
        <f>ROUND(AB333*19.2,0)</f>
        <v>77</v>
      </c>
      <c r="AD333" s="214">
        <v>4</v>
      </c>
      <c r="AE333" s="214">
        <f>ROUND(AD333*12,0)</f>
        <v>48</v>
      </c>
      <c r="AF333" s="214">
        <v>3</v>
      </c>
      <c r="AG333" s="214">
        <f>ROUND(AF333*14.4,0)</f>
        <v>43</v>
      </c>
      <c r="AH333" s="214">
        <v>2</v>
      </c>
      <c r="AI333" s="214">
        <f>ROUND(AH333*9.6,0)</f>
        <v>19</v>
      </c>
      <c r="AJ333" s="214">
        <v>2</v>
      </c>
      <c r="AK333" s="214">
        <f>ROUND(AJ333*16.8,0)</f>
        <v>34</v>
      </c>
      <c r="AL333" s="214">
        <v>4</v>
      </c>
      <c r="AM333" s="214">
        <f>ROUND(AL333*7.2,0)</f>
        <v>29</v>
      </c>
      <c r="AN333" s="214">
        <f>SUM(M333,O333,Q333,S333,U333)</f>
        <v>418</v>
      </c>
      <c r="AO333" s="214">
        <f>SUM(W333,Y333,AA333,AC333)</f>
        <v>293</v>
      </c>
      <c r="AP333" s="214">
        <f>SUM(AE333,AG333,AI333)</f>
        <v>110</v>
      </c>
      <c r="AQ333" s="214">
        <f>SUM(AK333,AM333)</f>
        <v>63</v>
      </c>
      <c r="AR333" s="214">
        <f>SUM(AN333:AQ333)</f>
        <v>884</v>
      </c>
      <c r="AS333" s="214" t="str">
        <f>IF(AR333&lt;=120,"Group 1",IF(AR333&lt;=240,"Group 2",IF(AR333&lt;=360,"Group 3",IF(AR333&lt;=480,"Group 4",IF(AR333&lt;=600,"Group 5",IF(AR333&lt;=720,"Group 6",IF(AR333&lt;=840,"Group 7",IF(AR333&lt;=960,"Group 8",IF(AR333&lt;=1080,"Group 9","Group 10")))))))))</f>
        <v>Group 8</v>
      </c>
      <c r="AT333" s="214" t="str">
        <f>IF(AR333&lt;=120,"B1",IF(AR333&lt;=240,"B2",IF(AR333&lt;=360,"B3",IF(AR333&lt;=480,"B4",IF(AR333&lt;=600,"B5",IF(AR333&lt;=720,"B6",IF(AR333&lt;=840,"B7",IF(AR333&lt;=960,"B8",IF(AR333&lt;=1080,"B9",IF(AR333&lt;=1100,"B10",IF(AR333&lt;=1120,"B11",IF(AR333&lt;=1140,"B12",IF(AR333&lt;=1160,"B13",IF(AR333&lt;=1180,"B14","B15"))))))))))))))</f>
        <v>B8</v>
      </c>
      <c r="AU333" s="214" t="str">
        <f>AT333</f>
        <v>B8</v>
      </c>
      <c r="AV333" s="214" t="str">
        <f>IF(AU333=J333,"OK","REVIEW")</f>
        <v>OK</v>
      </c>
      <c r="AW333" s="213" t="s">
        <v>355</v>
      </c>
      <c r="AX333" s="213" t="s">
        <v>522</v>
      </c>
      <c r="AY333" s="213" t="s">
        <v>262</v>
      </c>
      <c r="AZ333" s="213" t="s">
        <v>280</v>
      </c>
      <c r="BA333" s="217" t="s">
        <v>523</v>
      </c>
    </row>
    <row r="334" ht="72" customHeight="1">
      <c r="A334" s="214" t="s">
        <v>260</v>
      </c>
      <c r="B334" s="213" t="s">
        <v>261</v>
      </c>
      <c r="C334" s="214" t="s">
        <v>687</v>
      </c>
      <c r="D334" s="213" t="s">
        <v>688</v>
      </c>
      <c r="E334" s="214" t="s">
        <v>701</v>
      </c>
      <c r="F334" s="213" t="s">
        <v>702</v>
      </c>
      <c r="G334" s="214" t="s">
        <v>707</v>
      </c>
      <c r="H334" s="213" t="s">
        <v>708</v>
      </c>
      <c r="I334" s="213" t="s">
        <v>520</v>
      </c>
      <c r="J334" s="214" t="s">
        <v>284</v>
      </c>
      <c r="K334" s="217" t="s">
        <v>524</v>
      </c>
      <c r="L334" s="214">
        <v>8</v>
      </c>
      <c r="M334" s="214">
        <f>ROUND(L334*18,0)</f>
        <v>144</v>
      </c>
      <c r="N334" s="214">
        <v>5</v>
      </c>
      <c r="O334" s="214">
        <f>ROUND(N334*19.2,0)</f>
        <v>96</v>
      </c>
      <c r="P334" s="214">
        <v>5</v>
      </c>
      <c r="Q334" s="214">
        <f>ROUND(P334*19.2,0)</f>
        <v>96</v>
      </c>
      <c r="R334" s="214">
        <v>5</v>
      </c>
      <c r="S334" s="214">
        <f>ROUND(R334*14.4,0)</f>
        <v>72</v>
      </c>
      <c r="T334" s="214">
        <v>3</v>
      </c>
      <c r="U334" s="214">
        <f>ROUND(T334*14.4,0)</f>
        <v>43</v>
      </c>
      <c r="V334" s="214">
        <v>4</v>
      </c>
      <c r="W334" s="214">
        <f>ROUND(V334*28.8,0)</f>
        <v>115</v>
      </c>
      <c r="X334" s="214">
        <v>2</v>
      </c>
      <c r="Y334" s="214">
        <f>ROUND(X334*16.8,0)</f>
        <v>34</v>
      </c>
      <c r="Z334" s="214">
        <v>5</v>
      </c>
      <c r="AA334" s="214">
        <f>ROUND(Z334*19.2,0)</f>
        <v>96</v>
      </c>
      <c r="AB334" s="214">
        <v>5</v>
      </c>
      <c r="AC334" s="214">
        <f>ROUND(AB334*19.2,0)</f>
        <v>96</v>
      </c>
      <c r="AD334" s="214">
        <v>4</v>
      </c>
      <c r="AE334" s="214">
        <f>ROUND(AD334*12,0)</f>
        <v>48</v>
      </c>
      <c r="AF334" s="214">
        <v>3</v>
      </c>
      <c r="AG334" s="214">
        <f>ROUND(AF334*14.4,0)</f>
        <v>43</v>
      </c>
      <c r="AH334" s="214">
        <v>2</v>
      </c>
      <c r="AI334" s="214">
        <f>ROUND(AH334*9.6,0)</f>
        <v>19</v>
      </c>
      <c r="AJ334" s="214">
        <v>2</v>
      </c>
      <c r="AK334" s="214">
        <f>ROUND(AJ334*16.8,0)</f>
        <v>34</v>
      </c>
      <c r="AL334" s="214">
        <v>4</v>
      </c>
      <c r="AM334" s="214">
        <f>ROUND(AL334*7.2,0)</f>
        <v>29</v>
      </c>
      <c r="AN334" s="214">
        <f>SUM(M334,O334,Q334,S334,U334)</f>
        <v>451</v>
      </c>
      <c r="AO334" s="214">
        <f>SUM(W334,Y334,AA334,AC334)</f>
        <v>341</v>
      </c>
      <c r="AP334" s="214">
        <f>SUM(AE334,AG334,AI334)</f>
        <v>110</v>
      </c>
      <c r="AQ334" s="214">
        <f>SUM(AK334,AM334)</f>
        <v>63</v>
      </c>
      <c r="AR334" s="214">
        <f>SUM(AN334:AQ334)</f>
        <v>965</v>
      </c>
      <c r="AS334" s="214" t="str">
        <f>IF(AR334&lt;=120,"Group 1",IF(AR334&lt;=240,"Group 2",IF(AR334&lt;=360,"Group 3",IF(AR334&lt;=480,"Group 4",IF(AR334&lt;=600,"Group 5",IF(AR334&lt;=720,"Group 6",IF(AR334&lt;=840,"Group 7",IF(AR334&lt;=960,"Group 8",IF(AR334&lt;=1080,"Group 9","Group 10")))))))))</f>
        <v>Group 9</v>
      </c>
      <c r="AT334" s="214" t="str">
        <f>IF(AR334&lt;=120,"B1",IF(AR334&lt;=240,"B2",IF(AR334&lt;=360,"B3",IF(AR334&lt;=480,"B4",IF(AR334&lt;=600,"B5",IF(AR334&lt;=720,"B6",IF(AR334&lt;=840,"B7",IF(AR334&lt;=960,"B8",IF(AR334&lt;=1080,"B9",IF(AR334&lt;=1100,"B10",IF(AR334&lt;=1120,"B11",IF(AR334&lt;=1140,"B12",IF(AR334&lt;=1160,"B13",IF(AR334&lt;=1180,"B14","B15"))))))))))))))</f>
        <v>B9</v>
      </c>
      <c r="AU334" s="214" t="str">
        <f>AT334</f>
        <v>B9</v>
      </c>
      <c r="AV334" s="214" t="str">
        <f>IF(AU334=J334,"OK","REVIEW")</f>
        <v>OK</v>
      </c>
      <c r="AW334" s="213" t="s">
        <v>355</v>
      </c>
      <c r="AX334" s="213" t="s">
        <v>365</v>
      </c>
      <c r="AY334" s="213" t="s">
        <v>262</v>
      </c>
      <c r="AZ334" s="213" t="s">
        <v>280</v>
      </c>
      <c r="BA334" s="217" t="s">
        <v>525</v>
      </c>
    </row>
    <row r="335" ht="72" customHeight="1">
      <c r="A335" s="214" t="s">
        <v>260</v>
      </c>
      <c r="B335" s="213" t="s">
        <v>261</v>
      </c>
      <c r="C335" s="214" t="s">
        <v>687</v>
      </c>
      <c r="D335" s="213" t="s">
        <v>688</v>
      </c>
      <c r="E335" s="214" t="s">
        <v>701</v>
      </c>
      <c r="F335" s="213" t="s">
        <v>702</v>
      </c>
      <c r="G335" s="214" t="s">
        <v>709</v>
      </c>
      <c r="H335" s="213" t="s">
        <v>710</v>
      </c>
      <c r="I335" s="213" t="s">
        <v>520</v>
      </c>
      <c r="J335" s="214" t="s">
        <v>280</v>
      </c>
      <c r="K335" s="217" t="s">
        <v>521</v>
      </c>
      <c r="L335" s="214">
        <v>8</v>
      </c>
      <c r="M335" s="214">
        <f>ROUND(L335*18,0)</f>
        <v>144</v>
      </c>
      <c r="N335" s="214">
        <v>4</v>
      </c>
      <c r="O335" s="214">
        <f>ROUND(N335*19.2,0)</f>
        <v>77</v>
      </c>
      <c r="P335" s="214">
        <v>5</v>
      </c>
      <c r="Q335" s="214">
        <f>ROUND(P335*19.2,0)</f>
        <v>96</v>
      </c>
      <c r="R335" s="214">
        <v>4</v>
      </c>
      <c r="S335" s="214">
        <f>ROUND(R335*14.4,0)</f>
        <v>58</v>
      </c>
      <c r="T335" s="214">
        <v>3</v>
      </c>
      <c r="U335" s="214">
        <f>ROUND(T335*14.4,0)</f>
        <v>43</v>
      </c>
      <c r="V335" s="214">
        <v>3</v>
      </c>
      <c r="W335" s="214">
        <f>ROUND(V335*28.8,0)</f>
        <v>86</v>
      </c>
      <c r="X335" s="214">
        <v>2</v>
      </c>
      <c r="Y335" s="214">
        <f>ROUND(X335*16.8,0)</f>
        <v>34</v>
      </c>
      <c r="Z335" s="214">
        <v>5</v>
      </c>
      <c r="AA335" s="214">
        <f>ROUND(Z335*19.2,0)</f>
        <v>96</v>
      </c>
      <c r="AB335" s="214">
        <v>4</v>
      </c>
      <c r="AC335" s="214">
        <f>ROUND(AB335*19.2,0)</f>
        <v>77</v>
      </c>
      <c r="AD335" s="214">
        <v>4</v>
      </c>
      <c r="AE335" s="214">
        <f>ROUND(AD335*12,0)</f>
        <v>48</v>
      </c>
      <c r="AF335" s="214">
        <v>3</v>
      </c>
      <c r="AG335" s="214">
        <f>ROUND(AF335*14.4,0)</f>
        <v>43</v>
      </c>
      <c r="AH335" s="214">
        <v>2</v>
      </c>
      <c r="AI335" s="214">
        <f>ROUND(AH335*9.6,0)</f>
        <v>19</v>
      </c>
      <c r="AJ335" s="214">
        <v>2</v>
      </c>
      <c r="AK335" s="214">
        <f>ROUND(AJ335*16.8,0)</f>
        <v>34</v>
      </c>
      <c r="AL335" s="214">
        <v>4</v>
      </c>
      <c r="AM335" s="214">
        <f>ROUND(AL335*7.2,0)</f>
        <v>29</v>
      </c>
      <c r="AN335" s="214">
        <f>SUM(M335,O335,Q335,S335,U335)</f>
        <v>418</v>
      </c>
      <c r="AO335" s="214">
        <f>SUM(W335,Y335,AA335,AC335)</f>
        <v>293</v>
      </c>
      <c r="AP335" s="214">
        <f>SUM(AE335,AG335,AI335)</f>
        <v>110</v>
      </c>
      <c r="AQ335" s="214">
        <f>SUM(AK335,AM335)</f>
        <v>63</v>
      </c>
      <c r="AR335" s="214">
        <f>SUM(AN335:AQ335)</f>
        <v>884</v>
      </c>
      <c r="AS335" s="214" t="str">
        <f>IF(AR335&lt;=120,"Group 1",IF(AR335&lt;=240,"Group 2",IF(AR335&lt;=360,"Group 3",IF(AR335&lt;=480,"Group 4",IF(AR335&lt;=600,"Group 5",IF(AR335&lt;=720,"Group 6",IF(AR335&lt;=840,"Group 7",IF(AR335&lt;=960,"Group 8",IF(AR335&lt;=1080,"Group 9","Group 10")))))))))</f>
        <v>Group 8</v>
      </c>
      <c r="AT335" s="214" t="str">
        <f>IF(AR335&lt;=120,"B1",IF(AR335&lt;=240,"B2",IF(AR335&lt;=360,"B3",IF(AR335&lt;=480,"B4",IF(AR335&lt;=600,"B5",IF(AR335&lt;=720,"B6",IF(AR335&lt;=840,"B7",IF(AR335&lt;=960,"B8",IF(AR335&lt;=1080,"B9",IF(AR335&lt;=1100,"B10",IF(AR335&lt;=1120,"B11",IF(AR335&lt;=1140,"B12",IF(AR335&lt;=1160,"B13",IF(AR335&lt;=1180,"B14","B15"))))))))))))))</f>
        <v>B8</v>
      </c>
      <c r="AU335" s="214" t="str">
        <f>AT335</f>
        <v>B8</v>
      </c>
      <c r="AV335" s="214" t="str">
        <f>IF(AU335=J335,"OK","REVIEW")</f>
        <v>OK</v>
      </c>
      <c r="AW335" s="213" t="s">
        <v>355</v>
      </c>
      <c r="AX335" s="213" t="s">
        <v>522</v>
      </c>
      <c r="AY335" s="213" t="s">
        <v>262</v>
      </c>
      <c r="AZ335" s="213" t="s">
        <v>280</v>
      </c>
      <c r="BA335" s="217" t="s">
        <v>523</v>
      </c>
    </row>
    <row r="336" ht="72" customHeight="1">
      <c r="A336" s="214" t="s">
        <v>260</v>
      </c>
      <c r="B336" s="213" t="s">
        <v>261</v>
      </c>
      <c r="C336" s="214" t="s">
        <v>687</v>
      </c>
      <c r="D336" s="213" t="s">
        <v>688</v>
      </c>
      <c r="E336" s="214" t="s">
        <v>701</v>
      </c>
      <c r="F336" s="213" t="s">
        <v>702</v>
      </c>
      <c r="G336" s="214" t="s">
        <v>709</v>
      </c>
      <c r="H336" s="213" t="s">
        <v>710</v>
      </c>
      <c r="I336" s="213" t="s">
        <v>520</v>
      </c>
      <c r="J336" s="214" t="s">
        <v>284</v>
      </c>
      <c r="K336" s="217" t="s">
        <v>524</v>
      </c>
      <c r="L336" s="214">
        <v>8</v>
      </c>
      <c r="M336" s="214">
        <f>ROUND(L336*18,0)</f>
        <v>144</v>
      </c>
      <c r="N336" s="214">
        <v>5</v>
      </c>
      <c r="O336" s="214">
        <f>ROUND(N336*19.2,0)</f>
        <v>96</v>
      </c>
      <c r="P336" s="214">
        <v>5</v>
      </c>
      <c r="Q336" s="214">
        <f>ROUND(P336*19.2,0)</f>
        <v>96</v>
      </c>
      <c r="R336" s="214">
        <v>5</v>
      </c>
      <c r="S336" s="214">
        <f>ROUND(R336*14.4,0)</f>
        <v>72</v>
      </c>
      <c r="T336" s="214">
        <v>3</v>
      </c>
      <c r="U336" s="214">
        <f>ROUND(T336*14.4,0)</f>
        <v>43</v>
      </c>
      <c r="V336" s="214">
        <v>4</v>
      </c>
      <c r="W336" s="214">
        <f>ROUND(V336*28.8,0)</f>
        <v>115</v>
      </c>
      <c r="X336" s="214">
        <v>2</v>
      </c>
      <c r="Y336" s="214">
        <f>ROUND(X336*16.8,0)</f>
        <v>34</v>
      </c>
      <c r="Z336" s="214">
        <v>5</v>
      </c>
      <c r="AA336" s="214">
        <f>ROUND(Z336*19.2,0)</f>
        <v>96</v>
      </c>
      <c r="AB336" s="214">
        <v>5</v>
      </c>
      <c r="AC336" s="214">
        <f>ROUND(AB336*19.2,0)</f>
        <v>96</v>
      </c>
      <c r="AD336" s="214">
        <v>4</v>
      </c>
      <c r="AE336" s="214">
        <f>ROUND(AD336*12,0)</f>
        <v>48</v>
      </c>
      <c r="AF336" s="214">
        <v>3</v>
      </c>
      <c r="AG336" s="214">
        <f>ROUND(AF336*14.4,0)</f>
        <v>43</v>
      </c>
      <c r="AH336" s="214">
        <v>2</v>
      </c>
      <c r="AI336" s="214">
        <f>ROUND(AH336*9.6,0)</f>
        <v>19</v>
      </c>
      <c r="AJ336" s="214">
        <v>2</v>
      </c>
      <c r="AK336" s="214">
        <f>ROUND(AJ336*16.8,0)</f>
        <v>34</v>
      </c>
      <c r="AL336" s="214">
        <v>4</v>
      </c>
      <c r="AM336" s="214">
        <f>ROUND(AL336*7.2,0)</f>
        <v>29</v>
      </c>
      <c r="AN336" s="214">
        <f>SUM(M336,O336,Q336,S336,U336)</f>
        <v>451</v>
      </c>
      <c r="AO336" s="214">
        <f>SUM(W336,Y336,AA336,AC336)</f>
        <v>341</v>
      </c>
      <c r="AP336" s="214">
        <f>SUM(AE336,AG336,AI336)</f>
        <v>110</v>
      </c>
      <c r="AQ336" s="214">
        <f>SUM(AK336,AM336)</f>
        <v>63</v>
      </c>
      <c r="AR336" s="214">
        <f>SUM(AN336:AQ336)</f>
        <v>965</v>
      </c>
      <c r="AS336" s="214" t="str">
        <f>IF(AR336&lt;=120,"Group 1",IF(AR336&lt;=240,"Group 2",IF(AR336&lt;=360,"Group 3",IF(AR336&lt;=480,"Group 4",IF(AR336&lt;=600,"Group 5",IF(AR336&lt;=720,"Group 6",IF(AR336&lt;=840,"Group 7",IF(AR336&lt;=960,"Group 8",IF(AR336&lt;=1080,"Group 9","Group 10")))))))))</f>
        <v>Group 9</v>
      </c>
      <c r="AT336" s="214" t="str">
        <f>IF(AR336&lt;=120,"B1",IF(AR336&lt;=240,"B2",IF(AR336&lt;=360,"B3",IF(AR336&lt;=480,"B4",IF(AR336&lt;=600,"B5",IF(AR336&lt;=720,"B6",IF(AR336&lt;=840,"B7",IF(AR336&lt;=960,"B8",IF(AR336&lt;=1080,"B9",IF(AR336&lt;=1100,"B10",IF(AR336&lt;=1120,"B11",IF(AR336&lt;=1140,"B12",IF(AR336&lt;=1160,"B13",IF(AR336&lt;=1180,"B14","B15"))))))))))))))</f>
        <v>B9</v>
      </c>
      <c r="AU336" s="214" t="str">
        <f>AT336</f>
        <v>B9</v>
      </c>
      <c r="AV336" s="214" t="str">
        <f>IF(AU336=J336,"OK","REVIEW")</f>
        <v>OK</v>
      </c>
      <c r="AW336" s="213" t="s">
        <v>355</v>
      </c>
      <c r="AX336" s="213" t="s">
        <v>365</v>
      </c>
      <c r="AY336" s="213" t="s">
        <v>262</v>
      </c>
      <c r="AZ336" s="213" t="s">
        <v>280</v>
      </c>
      <c r="BA336" s="217" t="s">
        <v>525</v>
      </c>
    </row>
    <row r="337" ht="72" customHeight="1">
      <c r="A337" s="214" t="s">
        <v>260</v>
      </c>
      <c r="B337" s="213" t="s">
        <v>261</v>
      </c>
      <c r="C337" s="214" t="s">
        <v>711</v>
      </c>
      <c r="D337" s="213" t="s">
        <v>712</v>
      </c>
      <c r="E337" s="214" t="s">
        <v>713</v>
      </c>
      <c r="F337" s="213" t="s">
        <v>714</v>
      </c>
      <c r="G337" s="214" t="s">
        <v>715</v>
      </c>
      <c r="H337" s="213" t="s">
        <v>716</v>
      </c>
      <c r="I337" s="213" t="s">
        <v>520</v>
      </c>
      <c r="J337" s="214" t="s">
        <v>280</v>
      </c>
      <c r="K337" s="217" t="s">
        <v>587</v>
      </c>
      <c r="L337" s="214">
        <v>8</v>
      </c>
      <c r="M337" s="214">
        <f>ROUND(L337*18,0)</f>
        <v>144</v>
      </c>
      <c r="N337" s="214">
        <v>5</v>
      </c>
      <c r="O337" s="214">
        <f>ROUND(N337*19.2,0)</f>
        <v>96</v>
      </c>
      <c r="P337" s="214">
        <v>5</v>
      </c>
      <c r="Q337" s="214">
        <f>ROUND(P337*19.2,0)</f>
        <v>96</v>
      </c>
      <c r="R337" s="214">
        <v>5</v>
      </c>
      <c r="S337" s="214">
        <f>ROUND(R337*14.4,0)</f>
        <v>72</v>
      </c>
      <c r="T337" s="214">
        <v>2</v>
      </c>
      <c r="U337" s="214">
        <f>ROUND(T337*14.4,0)</f>
        <v>29</v>
      </c>
      <c r="V337" s="214">
        <v>4</v>
      </c>
      <c r="W337" s="214">
        <f>ROUND(V337*28.8,0)</f>
        <v>115</v>
      </c>
      <c r="X337" s="214">
        <v>2</v>
      </c>
      <c r="Y337" s="214">
        <f>ROUND(X337*16.8,0)</f>
        <v>34</v>
      </c>
      <c r="Z337" s="214">
        <v>5</v>
      </c>
      <c r="AA337" s="214">
        <f>ROUND(Z337*19.2,0)</f>
        <v>96</v>
      </c>
      <c r="AB337" s="214">
        <v>4</v>
      </c>
      <c r="AC337" s="214">
        <f>ROUND(AB337*19.2,0)</f>
        <v>77</v>
      </c>
      <c r="AD337" s="214">
        <v>5</v>
      </c>
      <c r="AE337" s="214">
        <f>ROUND(AD337*12,0)</f>
        <v>60</v>
      </c>
      <c r="AF337" s="214">
        <v>4</v>
      </c>
      <c r="AG337" s="214">
        <f>ROUND(AF337*14.4,0)</f>
        <v>58</v>
      </c>
      <c r="AH337" s="214">
        <v>1</v>
      </c>
      <c r="AI337" s="214">
        <f>ROUND(AH337*9.6,0)</f>
        <v>10</v>
      </c>
      <c r="AJ337" s="214">
        <v>2</v>
      </c>
      <c r="AK337" s="214">
        <f>ROUND(AJ337*16.8,0)</f>
        <v>34</v>
      </c>
      <c r="AL337" s="214">
        <v>4</v>
      </c>
      <c r="AM337" s="214">
        <f>ROUND(AL337*7.2,0)</f>
        <v>29</v>
      </c>
      <c r="AN337" s="214">
        <f>SUM(M337,O337,Q337,S337,U337)</f>
        <v>437</v>
      </c>
      <c r="AO337" s="214">
        <f>SUM(W337,Y337,AA337,AC337)</f>
        <v>322</v>
      </c>
      <c r="AP337" s="214">
        <f>SUM(AE337,AG337,AI337)</f>
        <v>128</v>
      </c>
      <c r="AQ337" s="214">
        <f>SUM(AK337,AM337)</f>
        <v>63</v>
      </c>
      <c r="AR337" s="214">
        <f>SUM(AN337:AQ337)</f>
        <v>950</v>
      </c>
      <c r="AS337" s="214" t="str">
        <f>IF(AR337&lt;=120,"Group 1",IF(AR337&lt;=240,"Group 2",IF(AR337&lt;=360,"Group 3",IF(AR337&lt;=480,"Group 4",IF(AR337&lt;=600,"Group 5",IF(AR337&lt;=720,"Group 6",IF(AR337&lt;=840,"Group 7",IF(AR337&lt;=960,"Group 8",IF(AR337&lt;=1080,"Group 9","Group 10")))))))))</f>
        <v>Group 8</v>
      </c>
      <c r="AT337" s="214" t="str">
        <f>IF(AR337&lt;=120,"B1",IF(AR337&lt;=240,"B2",IF(AR337&lt;=360,"B3",IF(AR337&lt;=480,"B4",IF(AR337&lt;=600,"B5",IF(AR337&lt;=720,"B6",IF(AR337&lt;=840,"B7",IF(AR337&lt;=960,"B8",IF(AR337&lt;=1080,"B9",IF(AR337&lt;=1100,"B10",IF(AR337&lt;=1120,"B11",IF(AR337&lt;=1140,"B12",IF(AR337&lt;=1160,"B13",IF(AR337&lt;=1180,"B14","B15"))))))))))))))</f>
        <v>B8</v>
      </c>
      <c r="AU337" s="214" t="str">
        <f>AT337</f>
        <v>B8</v>
      </c>
      <c r="AV337" s="214" t="str">
        <f>IF(AU337=J337,"OK","REVIEW")</f>
        <v>OK</v>
      </c>
      <c r="AW337" s="213" t="s">
        <v>355</v>
      </c>
      <c r="AX337" s="213" t="s">
        <v>522</v>
      </c>
      <c r="AY337" s="213" t="s">
        <v>262</v>
      </c>
      <c r="AZ337" s="213" t="s">
        <v>284</v>
      </c>
      <c r="BA337" s="217" t="s">
        <v>523</v>
      </c>
    </row>
    <row r="338" ht="72" customHeight="1">
      <c r="A338" s="214" t="s">
        <v>260</v>
      </c>
      <c r="B338" s="213" t="s">
        <v>261</v>
      </c>
      <c r="C338" s="214" t="s">
        <v>711</v>
      </c>
      <c r="D338" s="213" t="s">
        <v>712</v>
      </c>
      <c r="E338" s="214" t="s">
        <v>713</v>
      </c>
      <c r="F338" s="213" t="s">
        <v>714</v>
      </c>
      <c r="G338" s="214" t="s">
        <v>715</v>
      </c>
      <c r="H338" s="213" t="s">
        <v>716</v>
      </c>
      <c r="I338" s="213" t="s">
        <v>520</v>
      </c>
      <c r="J338" s="214" t="s">
        <v>284</v>
      </c>
      <c r="K338" s="217" t="s">
        <v>588</v>
      </c>
      <c r="L338" s="214">
        <v>8</v>
      </c>
      <c r="M338" s="214">
        <f>ROUND(L338*18,0)</f>
        <v>144</v>
      </c>
      <c r="N338" s="214">
        <v>5</v>
      </c>
      <c r="O338" s="214">
        <f>ROUND(N338*19.2,0)</f>
        <v>96</v>
      </c>
      <c r="P338" s="214">
        <v>5</v>
      </c>
      <c r="Q338" s="214">
        <f>ROUND(P338*19.2,0)</f>
        <v>96</v>
      </c>
      <c r="R338" s="214">
        <v>5</v>
      </c>
      <c r="S338" s="214">
        <f>ROUND(R338*14.4,0)</f>
        <v>72</v>
      </c>
      <c r="T338" s="214">
        <v>3</v>
      </c>
      <c r="U338" s="214">
        <f>ROUND(T338*14.4,0)</f>
        <v>43</v>
      </c>
      <c r="V338" s="214">
        <v>4</v>
      </c>
      <c r="W338" s="214">
        <f>ROUND(V338*28.8,0)</f>
        <v>115</v>
      </c>
      <c r="X338" s="214">
        <v>2</v>
      </c>
      <c r="Y338" s="214">
        <f>ROUND(X338*16.8,0)</f>
        <v>34</v>
      </c>
      <c r="Z338" s="214">
        <v>5</v>
      </c>
      <c r="AA338" s="214">
        <f>ROUND(Z338*19.2,0)</f>
        <v>96</v>
      </c>
      <c r="AB338" s="214">
        <v>4</v>
      </c>
      <c r="AC338" s="214">
        <f>ROUND(AB338*19.2,0)</f>
        <v>77</v>
      </c>
      <c r="AD338" s="214">
        <v>5</v>
      </c>
      <c r="AE338" s="214">
        <f>ROUND(AD338*12,0)</f>
        <v>60</v>
      </c>
      <c r="AF338" s="214">
        <v>4</v>
      </c>
      <c r="AG338" s="214">
        <f>ROUND(AF338*14.4,0)</f>
        <v>58</v>
      </c>
      <c r="AH338" s="214">
        <v>2</v>
      </c>
      <c r="AI338" s="214">
        <f>ROUND(AH338*9.6,0)</f>
        <v>19</v>
      </c>
      <c r="AJ338" s="214">
        <v>3</v>
      </c>
      <c r="AK338" s="214">
        <f>ROUND(AJ338*16.8,0)</f>
        <v>50</v>
      </c>
      <c r="AL338" s="214">
        <v>4</v>
      </c>
      <c r="AM338" s="214">
        <f>ROUND(AL338*7.2,0)</f>
        <v>29</v>
      </c>
      <c r="AN338" s="214">
        <f>SUM(M338,O338,Q338,S338,U338)</f>
        <v>451</v>
      </c>
      <c r="AO338" s="214">
        <f>SUM(W338,Y338,AA338,AC338)</f>
        <v>322</v>
      </c>
      <c r="AP338" s="214">
        <f>SUM(AE338,AG338,AI338)</f>
        <v>137</v>
      </c>
      <c r="AQ338" s="214">
        <f>SUM(AK338,AM338)</f>
        <v>79</v>
      </c>
      <c r="AR338" s="214">
        <f>SUM(AN338:AQ338)</f>
        <v>989</v>
      </c>
      <c r="AS338" s="214" t="str">
        <f>IF(AR338&lt;=120,"Group 1",IF(AR338&lt;=240,"Group 2",IF(AR338&lt;=360,"Group 3",IF(AR338&lt;=480,"Group 4",IF(AR338&lt;=600,"Group 5",IF(AR338&lt;=720,"Group 6",IF(AR338&lt;=840,"Group 7",IF(AR338&lt;=960,"Group 8",IF(AR338&lt;=1080,"Group 9","Group 10")))))))))</f>
        <v>Group 9</v>
      </c>
      <c r="AT338" s="214" t="str">
        <f>IF(AR338&lt;=120,"B1",IF(AR338&lt;=240,"B2",IF(AR338&lt;=360,"B3",IF(AR338&lt;=480,"B4",IF(AR338&lt;=600,"B5",IF(AR338&lt;=720,"B6",IF(AR338&lt;=840,"B7",IF(AR338&lt;=960,"B8",IF(AR338&lt;=1080,"B9",IF(AR338&lt;=1100,"B10",IF(AR338&lt;=1120,"B11",IF(AR338&lt;=1140,"B12",IF(AR338&lt;=1160,"B13",IF(AR338&lt;=1180,"B14","B15"))))))))))))))</f>
        <v>B9</v>
      </c>
      <c r="AU338" s="214" t="str">
        <f>AT338</f>
        <v>B9</v>
      </c>
      <c r="AV338" s="214" t="str">
        <f>IF(AU338=J338,"OK","REVIEW")</f>
        <v>OK</v>
      </c>
      <c r="AW338" s="213" t="s">
        <v>355</v>
      </c>
      <c r="AX338" s="213" t="s">
        <v>365</v>
      </c>
      <c r="AY338" s="213" t="s">
        <v>262</v>
      </c>
      <c r="AZ338" s="213" t="s">
        <v>284</v>
      </c>
      <c r="BA338" s="217" t="s">
        <v>525</v>
      </c>
    </row>
    <row r="339" ht="72" customHeight="1">
      <c r="A339" s="214" t="s">
        <v>260</v>
      </c>
      <c r="B339" s="213" t="s">
        <v>261</v>
      </c>
      <c r="C339" s="214" t="s">
        <v>711</v>
      </c>
      <c r="D339" s="213" t="s">
        <v>712</v>
      </c>
      <c r="E339" s="214" t="s">
        <v>713</v>
      </c>
      <c r="F339" s="213" t="s">
        <v>714</v>
      </c>
      <c r="G339" s="214" t="s">
        <v>717</v>
      </c>
      <c r="H339" s="213" t="s">
        <v>718</v>
      </c>
      <c r="I339" s="213" t="s">
        <v>520</v>
      </c>
      <c r="J339" s="214" t="s">
        <v>280</v>
      </c>
      <c r="K339" s="217" t="s">
        <v>587</v>
      </c>
      <c r="L339" s="214">
        <v>8</v>
      </c>
      <c r="M339" s="214">
        <f>ROUND(L339*18,0)</f>
        <v>144</v>
      </c>
      <c r="N339" s="214">
        <v>5</v>
      </c>
      <c r="O339" s="214">
        <f>ROUND(N339*19.2,0)</f>
        <v>96</v>
      </c>
      <c r="P339" s="214">
        <v>5</v>
      </c>
      <c r="Q339" s="214">
        <f>ROUND(P339*19.2,0)</f>
        <v>96</v>
      </c>
      <c r="R339" s="214">
        <v>5</v>
      </c>
      <c r="S339" s="214">
        <f>ROUND(R339*14.4,0)</f>
        <v>72</v>
      </c>
      <c r="T339" s="214">
        <v>2</v>
      </c>
      <c r="U339" s="214">
        <f>ROUND(T339*14.4,0)</f>
        <v>29</v>
      </c>
      <c r="V339" s="214">
        <v>4</v>
      </c>
      <c r="W339" s="214">
        <f>ROUND(V339*28.8,0)</f>
        <v>115</v>
      </c>
      <c r="X339" s="214">
        <v>2</v>
      </c>
      <c r="Y339" s="214">
        <f>ROUND(X339*16.8,0)</f>
        <v>34</v>
      </c>
      <c r="Z339" s="214">
        <v>5</v>
      </c>
      <c r="AA339" s="214">
        <f>ROUND(Z339*19.2,0)</f>
        <v>96</v>
      </c>
      <c r="AB339" s="214">
        <v>4</v>
      </c>
      <c r="AC339" s="214">
        <f>ROUND(AB339*19.2,0)</f>
        <v>77</v>
      </c>
      <c r="AD339" s="214">
        <v>5</v>
      </c>
      <c r="AE339" s="214">
        <f>ROUND(AD339*12,0)</f>
        <v>60</v>
      </c>
      <c r="AF339" s="214">
        <v>4</v>
      </c>
      <c r="AG339" s="214">
        <f>ROUND(AF339*14.4,0)</f>
        <v>58</v>
      </c>
      <c r="AH339" s="214">
        <v>1</v>
      </c>
      <c r="AI339" s="214">
        <f>ROUND(AH339*9.6,0)</f>
        <v>10</v>
      </c>
      <c r="AJ339" s="214">
        <v>2</v>
      </c>
      <c r="AK339" s="214">
        <f>ROUND(AJ339*16.8,0)</f>
        <v>34</v>
      </c>
      <c r="AL339" s="214">
        <v>4</v>
      </c>
      <c r="AM339" s="214">
        <f>ROUND(AL339*7.2,0)</f>
        <v>29</v>
      </c>
      <c r="AN339" s="214">
        <f>SUM(M339,O339,Q339,S339,U339)</f>
        <v>437</v>
      </c>
      <c r="AO339" s="214">
        <f>SUM(W339,Y339,AA339,AC339)</f>
        <v>322</v>
      </c>
      <c r="AP339" s="214">
        <f>SUM(AE339,AG339,AI339)</f>
        <v>128</v>
      </c>
      <c r="AQ339" s="214">
        <f>SUM(AK339,AM339)</f>
        <v>63</v>
      </c>
      <c r="AR339" s="214">
        <f>SUM(AN339:AQ339)</f>
        <v>950</v>
      </c>
      <c r="AS339" s="214" t="str">
        <f>IF(AR339&lt;=120,"Group 1",IF(AR339&lt;=240,"Group 2",IF(AR339&lt;=360,"Group 3",IF(AR339&lt;=480,"Group 4",IF(AR339&lt;=600,"Group 5",IF(AR339&lt;=720,"Group 6",IF(AR339&lt;=840,"Group 7",IF(AR339&lt;=960,"Group 8",IF(AR339&lt;=1080,"Group 9","Group 10")))))))))</f>
        <v>Group 8</v>
      </c>
      <c r="AT339" s="214" t="str">
        <f>IF(AR339&lt;=120,"B1",IF(AR339&lt;=240,"B2",IF(AR339&lt;=360,"B3",IF(AR339&lt;=480,"B4",IF(AR339&lt;=600,"B5",IF(AR339&lt;=720,"B6",IF(AR339&lt;=840,"B7",IF(AR339&lt;=960,"B8",IF(AR339&lt;=1080,"B9",IF(AR339&lt;=1100,"B10",IF(AR339&lt;=1120,"B11",IF(AR339&lt;=1140,"B12",IF(AR339&lt;=1160,"B13",IF(AR339&lt;=1180,"B14","B15"))))))))))))))</f>
        <v>B8</v>
      </c>
      <c r="AU339" s="214" t="str">
        <f>AT339</f>
        <v>B8</v>
      </c>
      <c r="AV339" s="214" t="str">
        <f>IF(AU339=J339,"OK","REVIEW")</f>
        <v>OK</v>
      </c>
      <c r="AW339" s="213" t="s">
        <v>355</v>
      </c>
      <c r="AX339" s="213" t="s">
        <v>522</v>
      </c>
      <c r="AY339" s="213" t="s">
        <v>262</v>
      </c>
      <c r="AZ339" s="213" t="s">
        <v>284</v>
      </c>
      <c r="BA339" s="217" t="s">
        <v>523</v>
      </c>
    </row>
    <row r="340" ht="72" customHeight="1">
      <c r="A340" s="214" t="s">
        <v>260</v>
      </c>
      <c r="B340" s="213" t="s">
        <v>261</v>
      </c>
      <c r="C340" s="214" t="s">
        <v>711</v>
      </c>
      <c r="D340" s="213" t="s">
        <v>712</v>
      </c>
      <c r="E340" s="214" t="s">
        <v>713</v>
      </c>
      <c r="F340" s="213" t="s">
        <v>714</v>
      </c>
      <c r="G340" s="214" t="s">
        <v>717</v>
      </c>
      <c r="H340" s="213" t="s">
        <v>718</v>
      </c>
      <c r="I340" s="213" t="s">
        <v>520</v>
      </c>
      <c r="J340" s="214" t="s">
        <v>284</v>
      </c>
      <c r="K340" s="217" t="s">
        <v>588</v>
      </c>
      <c r="L340" s="214">
        <v>8</v>
      </c>
      <c r="M340" s="214">
        <f>ROUND(L340*18,0)</f>
        <v>144</v>
      </c>
      <c r="N340" s="214">
        <v>5</v>
      </c>
      <c r="O340" s="214">
        <f>ROUND(N340*19.2,0)</f>
        <v>96</v>
      </c>
      <c r="P340" s="214">
        <v>5</v>
      </c>
      <c r="Q340" s="214">
        <f>ROUND(P340*19.2,0)</f>
        <v>96</v>
      </c>
      <c r="R340" s="214">
        <v>5</v>
      </c>
      <c r="S340" s="214">
        <f>ROUND(R340*14.4,0)</f>
        <v>72</v>
      </c>
      <c r="T340" s="214">
        <v>3</v>
      </c>
      <c r="U340" s="214">
        <f>ROUND(T340*14.4,0)</f>
        <v>43</v>
      </c>
      <c r="V340" s="214">
        <v>4</v>
      </c>
      <c r="W340" s="214">
        <f>ROUND(V340*28.8,0)</f>
        <v>115</v>
      </c>
      <c r="X340" s="214">
        <v>2</v>
      </c>
      <c r="Y340" s="214">
        <f>ROUND(X340*16.8,0)</f>
        <v>34</v>
      </c>
      <c r="Z340" s="214">
        <v>5</v>
      </c>
      <c r="AA340" s="214">
        <f>ROUND(Z340*19.2,0)</f>
        <v>96</v>
      </c>
      <c r="AB340" s="214">
        <v>4</v>
      </c>
      <c r="AC340" s="214">
        <f>ROUND(AB340*19.2,0)</f>
        <v>77</v>
      </c>
      <c r="AD340" s="214">
        <v>5</v>
      </c>
      <c r="AE340" s="214">
        <f>ROUND(AD340*12,0)</f>
        <v>60</v>
      </c>
      <c r="AF340" s="214">
        <v>4</v>
      </c>
      <c r="AG340" s="214">
        <f>ROUND(AF340*14.4,0)</f>
        <v>58</v>
      </c>
      <c r="AH340" s="214">
        <v>2</v>
      </c>
      <c r="AI340" s="214">
        <f>ROUND(AH340*9.6,0)</f>
        <v>19</v>
      </c>
      <c r="AJ340" s="214">
        <v>3</v>
      </c>
      <c r="AK340" s="214">
        <f>ROUND(AJ340*16.8,0)</f>
        <v>50</v>
      </c>
      <c r="AL340" s="214">
        <v>4</v>
      </c>
      <c r="AM340" s="214">
        <f>ROUND(AL340*7.2,0)</f>
        <v>29</v>
      </c>
      <c r="AN340" s="214">
        <f>SUM(M340,O340,Q340,S340,U340)</f>
        <v>451</v>
      </c>
      <c r="AO340" s="214">
        <f>SUM(W340,Y340,AA340,AC340)</f>
        <v>322</v>
      </c>
      <c r="AP340" s="214">
        <f>SUM(AE340,AG340,AI340)</f>
        <v>137</v>
      </c>
      <c r="AQ340" s="214">
        <f>SUM(AK340,AM340)</f>
        <v>79</v>
      </c>
      <c r="AR340" s="214">
        <f>SUM(AN340:AQ340)</f>
        <v>989</v>
      </c>
      <c r="AS340" s="214" t="str">
        <f>IF(AR340&lt;=120,"Group 1",IF(AR340&lt;=240,"Group 2",IF(AR340&lt;=360,"Group 3",IF(AR340&lt;=480,"Group 4",IF(AR340&lt;=600,"Group 5",IF(AR340&lt;=720,"Group 6",IF(AR340&lt;=840,"Group 7",IF(AR340&lt;=960,"Group 8",IF(AR340&lt;=1080,"Group 9","Group 10")))))))))</f>
        <v>Group 9</v>
      </c>
      <c r="AT340" s="214" t="str">
        <f>IF(AR340&lt;=120,"B1",IF(AR340&lt;=240,"B2",IF(AR340&lt;=360,"B3",IF(AR340&lt;=480,"B4",IF(AR340&lt;=600,"B5",IF(AR340&lt;=720,"B6",IF(AR340&lt;=840,"B7",IF(AR340&lt;=960,"B8",IF(AR340&lt;=1080,"B9",IF(AR340&lt;=1100,"B10",IF(AR340&lt;=1120,"B11",IF(AR340&lt;=1140,"B12",IF(AR340&lt;=1160,"B13",IF(AR340&lt;=1180,"B14","B15"))))))))))))))</f>
        <v>B9</v>
      </c>
      <c r="AU340" s="214" t="str">
        <f>AT340</f>
        <v>B9</v>
      </c>
      <c r="AV340" s="214" t="str">
        <f>IF(AU340=J340,"OK","REVIEW")</f>
        <v>OK</v>
      </c>
      <c r="AW340" s="213" t="s">
        <v>355</v>
      </c>
      <c r="AX340" s="213" t="s">
        <v>365</v>
      </c>
      <c r="AY340" s="213" t="s">
        <v>262</v>
      </c>
      <c r="AZ340" s="213" t="s">
        <v>284</v>
      </c>
      <c r="BA340" s="217" t="s">
        <v>525</v>
      </c>
    </row>
    <row r="341" ht="72" customHeight="1">
      <c r="A341" s="214" t="s">
        <v>260</v>
      </c>
      <c r="B341" s="213" t="s">
        <v>261</v>
      </c>
      <c r="C341" s="214" t="s">
        <v>711</v>
      </c>
      <c r="D341" s="213" t="s">
        <v>712</v>
      </c>
      <c r="E341" s="214" t="s">
        <v>713</v>
      </c>
      <c r="F341" s="213" t="s">
        <v>714</v>
      </c>
      <c r="G341" s="214" t="s">
        <v>719</v>
      </c>
      <c r="H341" s="213" t="s">
        <v>720</v>
      </c>
      <c r="I341" s="213" t="s">
        <v>520</v>
      </c>
      <c r="J341" s="214" t="s">
        <v>280</v>
      </c>
      <c r="K341" s="217" t="s">
        <v>587</v>
      </c>
      <c r="L341" s="214">
        <v>8</v>
      </c>
      <c r="M341" s="214">
        <f>ROUND(L341*18,0)</f>
        <v>144</v>
      </c>
      <c r="N341" s="214">
        <v>5</v>
      </c>
      <c r="O341" s="214">
        <f>ROUND(N341*19.2,0)</f>
        <v>96</v>
      </c>
      <c r="P341" s="214">
        <v>5</v>
      </c>
      <c r="Q341" s="214">
        <f>ROUND(P341*19.2,0)</f>
        <v>96</v>
      </c>
      <c r="R341" s="214">
        <v>5</v>
      </c>
      <c r="S341" s="214">
        <f>ROUND(R341*14.4,0)</f>
        <v>72</v>
      </c>
      <c r="T341" s="214">
        <v>2</v>
      </c>
      <c r="U341" s="214">
        <f>ROUND(T341*14.4,0)</f>
        <v>29</v>
      </c>
      <c r="V341" s="214">
        <v>4</v>
      </c>
      <c r="W341" s="214">
        <f>ROUND(V341*28.8,0)</f>
        <v>115</v>
      </c>
      <c r="X341" s="214">
        <v>2</v>
      </c>
      <c r="Y341" s="214">
        <f>ROUND(X341*16.8,0)</f>
        <v>34</v>
      </c>
      <c r="Z341" s="214">
        <v>5</v>
      </c>
      <c r="AA341" s="214">
        <f>ROUND(Z341*19.2,0)</f>
        <v>96</v>
      </c>
      <c r="AB341" s="214">
        <v>4</v>
      </c>
      <c r="AC341" s="214">
        <f>ROUND(AB341*19.2,0)</f>
        <v>77</v>
      </c>
      <c r="AD341" s="214">
        <v>5</v>
      </c>
      <c r="AE341" s="214">
        <f>ROUND(AD341*12,0)</f>
        <v>60</v>
      </c>
      <c r="AF341" s="214">
        <v>4</v>
      </c>
      <c r="AG341" s="214">
        <f>ROUND(AF341*14.4,0)</f>
        <v>58</v>
      </c>
      <c r="AH341" s="214">
        <v>1</v>
      </c>
      <c r="AI341" s="214">
        <f>ROUND(AH341*9.6,0)</f>
        <v>10</v>
      </c>
      <c r="AJ341" s="214">
        <v>2</v>
      </c>
      <c r="AK341" s="214">
        <f>ROUND(AJ341*16.8,0)</f>
        <v>34</v>
      </c>
      <c r="AL341" s="214">
        <v>4</v>
      </c>
      <c r="AM341" s="214">
        <f>ROUND(AL341*7.2,0)</f>
        <v>29</v>
      </c>
      <c r="AN341" s="214">
        <f>SUM(M341,O341,Q341,S341,U341)</f>
        <v>437</v>
      </c>
      <c r="AO341" s="214">
        <f>SUM(W341,Y341,AA341,AC341)</f>
        <v>322</v>
      </c>
      <c r="AP341" s="214">
        <f>SUM(AE341,AG341,AI341)</f>
        <v>128</v>
      </c>
      <c r="AQ341" s="214">
        <f>SUM(AK341,AM341)</f>
        <v>63</v>
      </c>
      <c r="AR341" s="214">
        <f>SUM(AN341:AQ341)</f>
        <v>950</v>
      </c>
      <c r="AS341" s="214" t="str">
        <f>IF(AR341&lt;=120,"Group 1",IF(AR341&lt;=240,"Group 2",IF(AR341&lt;=360,"Group 3",IF(AR341&lt;=480,"Group 4",IF(AR341&lt;=600,"Group 5",IF(AR341&lt;=720,"Group 6",IF(AR341&lt;=840,"Group 7",IF(AR341&lt;=960,"Group 8",IF(AR341&lt;=1080,"Group 9","Group 10")))))))))</f>
        <v>Group 8</v>
      </c>
      <c r="AT341" s="214" t="str">
        <f>IF(AR341&lt;=120,"B1",IF(AR341&lt;=240,"B2",IF(AR341&lt;=360,"B3",IF(AR341&lt;=480,"B4",IF(AR341&lt;=600,"B5",IF(AR341&lt;=720,"B6",IF(AR341&lt;=840,"B7",IF(AR341&lt;=960,"B8",IF(AR341&lt;=1080,"B9",IF(AR341&lt;=1100,"B10",IF(AR341&lt;=1120,"B11",IF(AR341&lt;=1140,"B12",IF(AR341&lt;=1160,"B13",IF(AR341&lt;=1180,"B14","B15"))))))))))))))</f>
        <v>B8</v>
      </c>
      <c r="AU341" s="214" t="str">
        <f>AT341</f>
        <v>B8</v>
      </c>
      <c r="AV341" s="214" t="str">
        <f>IF(AU341=J341,"OK","REVIEW")</f>
        <v>OK</v>
      </c>
      <c r="AW341" s="213" t="s">
        <v>355</v>
      </c>
      <c r="AX341" s="213" t="s">
        <v>522</v>
      </c>
      <c r="AY341" s="213" t="s">
        <v>262</v>
      </c>
      <c r="AZ341" s="213" t="s">
        <v>284</v>
      </c>
      <c r="BA341" s="217" t="s">
        <v>523</v>
      </c>
    </row>
    <row r="342" ht="72" customHeight="1">
      <c r="A342" s="214" t="s">
        <v>260</v>
      </c>
      <c r="B342" s="213" t="s">
        <v>261</v>
      </c>
      <c r="C342" s="214" t="s">
        <v>711</v>
      </c>
      <c r="D342" s="213" t="s">
        <v>712</v>
      </c>
      <c r="E342" s="214" t="s">
        <v>713</v>
      </c>
      <c r="F342" s="213" t="s">
        <v>714</v>
      </c>
      <c r="G342" s="214" t="s">
        <v>719</v>
      </c>
      <c r="H342" s="213" t="s">
        <v>720</v>
      </c>
      <c r="I342" s="213" t="s">
        <v>520</v>
      </c>
      <c r="J342" s="214" t="s">
        <v>284</v>
      </c>
      <c r="K342" s="217" t="s">
        <v>588</v>
      </c>
      <c r="L342" s="214">
        <v>8</v>
      </c>
      <c r="M342" s="214">
        <f>ROUND(L342*18,0)</f>
        <v>144</v>
      </c>
      <c r="N342" s="214">
        <v>5</v>
      </c>
      <c r="O342" s="214">
        <f>ROUND(N342*19.2,0)</f>
        <v>96</v>
      </c>
      <c r="P342" s="214">
        <v>5</v>
      </c>
      <c r="Q342" s="214">
        <f>ROUND(P342*19.2,0)</f>
        <v>96</v>
      </c>
      <c r="R342" s="214">
        <v>5</v>
      </c>
      <c r="S342" s="214">
        <f>ROUND(R342*14.4,0)</f>
        <v>72</v>
      </c>
      <c r="T342" s="214">
        <v>3</v>
      </c>
      <c r="U342" s="214">
        <f>ROUND(T342*14.4,0)</f>
        <v>43</v>
      </c>
      <c r="V342" s="214">
        <v>4</v>
      </c>
      <c r="W342" s="214">
        <f>ROUND(V342*28.8,0)</f>
        <v>115</v>
      </c>
      <c r="X342" s="214">
        <v>2</v>
      </c>
      <c r="Y342" s="214">
        <f>ROUND(X342*16.8,0)</f>
        <v>34</v>
      </c>
      <c r="Z342" s="214">
        <v>5</v>
      </c>
      <c r="AA342" s="214">
        <f>ROUND(Z342*19.2,0)</f>
        <v>96</v>
      </c>
      <c r="AB342" s="214">
        <v>4</v>
      </c>
      <c r="AC342" s="214">
        <f>ROUND(AB342*19.2,0)</f>
        <v>77</v>
      </c>
      <c r="AD342" s="214">
        <v>5</v>
      </c>
      <c r="AE342" s="214">
        <f>ROUND(AD342*12,0)</f>
        <v>60</v>
      </c>
      <c r="AF342" s="214">
        <v>4</v>
      </c>
      <c r="AG342" s="214">
        <f>ROUND(AF342*14.4,0)</f>
        <v>58</v>
      </c>
      <c r="AH342" s="214">
        <v>2</v>
      </c>
      <c r="AI342" s="214">
        <f>ROUND(AH342*9.6,0)</f>
        <v>19</v>
      </c>
      <c r="AJ342" s="214">
        <v>3</v>
      </c>
      <c r="AK342" s="214">
        <f>ROUND(AJ342*16.8,0)</f>
        <v>50</v>
      </c>
      <c r="AL342" s="214">
        <v>4</v>
      </c>
      <c r="AM342" s="214">
        <f>ROUND(AL342*7.2,0)</f>
        <v>29</v>
      </c>
      <c r="AN342" s="214">
        <f>SUM(M342,O342,Q342,S342,U342)</f>
        <v>451</v>
      </c>
      <c r="AO342" s="214">
        <f>SUM(W342,Y342,AA342,AC342)</f>
        <v>322</v>
      </c>
      <c r="AP342" s="214">
        <f>SUM(AE342,AG342,AI342)</f>
        <v>137</v>
      </c>
      <c r="AQ342" s="214">
        <f>SUM(AK342,AM342)</f>
        <v>79</v>
      </c>
      <c r="AR342" s="214">
        <f>SUM(AN342:AQ342)</f>
        <v>989</v>
      </c>
      <c r="AS342" s="214" t="str">
        <f>IF(AR342&lt;=120,"Group 1",IF(AR342&lt;=240,"Group 2",IF(AR342&lt;=360,"Group 3",IF(AR342&lt;=480,"Group 4",IF(AR342&lt;=600,"Group 5",IF(AR342&lt;=720,"Group 6",IF(AR342&lt;=840,"Group 7",IF(AR342&lt;=960,"Group 8",IF(AR342&lt;=1080,"Group 9","Group 10")))))))))</f>
        <v>Group 9</v>
      </c>
      <c r="AT342" s="214" t="str">
        <f>IF(AR342&lt;=120,"B1",IF(AR342&lt;=240,"B2",IF(AR342&lt;=360,"B3",IF(AR342&lt;=480,"B4",IF(AR342&lt;=600,"B5",IF(AR342&lt;=720,"B6",IF(AR342&lt;=840,"B7",IF(AR342&lt;=960,"B8",IF(AR342&lt;=1080,"B9",IF(AR342&lt;=1100,"B10",IF(AR342&lt;=1120,"B11",IF(AR342&lt;=1140,"B12",IF(AR342&lt;=1160,"B13",IF(AR342&lt;=1180,"B14","B15"))))))))))))))</f>
        <v>B9</v>
      </c>
      <c r="AU342" s="214" t="str">
        <f>AT342</f>
        <v>B9</v>
      </c>
      <c r="AV342" s="214" t="str">
        <f>IF(AU342=J342,"OK","REVIEW")</f>
        <v>OK</v>
      </c>
      <c r="AW342" s="213" t="s">
        <v>355</v>
      </c>
      <c r="AX342" s="213" t="s">
        <v>365</v>
      </c>
      <c r="AY342" s="213" t="s">
        <v>262</v>
      </c>
      <c r="AZ342" s="213" t="s">
        <v>284</v>
      </c>
      <c r="BA342" s="217" t="s">
        <v>525</v>
      </c>
    </row>
    <row r="343" ht="72" customHeight="1">
      <c r="A343" s="214" t="s">
        <v>260</v>
      </c>
      <c r="B343" s="213" t="s">
        <v>261</v>
      </c>
      <c r="C343" s="214" t="s">
        <v>711</v>
      </c>
      <c r="D343" s="213" t="s">
        <v>712</v>
      </c>
      <c r="E343" s="214" t="s">
        <v>721</v>
      </c>
      <c r="F343" s="213" t="s">
        <v>722</v>
      </c>
      <c r="G343" s="214" t="s">
        <v>723</v>
      </c>
      <c r="H343" s="213" t="s">
        <v>724</v>
      </c>
      <c r="I343" s="213" t="s">
        <v>520</v>
      </c>
      <c r="J343" s="214" t="s">
        <v>280</v>
      </c>
      <c r="K343" s="217" t="s">
        <v>521</v>
      </c>
      <c r="L343" s="214">
        <v>8</v>
      </c>
      <c r="M343" s="214">
        <f>ROUND(L343*18,0)</f>
        <v>144</v>
      </c>
      <c r="N343" s="214">
        <v>4</v>
      </c>
      <c r="O343" s="214">
        <f>ROUND(N343*19.2,0)</f>
        <v>77</v>
      </c>
      <c r="P343" s="214">
        <v>5</v>
      </c>
      <c r="Q343" s="214">
        <f>ROUND(P343*19.2,0)</f>
        <v>96</v>
      </c>
      <c r="R343" s="214">
        <v>4</v>
      </c>
      <c r="S343" s="214">
        <f>ROUND(R343*14.4,0)</f>
        <v>58</v>
      </c>
      <c r="T343" s="214">
        <v>3</v>
      </c>
      <c r="U343" s="214">
        <f>ROUND(T343*14.4,0)</f>
        <v>43</v>
      </c>
      <c r="V343" s="214">
        <v>3</v>
      </c>
      <c r="W343" s="214">
        <f>ROUND(V343*28.8,0)</f>
        <v>86</v>
      </c>
      <c r="X343" s="214">
        <v>2</v>
      </c>
      <c r="Y343" s="214">
        <f>ROUND(X343*16.8,0)</f>
        <v>34</v>
      </c>
      <c r="Z343" s="214">
        <v>5</v>
      </c>
      <c r="AA343" s="214">
        <f>ROUND(Z343*19.2,0)</f>
        <v>96</v>
      </c>
      <c r="AB343" s="214">
        <v>4</v>
      </c>
      <c r="AC343" s="214">
        <f>ROUND(AB343*19.2,0)</f>
        <v>77</v>
      </c>
      <c r="AD343" s="214">
        <v>4</v>
      </c>
      <c r="AE343" s="214">
        <f>ROUND(AD343*12,0)</f>
        <v>48</v>
      </c>
      <c r="AF343" s="214">
        <v>3</v>
      </c>
      <c r="AG343" s="214">
        <f>ROUND(AF343*14.4,0)</f>
        <v>43</v>
      </c>
      <c r="AH343" s="214">
        <v>2</v>
      </c>
      <c r="AI343" s="214">
        <f>ROUND(AH343*9.6,0)</f>
        <v>19</v>
      </c>
      <c r="AJ343" s="214">
        <v>2</v>
      </c>
      <c r="AK343" s="214">
        <f>ROUND(AJ343*16.8,0)</f>
        <v>34</v>
      </c>
      <c r="AL343" s="214">
        <v>4</v>
      </c>
      <c r="AM343" s="214">
        <f>ROUND(AL343*7.2,0)</f>
        <v>29</v>
      </c>
      <c r="AN343" s="214">
        <f>SUM(M343,O343,Q343,S343,U343)</f>
        <v>418</v>
      </c>
      <c r="AO343" s="214">
        <f>SUM(W343,Y343,AA343,AC343)</f>
        <v>293</v>
      </c>
      <c r="AP343" s="214">
        <f>SUM(AE343,AG343,AI343)</f>
        <v>110</v>
      </c>
      <c r="AQ343" s="214">
        <f>SUM(AK343,AM343)</f>
        <v>63</v>
      </c>
      <c r="AR343" s="214">
        <f>SUM(AN343:AQ343)</f>
        <v>884</v>
      </c>
      <c r="AS343" s="214" t="str">
        <f>IF(AR343&lt;=120,"Group 1",IF(AR343&lt;=240,"Group 2",IF(AR343&lt;=360,"Group 3",IF(AR343&lt;=480,"Group 4",IF(AR343&lt;=600,"Group 5",IF(AR343&lt;=720,"Group 6",IF(AR343&lt;=840,"Group 7",IF(AR343&lt;=960,"Group 8",IF(AR343&lt;=1080,"Group 9","Group 10")))))))))</f>
        <v>Group 8</v>
      </c>
      <c r="AT343" s="214" t="str">
        <f>IF(AR343&lt;=120,"B1",IF(AR343&lt;=240,"B2",IF(AR343&lt;=360,"B3",IF(AR343&lt;=480,"B4",IF(AR343&lt;=600,"B5",IF(AR343&lt;=720,"B6",IF(AR343&lt;=840,"B7",IF(AR343&lt;=960,"B8",IF(AR343&lt;=1080,"B9",IF(AR343&lt;=1100,"B10",IF(AR343&lt;=1120,"B11",IF(AR343&lt;=1140,"B12",IF(AR343&lt;=1160,"B13",IF(AR343&lt;=1180,"B14","B15"))))))))))))))</f>
        <v>B8</v>
      </c>
      <c r="AU343" s="214" t="str">
        <f>AT343</f>
        <v>B8</v>
      </c>
      <c r="AV343" s="214" t="str">
        <f>IF(AU343=J343,"OK","REVIEW")</f>
        <v>OK</v>
      </c>
      <c r="AW343" s="213" t="s">
        <v>355</v>
      </c>
      <c r="AX343" s="213" t="s">
        <v>522</v>
      </c>
      <c r="AY343" s="213" t="s">
        <v>262</v>
      </c>
      <c r="AZ343" s="213" t="s">
        <v>280</v>
      </c>
      <c r="BA343" s="217" t="s">
        <v>523</v>
      </c>
    </row>
    <row r="344" ht="72" customHeight="1">
      <c r="A344" s="214" t="s">
        <v>260</v>
      </c>
      <c r="B344" s="213" t="s">
        <v>261</v>
      </c>
      <c r="C344" s="214" t="s">
        <v>711</v>
      </c>
      <c r="D344" s="213" t="s">
        <v>712</v>
      </c>
      <c r="E344" s="214" t="s">
        <v>721</v>
      </c>
      <c r="F344" s="213" t="s">
        <v>722</v>
      </c>
      <c r="G344" s="214" t="s">
        <v>723</v>
      </c>
      <c r="H344" s="213" t="s">
        <v>724</v>
      </c>
      <c r="I344" s="213" t="s">
        <v>520</v>
      </c>
      <c r="J344" s="214" t="s">
        <v>284</v>
      </c>
      <c r="K344" s="217" t="s">
        <v>524</v>
      </c>
      <c r="L344" s="214">
        <v>8</v>
      </c>
      <c r="M344" s="214">
        <f>ROUND(L344*18,0)</f>
        <v>144</v>
      </c>
      <c r="N344" s="214">
        <v>5</v>
      </c>
      <c r="O344" s="214">
        <f>ROUND(N344*19.2,0)</f>
        <v>96</v>
      </c>
      <c r="P344" s="214">
        <v>5</v>
      </c>
      <c r="Q344" s="214">
        <f>ROUND(P344*19.2,0)</f>
        <v>96</v>
      </c>
      <c r="R344" s="214">
        <v>5</v>
      </c>
      <c r="S344" s="214">
        <f>ROUND(R344*14.4,0)</f>
        <v>72</v>
      </c>
      <c r="T344" s="214">
        <v>3</v>
      </c>
      <c r="U344" s="214">
        <f>ROUND(T344*14.4,0)</f>
        <v>43</v>
      </c>
      <c r="V344" s="214">
        <v>4</v>
      </c>
      <c r="W344" s="214">
        <f>ROUND(V344*28.8,0)</f>
        <v>115</v>
      </c>
      <c r="X344" s="214">
        <v>2</v>
      </c>
      <c r="Y344" s="214">
        <f>ROUND(X344*16.8,0)</f>
        <v>34</v>
      </c>
      <c r="Z344" s="214">
        <v>5</v>
      </c>
      <c r="AA344" s="214">
        <f>ROUND(Z344*19.2,0)</f>
        <v>96</v>
      </c>
      <c r="AB344" s="214">
        <v>5</v>
      </c>
      <c r="AC344" s="214">
        <f>ROUND(AB344*19.2,0)</f>
        <v>96</v>
      </c>
      <c r="AD344" s="214">
        <v>4</v>
      </c>
      <c r="AE344" s="214">
        <f>ROUND(AD344*12,0)</f>
        <v>48</v>
      </c>
      <c r="AF344" s="214">
        <v>3</v>
      </c>
      <c r="AG344" s="214">
        <f>ROUND(AF344*14.4,0)</f>
        <v>43</v>
      </c>
      <c r="AH344" s="214">
        <v>2</v>
      </c>
      <c r="AI344" s="214">
        <f>ROUND(AH344*9.6,0)</f>
        <v>19</v>
      </c>
      <c r="AJ344" s="214">
        <v>2</v>
      </c>
      <c r="AK344" s="214">
        <f>ROUND(AJ344*16.8,0)</f>
        <v>34</v>
      </c>
      <c r="AL344" s="214">
        <v>4</v>
      </c>
      <c r="AM344" s="214">
        <f>ROUND(AL344*7.2,0)</f>
        <v>29</v>
      </c>
      <c r="AN344" s="214">
        <f>SUM(M344,O344,Q344,S344,U344)</f>
        <v>451</v>
      </c>
      <c r="AO344" s="214">
        <f>SUM(W344,Y344,AA344,AC344)</f>
        <v>341</v>
      </c>
      <c r="AP344" s="214">
        <f>SUM(AE344,AG344,AI344)</f>
        <v>110</v>
      </c>
      <c r="AQ344" s="214">
        <f>SUM(AK344,AM344)</f>
        <v>63</v>
      </c>
      <c r="AR344" s="214">
        <f>SUM(AN344:AQ344)</f>
        <v>965</v>
      </c>
      <c r="AS344" s="214" t="str">
        <f>IF(AR344&lt;=120,"Group 1",IF(AR344&lt;=240,"Group 2",IF(AR344&lt;=360,"Group 3",IF(AR344&lt;=480,"Group 4",IF(AR344&lt;=600,"Group 5",IF(AR344&lt;=720,"Group 6",IF(AR344&lt;=840,"Group 7",IF(AR344&lt;=960,"Group 8",IF(AR344&lt;=1080,"Group 9","Group 10")))))))))</f>
        <v>Group 9</v>
      </c>
      <c r="AT344" s="214" t="str">
        <f>IF(AR344&lt;=120,"B1",IF(AR344&lt;=240,"B2",IF(AR344&lt;=360,"B3",IF(AR344&lt;=480,"B4",IF(AR344&lt;=600,"B5",IF(AR344&lt;=720,"B6",IF(AR344&lt;=840,"B7",IF(AR344&lt;=960,"B8",IF(AR344&lt;=1080,"B9",IF(AR344&lt;=1100,"B10",IF(AR344&lt;=1120,"B11",IF(AR344&lt;=1140,"B12",IF(AR344&lt;=1160,"B13",IF(AR344&lt;=1180,"B14","B15"))))))))))))))</f>
        <v>B9</v>
      </c>
      <c r="AU344" s="214" t="str">
        <f>AT344</f>
        <v>B9</v>
      </c>
      <c r="AV344" s="214" t="str">
        <f>IF(AU344=J344,"OK","REVIEW")</f>
        <v>OK</v>
      </c>
      <c r="AW344" s="213" t="s">
        <v>355</v>
      </c>
      <c r="AX344" s="213" t="s">
        <v>365</v>
      </c>
      <c r="AY344" s="213" t="s">
        <v>262</v>
      </c>
      <c r="AZ344" s="213" t="s">
        <v>280</v>
      </c>
      <c r="BA344" s="217" t="s">
        <v>525</v>
      </c>
    </row>
    <row r="345" ht="72" customHeight="1">
      <c r="A345" s="214" t="s">
        <v>260</v>
      </c>
      <c r="B345" s="213" t="s">
        <v>261</v>
      </c>
      <c r="C345" s="214" t="s">
        <v>711</v>
      </c>
      <c r="D345" s="213" t="s">
        <v>712</v>
      </c>
      <c r="E345" s="214" t="s">
        <v>721</v>
      </c>
      <c r="F345" s="213" t="s">
        <v>722</v>
      </c>
      <c r="G345" s="214" t="s">
        <v>725</v>
      </c>
      <c r="H345" s="213" t="s">
        <v>726</v>
      </c>
      <c r="I345" s="213" t="s">
        <v>520</v>
      </c>
      <c r="J345" s="214" t="s">
        <v>280</v>
      </c>
      <c r="K345" s="217" t="s">
        <v>521</v>
      </c>
      <c r="L345" s="214">
        <v>8</v>
      </c>
      <c r="M345" s="214">
        <f>ROUND(L345*18,0)</f>
        <v>144</v>
      </c>
      <c r="N345" s="214">
        <v>4</v>
      </c>
      <c r="O345" s="214">
        <f>ROUND(N345*19.2,0)</f>
        <v>77</v>
      </c>
      <c r="P345" s="214">
        <v>5</v>
      </c>
      <c r="Q345" s="214">
        <f>ROUND(P345*19.2,0)</f>
        <v>96</v>
      </c>
      <c r="R345" s="214">
        <v>4</v>
      </c>
      <c r="S345" s="214">
        <f>ROUND(R345*14.4,0)</f>
        <v>58</v>
      </c>
      <c r="T345" s="214">
        <v>3</v>
      </c>
      <c r="U345" s="214">
        <f>ROUND(T345*14.4,0)</f>
        <v>43</v>
      </c>
      <c r="V345" s="214">
        <v>3</v>
      </c>
      <c r="W345" s="214">
        <f>ROUND(V345*28.8,0)</f>
        <v>86</v>
      </c>
      <c r="X345" s="214">
        <v>2</v>
      </c>
      <c r="Y345" s="214">
        <f>ROUND(X345*16.8,0)</f>
        <v>34</v>
      </c>
      <c r="Z345" s="214">
        <v>5</v>
      </c>
      <c r="AA345" s="214">
        <f>ROUND(Z345*19.2,0)</f>
        <v>96</v>
      </c>
      <c r="AB345" s="214">
        <v>4</v>
      </c>
      <c r="AC345" s="214">
        <f>ROUND(AB345*19.2,0)</f>
        <v>77</v>
      </c>
      <c r="AD345" s="214">
        <v>4</v>
      </c>
      <c r="AE345" s="214">
        <f>ROUND(AD345*12,0)</f>
        <v>48</v>
      </c>
      <c r="AF345" s="214">
        <v>3</v>
      </c>
      <c r="AG345" s="214">
        <f>ROUND(AF345*14.4,0)</f>
        <v>43</v>
      </c>
      <c r="AH345" s="214">
        <v>2</v>
      </c>
      <c r="AI345" s="214">
        <f>ROUND(AH345*9.6,0)</f>
        <v>19</v>
      </c>
      <c r="AJ345" s="214">
        <v>2</v>
      </c>
      <c r="AK345" s="214">
        <f>ROUND(AJ345*16.8,0)</f>
        <v>34</v>
      </c>
      <c r="AL345" s="214">
        <v>4</v>
      </c>
      <c r="AM345" s="214">
        <f>ROUND(AL345*7.2,0)</f>
        <v>29</v>
      </c>
      <c r="AN345" s="214">
        <f>SUM(M345,O345,Q345,S345,U345)</f>
        <v>418</v>
      </c>
      <c r="AO345" s="214">
        <f>SUM(W345,Y345,AA345,AC345)</f>
        <v>293</v>
      </c>
      <c r="AP345" s="214">
        <f>SUM(AE345,AG345,AI345)</f>
        <v>110</v>
      </c>
      <c r="AQ345" s="214">
        <f>SUM(AK345,AM345)</f>
        <v>63</v>
      </c>
      <c r="AR345" s="214">
        <f>SUM(AN345:AQ345)</f>
        <v>884</v>
      </c>
      <c r="AS345" s="214" t="str">
        <f>IF(AR345&lt;=120,"Group 1",IF(AR345&lt;=240,"Group 2",IF(AR345&lt;=360,"Group 3",IF(AR345&lt;=480,"Group 4",IF(AR345&lt;=600,"Group 5",IF(AR345&lt;=720,"Group 6",IF(AR345&lt;=840,"Group 7",IF(AR345&lt;=960,"Group 8",IF(AR345&lt;=1080,"Group 9","Group 10")))))))))</f>
        <v>Group 8</v>
      </c>
      <c r="AT345" s="214" t="str">
        <f>IF(AR345&lt;=120,"B1",IF(AR345&lt;=240,"B2",IF(AR345&lt;=360,"B3",IF(AR345&lt;=480,"B4",IF(AR345&lt;=600,"B5",IF(AR345&lt;=720,"B6",IF(AR345&lt;=840,"B7",IF(AR345&lt;=960,"B8",IF(AR345&lt;=1080,"B9",IF(AR345&lt;=1100,"B10",IF(AR345&lt;=1120,"B11",IF(AR345&lt;=1140,"B12",IF(AR345&lt;=1160,"B13",IF(AR345&lt;=1180,"B14","B15"))))))))))))))</f>
        <v>B8</v>
      </c>
      <c r="AU345" s="214" t="str">
        <f>AT345</f>
        <v>B8</v>
      </c>
      <c r="AV345" s="214" t="str">
        <f>IF(AU345=J345,"OK","REVIEW")</f>
        <v>OK</v>
      </c>
      <c r="AW345" s="213" t="s">
        <v>355</v>
      </c>
      <c r="AX345" s="213" t="s">
        <v>522</v>
      </c>
      <c r="AY345" s="213" t="s">
        <v>262</v>
      </c>
      <c r="AZ345" s="213" t="s">
        <v>280</v>
      </c>
      <c r="BA345" s="217" t="s">
        <v>523</v>
      </c>
    </row>
    <row r="346" ht="72" customHeight="1">
      <c r="A346" s="214" t="s">
        <v>260</v>
      </c>
      <c r="B346" s="213" t="s">
        <v>261</v>
      </c>
      <c r="C346" s="214" t="s">
        <v>711</v>
      </c>
      <c r="D346" s="213" t="s">
        <v>712</v>
      </c>
      <c r="E346" s="214" t="s">
        <v>721</v>
      </c>
      <c r="F346" s="213" t="s">
        <v>722</v>
      </c>
      <c r="G346" s="214" t="s">
        <v>725</v>
      </c>
      <c r="H346" s="213" t="s">
        <v>726</v>
      </c>
      <c r="I346" s="213" t="s">
        <v>520</v>
      </c>
      <c r="J346" s="214" t="s">
        <v>284</v>
      </c>
      <c r="K346" s="217" t="s">
        <v>524</v>
      </c>
      <c r="L346" s="214">
        <v>8</v>
      </c>
      <c r="M346" s="214">
        <f>ROUND(L346*18,0)</f>
        <v>144</v>
      </c>
      <c r="N346" s="214">
        <v>5</v>
      </c>
      <c r="O346" s="214">
        <f>ROUND(N346*19.2,0)</f>
        <v>96</v>
      </c>
      <c r="P346" s="214">
        <v>5</v>
      </c>
      <c r="Q346" s="214">
        <f>ROUND(P346*19.2,0)</f>
        <v>96</v>
      </c>
      <c r="R346" s="214">
        <v>5</v>
      </c>
      <c r="S346" s="214">
        <f>ROUND(R346*14.4,0)</f>
        <v>72</v>
      </c>
      <c r="T346" s="214">
        <v>3</v>
      </c>
      <c r="U346" s="214">
        <f>ROUND(T346*14.4,0)</f>
        <v>43</v>
      </c>
      <c r="V346" s="214">
        <v>4</v>
      </c>
      <c r="W346" s="214">
        <f>ROUND(V346*28.8,0)</f>
        <v>115</v>
      </c>
      <c r="X346" s="214">
        <v>2</v>
      </c>
      <c r="Y346" s="214">
        <f>ROUND(X346*16.8,0)</f>
        <v>34</v>
      </c>
      <c r="Z346" s="214">
        <v>5</v>
      </c>
      <c r="AA346" s="214">
        <f>ROUND(Z346*19.2,0)</f>
        <v>96</v>
      </c>
      <c r="AB346" s="214">
        <v>5</v>
      </c>
      <c r="AC346" s="214">
        <f>ROUND(AB346*19.2,0)</f>
        <v>96</v>
      </c>
      <c r="AD346" s="214">
        <v>4</v>
      </c>
      <c r="AE346" s="214">
        <f>ROUND(AD346*12,0)</f>
        <v>48</v>
      </c>
      <c r="AF346" s="214">
        <v>3</v>
      </c>
      <c r="AG346" s="214">
        <f>ROUND(AF346*14.4,0)</f>
        <v>43</v>
      </c>
      <c r="AH346" s="214">
        <v>2</v>
      </c>
      <c r="AI346" s="214">
        <f>ROUND(AH346*9.6,0)</f>
        <v>19</v>
      </c>
      <c r="AJ346" s="214">
        <v>2</v>
      </c>
      <c r="AK346" s="214">
        <f>ROUND(AJ346*16.8,0)</f>
        <v>34</v>
      </c>
      <c r="AL346" s="214">
        <v>4</v>
      </c>
      <c r="AM346" s="214">
        <f>ROUND(AL346*7.2,0)</f>
        <v>29</v>
      </c>
      <c r="AN346" s="214">
        <f>SUM(M346,O346,Q346,S346,U346)</f>
        <v>451</v>
      </c>
      <c r="AO346" s="214">
        <f>SUM(W346,Y346,AA346,AC346)</f>
        <v>341</v>
      </c>
      <c r="AP346" s="214">
        <f>SUM(AE346,AG346,AI346)</f>
        <v>110</v>
      </c>
      <c r="AQ346" s="214">
        <f>SUM(AK346,AM346)</f>
        <v>63</v>
      </c>
      <c r="AR346" s="214">
        <f>SUM(AN346:AQ346)</f>
        <v>965</v>
      </c>
      <c r="AS346" s="214" t="str">
        <f>IF(AR346&lt;=120,"Group 1",IF(AR346&lt;=240,"Group 2",IF(AR346&lt;=360,"Group 3",IF(AR346&lt;=480,"Group 4",IF(AR346&lt;=600,"Group 5",IF(AR346&lt;=720,"Group 6",IF(AR346&lt;=840,"Group 7",IF(AR346&lt;=960,"Group 8",IF(AR346&lt;=1080,"Group 9","Group 10")))))))))</f>
        <v>Group 9</v>
      </c>
      <c r="AT346" s="214" t="str">
        <f>IF(AR346&lt;=120,"B1",IF(AR346&lt;=240,"B2",IF(AR346&lt;=360,"B3",IF(AR346&lt;=480,"B4",IF(AR346&lt;=600,"B5",IF(AR346&lt;=720,"B6",IF(AR346&lt;=840,"B7",IF(AR346&lt;=960,"B8",IF(AR346&lt;=1080,"B9",IF(AR346&lt;=1100,"B10",IF(AR346&lt;=1120,"B11",IF(AR346&lt;=1140,"B12",IF(AR346&lt;=1160,"B13",IF(AR346&lt;=1180,"B14","B15"))))))))))))))</f>
        <v>B9</v>
      </c>
      <c r="AU346" s="214" t="str">
        <f>AT346</f>
        <v>B9</v>
      </c>
      <c r="AV346" s="214" t="str">
        <f>IF(AU346=J346,"OK","REVIEW")</f>
        <v>OK</v>
      </c>
      <c r="AW346" s="213" t="s">
        <v>355</v>
      </c>
      <c r="AX346" s="213" t="s">
        <v>365</v>
      </c>
      <c r="AY346" s="213" t="s">
        <v>262</v>
      </c>
      <c r="AZ346" s="213" t="s">
        <v>280</v>
      </c>
      <c r="BA346" s="217" t="s">
        <v>525</v>
      </c>
    </row>
    <row r="347" ht="72" customHeight="1">
      <c r="A347" s="214" t="s">
        <v>260</v>
      </c>
      <c r="B347" s="213" t="s">
        <v>261</v>
      </c>
      <c r="C347" s="214" t="s">
        <v>711</v>
      </c>
      <c r="D347" s="213" t="s">
        <v>712</v>
      </c>
      <c r="E347" s="214" t="s">
        <v>727</v>
      </c>
      <c r="F347" s="213" t="s">
        <v>728</v>
      </c>
      <c r="G347" s="214" t="s">
        <v>729</v>
      </c>
      <c r="H347" s="213" t="s">
        <v>730</v>
      </c>
      <c r="I347" s="213" t="s">
        <v>520</v>
      </c>
      <c r="J347" s="214" t="s">
        <v>280</v>
      </c>
      <c r="K347" s="217" t="s">
        <v>521</v>
      </c>
      <c r="L347" s="214">
        <v>8</v>
      </c>
      <c r="M347" s="214">
        <f>ROUND(L347*18,0)</f>
        <v>144</v>
      </c>
      <c r="N347" s="214">
        <v>4</v>
      </c>
      <c r="O347" s="214">
        <f>ROUND(N347*19.2,0)</f>
        <v>77</v>
      </c>
      <c r="P347" s="214">
        <v>5</v>
      </c>
      <c r="Q347" s="214">
        <f>ROUND(P347*19.2,0)</f>
        <v>96</v>
      </c>
      <c r="R347" s="214">
        <v>4</v>
      </c>
      <c r="S347" s="214">
        <f>ROUND(R347*14.4,0)</f>
        <v>58</v>
      </c>
      <c r="T347" s="214">
        <v>3</v>
      </c>
      <c r="U347" s="214">
        <f>ROUND(T347*14.4,0)</f>
        <v>43</v>
      </c>
      <c r="V347" s="214">
        <v>3</v>
      </c>
      <c r="W347" s="214">
        <f>ROUND(V347*28.8,0)</f>
        <v>86</v>
      </c>
      <c r="X347" s="214">
        <v>2</v>
      </c>
      <c r="Y347" s="214">
        <f>ROUND(X347*16.8,0)</f>
        <v>34</v>
      </c>
      <c r="Z347" s="214">
        <v>5</v>
      </c>
      <c r="AA347" s="214">
        <f>ROUND(Z347*19.2,0)</f>
        <v>96</v>
      </c>
      <c r="AB347" s="214">
        <v>4</v>
      </c>
      <c r="AC347" s="214">
        <f>ROUND(AB347*19.2,0)</f>
        <v>77</v>
      </c>
      <c r="AD347" s="214">
        <v>4</v>
      </c>
      <c r="AE347" s="214">
        <f>ROUND(AD347*12,0)</f>
        <v>48</v>
      </c>
      <c r="AF347" s="214">
        <v>3</v>
      </c>
      <c r="AG347" s="214">
        <f>ROUND(AF347*14.4,0)</f>
        <v>43</v>
      </c>
      <c r="AH347" s="214">
        <v>2</v>
      </c>
      <c r="AI347" s="214">
        <f>ROUND(AH347*9.6,0)</f>
        <v>19</v>
      </c>
      <c r="AJ347" s="214">
        <v>2</v>
      </c>
      <c r="AK347" s="214">
        <f>ROUND(AJ347*16.8,0)</f>
        <v>34</v>
      </c>
      <c r="AL347" s="214">
        <v>4</v>
      </c>
      <c r="AM347" s="214">
        <f>ROUND(AL347*7.2,0)</f>
        <v>29</v>
      </c>
      <c r="AN347" s="214">
        <f>SUM(M347,O347,Q347,S347,U347)</f>
        <v>418</v>
      </c>
      <c r="AO347" s="214">
        <f>SUM(W347,Y347,AA347,AC347)</f>
        <v>293</v>
      </c>
      <c r="AP347" s="214">
        <f>SUM(AE347,AG347,AI347)</f>
        <v>110</v>
      </c>
      <c r="AQ347" s="214">
        <f>SUM(AK347,AM347)</f>
        <v>63</v>
      </c>
      <c r="AR347" s="214">
        <f>SUM(AN347:AQ347)</f>
        <v>884</v>
      </c>
      <c r="AS347" s="214" t="str">
        <f>IF(AR347&lt;=120,"Group 1",IF(AR347&lt;=240,"Group 2",IF(AR347&lt;=360,"Group 3",IF(AR347&lt;=480,"Group 4",IF(AR347&lt;=600,"Group 5",IF(AR347&lt;=720,"Group 6",IF(AR347&lt;=840,"Group 7",IF(AR347&lt;=960,"Group 8",IF(AR347&lt;=1080,"Group 9","Group 10")))))))))</f>
        <v>Group 8</v>
      </c>
      <c r="AT347" s="214" t="str">
        <f>IF(AR347&lt;=120,"B1",IF(AR347&lt;=240,"B2",IF(AR347&lt;=360,"B3",IF(AR347&lt;=480,"B4",IF(AR347&lt;=600,"B5",IF(AR347&lt;=720,"B6",IF(AR347&lt;=840,"B7",IF(AR347&lt;=960,"B8",IF(AR347&lt;=1080,"B9",IF(AR347&lt;=1100,"B10",IF(AR347&lt;=1120,"B11",IF(AR347&lt;=1140,"B12",IF(AR347&lt;=1160,"B13",IF(AR347&lt;=1180,"B14","B15"))))))))))))))</f>
        <v>B8</v>
      </c>
      <c r="AU347" s="214" t="str">
        <f>AT347</f>
        <v>B8</v>
      </c>
      <c r="AV347" s="214" t="str">
        <f>IF(AU347=J347,"OK","REVIEW")</f>
        <v>OK</v>
      </c>
      <c r="AW347" s="213" t="s">
        <v>355</v>
      </c>
      <c r="AX347" s="213" t="s">
        <v>522</v>
      </c>
      <c r="AY347" s="213" t="s">
        <v>262</v>
      </c>
      <c r="AZ347" s="213" t="s">
        <v>280</v>
      </c>
      <c r="BA347" s="217" t="s">
        <v>523</v>
      </c>
    </row>
    <row r="348" ht="72" customHeight="1">
      <c r="A348" s="214" t="s">
        <v>260</v>
      </c>
      <c r="B348" s="213" t="s">
        <v>261</v>
      </c>
      <c r="C348" s="214" t="s">
        <v>711</v>
      </c>
      <c r="D348" s="213" t="s">
        <v>712</v>
      </c>
      <c r="E348" s="214" t="s">
        <v>727</v>
      </c>
      <c r="F348" s="213" t="s">
        <v>728</v>
      </c>
      <c r="G348" s="214" t="s">
        <v>729</v>
      </c>
      <c r="H348" s="213" t="s">
        <v>730</v>
      </c>
      <c r="I348" s="213" t="s">
        <v>520</v>
      </c>
      <c r="J348" s="214" t="s">
        <v>284</v>
      </c>
      <c r="K348" s="217" t="s">
        <v>524</v>
      </c>
      <c r="L348" s="214">
        <v>8</v>
      </c>
      <c r="M348" s="214">
        <f>ROUND(L348*18,0)</f>
        <v>144</v>
      </c>
      <c r="N348" s="214">
        <v>5</v>
      </c>
      <c r="O348" s="214">
        <f>ROUND(N348*19.2,0)</f>
        <v>96</v>
      </c>
      <c r="P348" s="214">
        <v>5</v>
      </c>
      <c r="Q348" s="214">
        <f>ROUND(P348*19.2,0)</f>
        <v>96</v>
      </c>
      <c r="R348" s="214">
        <v>5</v>
      </c>
      <c r="S348" s="214">
        <f>ROUND(R348*14.4,0)</f>
        <v>72</v>
      </c>
      <c r="T348" s="214">
        <v>3</v>
      </c>
      <c r="U348" s="214">
        <f>ROUND(T348*14.4,0)</f>
        <v>43</v>
      </c>
      <c r="V348" s="214">
        <v>4</v>
      </c>
      <c r="W348" s="214">
        <f>ROUND(V348*28.8,0)</f>
        <v>115</v>
      </c>
      <c r="X348" s="214">
        <v>2</v>
      </c>
      <c r="Y348" s="214">
        <f>ROUND(X348*16.8,0)</f>
        <v>34</v>
      </c>
      <c r="Z348" s="214">
        <v>5</v>
      </c>
      <c r="AA348" s="214">
        <f>ROUND(Z348*19.2,0)</f>
        <v>96</v>
      </c>
      <c r="AB348" s="214">
        <v>5</v>
      </c>
      <c r="AC348" s="214">
        <f>ROUND(AB348*19.2,0)</f>
        <v>96</v>
      </c>
      <c r="AD348" s="214">
        <v>4</v>
      </c>
      <c r="AE348" s="214">
        <f>ROUND(AD348*12,0)</f>
        <v>48</v>
      </c>
      <c r="AF348" s="214">
        <v>3</v>
      </c>
      <c r="AG348" s="214">
        <f>ROUND(AF348*14.4,0)</f>
        <v>43</v>
      </c>
      <c r="AH348" s="214">
        <v>2</v>
      </c>
      <c r="AI348" s="214">
        <f>ROUND(AH348*9.6,0)</f>
        <v>19</v>
      </c>
      <c r="AJ348" s="214">
        <v>2</v>
      </c>
      <c r="AK348" s="214">
        <f>ROUND(AJ348*16.8,0)</f>
        <v>34</v>
      </c>
      <c r="AL348" s="214">
        <v>4</v>
      </c>
      <c r="AM348" s="214">
        <f>ROUND(AL348*7.2,0)</f>
        <v>29</v>
      </c>
      <c r="AN348" s="214">
        <f>SUM(M348,O348,Q348,S348,U348)</f>
        <v>451</v>
      </c>
      <c r="AO348" s="214">
        <f>SUM(W348,Y348,AA348,AC348)</f>
        <v>341</v>
      </c>
      <c r="AP348" s="214">
        <f>SUM(AE348,AG348,AI348)</f>
        <v>110</v>
      </c>
      <c r="AQ348" s="214">
        <f>SUM(AK348,AM348)</f>
        <v>63</v>
      </c>
      <c r="AR348" s="214">
        <f>SUM(AN348:AQ348)</f>
        <v>965</v>
      </c>
      <c r="AS348" s="214" t="str">
        <f>IF(AR348&lt;=120,"Group 1",IF(AR348&lt;=240,"Group 2",IF(AR348&lt;=360,"Group 3",IF(AR348&lt;=480,"Group 4",IF(AR348&lt;=600,"Group 5",IF(AR348&lt;=720,"Group 6",IF(AR348&lt;=840,"Group 7",IF(AR348&lt;=960,"Group 8",IF(AR348&lt;=1080,"Group 9","Group 10")))))))))</f>
        <v>Group 9</v>
      </c>
      <c r="AT348" s="214" t="str">
        <f>IF(AR348&lt;=120,"B1",IF(AR348&lt;=240,"B2",IF(AR348&lt;=360,"B3",IF(AR348&lt;=480,"B4",IF(AR348&lt;=600,"B5",IF(AR348&lt;=720,"B6",IF(AR348&lt;=840,"B7",IF(AR348&lt;=960,"B8",IF(AR348&lt;=1080,"B9",IF(AR348&lt;=1100,"B10",IF(AR348&lt;=1120,"B11",IF(AR348&lt;=1140,"B12",IF(AR348&lt;=1160,"B13",IF(AR348&lt;=1180,"B14","B15"))))))))))))))</f>
        <v>B9</v>
      </c>
      <c r="AU348" s="214" t="str">
        <f>AT348</f>
        <v>B9</v>
      </c>
      <c r="AV348" s="214" t="str">
        <f>IF(AU348=J348,"OK","REVIEW")</f>
        <v>OK</v>
      </c>
      <c r="AW348" s="213" t="s">
        <v>355</v>
      </c>
      <c r="AX348" s="213" t="s">
        <v>365</v>
      </c>
      <c r="AY348" s="213" t="s">
        <v>262</v>
      </c>
      <c r="AZ348" s="213" t="s">
        <v>280</v>
      </c>
      <c r="BA348" s="217" t="s">
        <v>525</v>
      </c>
    </row>
    <row r="349" ht="72" customHeight="1">
      <c r="A349" s="214" t="s">
        <v>260</v>
      </c>
      <c r="B349" s="213" t="s">
        <v>261</v>
      </c>
      <c r="C349" s="214" t="s">
        <v>711</v>
      </c>
      <c r="D349" s="213" t="s">
        <v>712</v>
      </c>
      <c r="E349" s="214" t="s">
        <v>727</v>
      </c>
      <c r="F349" s="213" t="s">
        <v>728</v>
      </c>
      <c r="G349" s="214" t="s">
        <v>731</v>
      </c>
      <c r="H349" s="213" t="s">
        <v>732</v>
      </c>
      <c r="I349" s="213" t="s">
        <v>520</v>
      </c>
      <c r="J349" s="214" t="s">
        <v>280</v>
      </c>
      <c r="K349" s="217" t="s">
        <v>521</v>
      </c>
      <c r="L349" s="214">
        <v>8</v>
      </c>
      <c r="M349" s="214">
        <f>ROUND(L349*18,0)</f>
        <v>144</v>
      </c>
      <c r="N349" s="214">
        <v>4</v>
      </c>
      <c r="O349" s="214">
        <f>ROUND(N349*19.2,0)</f>
        <v>77</v>
      </c>
      <c r="P349" s="214">
        <v>5</v>
      </c>
      <c r="Q349" s="214">
        <f>ROUND(P349*19.2,0)</f>
        <v>96</v>
      </c>
      <c r="R349" s="214">
        <v>4</v>
      </c>
      <c r="S349" s="214">
        <f>ROUND(R349*14.4,0)</f>
        <v>58</v>
      </c>
      <c r="T349" s="214">
        <v>3</v>
      </c>
      <c r="U349" s="214">
        <f>ROUND(T349*14.4,0)</f>
        <v>43</v>
      </c>
      <c r="V349" s="214">
        <v>3</v>
      </c>
      <c r="W349" s="214">
        <f>ROUND(V349*28.8,0)</f>
        <v>86</v>
      </c>
      <c r="X349" s="214">
        <v>2</v>
      </c>
      <c r="Y349" s="214">
        <f>ROUND(X349*16.8,0)</f>
        <v>34</v>
      </c>
      <c r="Z349" s="214">
        <v>5</v>
      </c>
      <c r="AA349" s="214">
        <f>ROUND(Z349*19.2,0)</f>
        <v>96</v>
      </c>
      <c r="AB349" s="214">
        <v>4</v>
      </c>
      <c r="AC349" s="214">
        <f>ROUND(AB349*19.2,0)</f>
        <v>77</v>
      </c>
      <c r="AD349" s="214">
        <v>4</v>
      </c>
      <c r="AE349" s="214">
        <f>ROUND(AD349*12,0)</f>
        <v>48</v>
      </c>
      <c r="AF349" s="214">
        <v>3</v>
      </c>
      <c r="AG349" s="214">
        <f>ROUND(AF349*14.4,0)</f>
        <v>43</v>
      </c>
      <c r="AH349" s="214">
        <v>2</v>
      </c>
      <c r="AI349" s="214">
        <f>ROUND(AH349*9.6,0)</f>
        <v>19</v>
      </c>
      <c r="AJ349" s="214">
        <v>2</v>
      </c>
      <c r="AK349" s="214">
        <f>ROUND(AJ349*16.8,0)</f>
        <v>34</v>
      </c>
      <c r="AL349" s="214">
        <v>4</v>
      </c>
      <c r="AM349" s="214">
        <f>ROUND(AL349*7.2,0)</f>
        <v>29</v>
      </c>
      <c r="AN349" s="214">
        <f>SUM(M349,O349,Q349,S349,U349)</f>
        <v>418</v>
      </c>
      <c r="AO349" s="214">
        <f>SUM(W349,Y349,AA349,AC349)</f>
        <v>293</v>
      </c>
      <c r="AP349" s="214">
        <f>SUM(AE349,AG349,AI349)</f>
        <v>110</v>
      </c>
      <c r="AQ349" s="214">
        <f>SUM(AK349,AM349)</f>
        <v>63</v>
      </c>
      <c r="AR349" s="214">
        <f>SUM(AN349:AQ349)</f>
        <v>884</v>
      </c>
      <c r="AS349" s="214" t="str">
        <f>IF(AR349&lt;=120,"Group 1",IF(AR349&lt;=240,"Group 2",IF(AR349&lt;=360,"Group 3",IF(AR349&lt;=480,"Group 4",IF(AR349&lt;=600,"Group 5",IF(AR349&lt;=720,"Group 6",IF(AR349&lt;=840,"Group 7",IF(AR349&lt;=960,"Group 8",IF(AR349&lt;=1080,"Group 9","Group 10")))))))))</f>
        <v>Group 8</v>
      </c>
      <c r="AT349" s="214" t="str">
        <f>IF(AR349&lt;=120,"B1",IF(AR349&lt;=240,"B2",IF(AR349&lt;=360,"B3",IF(AR349&lt;=480,"B4",IF(AR349&lt;=600,"B5",IF(AR349&lt;=720,"B6",IF(AR349&lt;=840,"B7",IF(AR349&lt;=960,"B8",IF(AR349&lt;=1080,"B9",IF(AR349&lt;=1100,"B10",IF(AR349&lt;=1120,"B11",IF(AR349&lt;=1140,"B12",IF(AR349&lt;=1160,"B13",IF(AR349&lt;=1180,"B14","B15"))))))))))))))</f>
        <v>B8</v>
      </c>
      <c r="AU349" s="214" t="str">
        <f>AT349</f>
        <v>B8</v>
      </c>
      <c r="AV349" s="214" t="str">
        <f>IF(AU349=J349,"OK","REVIEW")</f>
        <v>OK</v>
      </c>
      <c r="AW349" s="213" t="s">
        <v>355</v>
      </c>
      <c r="AX349" s="213" t="s">
        <v>522</v>
      </c>
      <c r="AY349" s="213" t="s">
        <v>262</v>
      </c>
      <c r="AZ349" s="213" t="s">
        <v>280</v>
      </c>
      <c r="BA349" s="217" t="s">
        <v>523</v>
      </c>
    </row>
    <row r="350" ht="72" customHeight="1">
      <c r="A350" s="214" t="s">
        <v>260</v>
      </c>
      <c r="B350" s="213" t="s">
        <v>261</v>
      </c>
      <c r="C350" s="214" t="s">
        <v>711</v>
      </c>
      <c r="D350" s="213" t="s">
        <v>712</v>
      </c>
      <c r="E350" s="214" t="s">
        <v>727</v>
      </c>
      <c r="F350" s="213" t="s">
        <v>728</v>
      </c>
      <c r="G350" s="214" t="s">
        <v>731</v>
      </c>
      <c r="H350" s="213" t="s">
        <v>732</v>
      </c>
      <c r="I350" s="213" t="s">
        <v>520</v>
      </c>
      <c r="J350" s="214" t="s">
        <v>284</v>
      </c>
      <c r="K350" s="217" t="s">
        <v>524</v>
      </c>
      <c r="L350" s="214">
        <v>8</v>
      </c>
      <c r="M350" s="214">
        <f>ROUND(L350*18,0)</f>
        <v>144</v>
      </c>
      <c r="N350" s="214">
        <v>5</v>
      </c>
      <c r="O350" s="214">
        <f>ROUND(N350*19.2,0)</f>
        <v>96</v>
      </c>
      <c r="P350" s="214">
        <v>5</v>
      </c>
      <c r="Q350" s="214">
        <f>ROUND(P350*19.2,0)</f>
        <v>96</v>
      </c>
      <c r="R350" s="214">
        <v>5</v>
      </c>
      <c r="S350" s="214">
        <f>ROUND(R350*14.4,0)</f>
        <v>72</v>
      </c>
      <c r="T350" s="214">
        <v>3</v>
      </c>
      <c r="U350" s="214">
        <f>ROUND(T350*14.4,0)</f>
        <v>43</v>
      </c>
      <c r="V350" s="214">
        <v>4</v>
      </c>
      <c r="W350" s="214">
        <f>ROUND(V350*28.8,0)</f>
        <v>115</v>
      </c>
      <c r="X350" s="214">
        <v>2</v>
      </c>
      <c r="Y350" s="214">
        <f>ROUND(X350*16.8,0)</f>
        <v>34</v>
      </c>
      <c r="Z350" s="214">
        <v>5</v>
      </c>
      <c r="AA350" s="214">
        <f>ROUND(Z350*19.2,0)</f>
        <v>96</v>
      </c>
      <c r="AB350" s="214">
        <v>5</v>
      </c>
      <c r="AC350" s="214">
        <f>ROUND(AB350*19.2,0)</f>
        <v>96</v>
      </c>
      <c r="AD350" s="214">
        <v>4</v>
      </c>
      <c r="AE350" s="214">
        <f>ROUND(AD350*12,0)</f>
        <v>48</v>
      </c>
      <c r="AF350" s="214">
        <v>3</v>
      </c>
      <c r="AG350" s="214">
        <f>ROUND(AF350*14.4,0)</f>
        <v>43</v>
      </c>
      <c r="AH350" s="214">
        <v>2</v>
      </c>
      <c r="AI350" s="214">
        <f>ROUND(AH350*9.6,0)</f>
        <v>19</v>
      </c>
      <c r="AJ350" s="214">
        <v>2</v>
      </c>
      <c r="AK350" s="214">
        <f>ROUND(AJ350*16.8,0)</f>
        <v>34</v>
      </c>
      <c r="AL350" s="214">
        <v>4</v>
      </c>
      <c r="AM350" s="214">
        <f>ROUND(AL350*7.2,0)</f>
        <v>29</v>
      </c>
      <c r="AN350" s="214">
        <f>SUM(M350,O350,Q350,S350,U350)</f>
        <v>451</v>
      </c>
      <c r="AO350" s="214">
        <f>SUM(W350,Y350,AA350,AC350)</f>
        <v>341</v>
      </c>
      <c r="AP350" s="214">
        <f>SUM(AE350,AG350,AI350)</f>
        <v>110</v>
      </c>
      <c r="AQ350" s="214">
        <f>SUM(AK350,AM350)</f>
        <v>63</v>
      </c>
      <c r="AR350" s="214">
        <f>SUM(AN350:AQ350)</f>
        <v>965</v>
      </c>
      <c r="AS350" s="214" t="str">
        <f>IF(AR350&lt;=120,"Group 1",IF(AR350&lt;=240,"Group 2",IF(AR350&lt;=360,"Group 3",IF(AR350&lt;=480,"Group 4",IF(AR350&lt;=600,"Group 5",IF(AR350&lt;=720,"Group 6",IF(AR350&lt;=840,"Group 7",IF(AR350&lt;=960,"Group 8",IF(AR350&lt;=1080,"Group 9","Group 10")))))))))</f>
        <v>Group 9</v>
      </c>
      <c r="AT350" s="214" t="str">
        <f>IF(AR350&lt;=120,"B1",IF(AR350&lt;=240,"B2",IF(AR350&lt;=360,"B3",IF(AR350&lt;=480,"B4",IF(AR350&lt;=600,"B5",IF(AR350&lt;=720,"B6",IF(AR350&lt;=840,"B7",IF(AR350&lt;=960,"B8",IF(AR350&lt;=1080,"B9",IF(AR350&lt;=1100,"B10",IF(AR350&lt;=1120,"B11",IF(AR350&lt;=1140,"B12",IF(AR350&lt;=1160,"B13",IF(AR350&lt;=1180,"B14","B15"))))))))))))))</f>
        <v>B9</v>
      </c>
      <c r="AU350" s="214" t="str">
        <f>AT350</f>
        <v>B9</v>
      </c>
      <c r="AV350" s="214" t="str">
        <f>IF(AU350=J350,"OK","REVIEW")</f>
        <v>OK</v>
      </c>
      <c r="AW350" s="213" t="s">
        <v>355</v>
      </c>
      <c r="AX350" s="213" t="s">
        <v>365</v>
      </c>
      <c r="AY350" s="213" t="s">
        <v>262</v>
      </c>
      <c r="AZ350" s="213" t="s">
        <v>280</v>
      </c>
      <c r="BA350" s="217" t="s">
        <v>525</v>
      </c>
    </row>
    <row r="351" ht="72" customHeight="1">
      <c r="A351" s="214" t="s">
        <v>260</v>
      </c>
      <c r="B351" s="213" t="s">
        <v>261</v>
      </c>
      <c r="C351" s="214" t="s">
        <v>711</v>
      </c>
      <c r="D351" s="213" t="s">
        <v>712</v>
      </c>
      <c r="E351" s="214" t="s">
        <v>727</v>
      </c>
      <c r="F351" s="213" t="s">
        <v>728</v>
      </c>
      <c r="G351" s="214" t="s">
        <v>733</v>
      </c>
      <c r="H351" s="213" t="s">
        <v>734</v>
      </c>
      <c r="I351" s="213" t="s">
        <v>520</v>
      </c>
      <c r="J351" s="214" t="s">
        <v>280</v>
      </c>
      <c r="K351" s="217" t="s">
        <v>521</v>
      </c>
      <c r="L351" s="214">
        <v>8</v>
      </c>
      <c r="M351" s="214">
        <f>ROUND(L351*18,0)</f>
        <v>144</v>
      </c>
      <c r="N351" s="214">
        <v>4</v>
      </c>
      <c r="O351" s="214">
        <f>ROUND(N351*19.2,0)</f>
        <v>77</v>
      </c>
      <c r="P351" s="214">
        <v>5</v>
      </c>
      <c r="Q351" s="214">
        <f>ROUND(P351*19.2,0)</f>
        <v>96</v>
      </c>
      <c r="R351" s="214">
        <v>4</v>
      </c>
      <c r="S351" s="214">
        <f>ROUND(R351*14.4,0)</f>
        <v>58</v>
      </c>
      <c r="T351" s="214">
        <v>3</v>
      </c>
      <c r="U351" s="214">
        <f>ROUND(T351*14.4,0)</f>
        <v>43</v>
      </c>
      <c r="V351" s="214">
        <v>3</v>
      </c>
      <c r="W351" s="214">
        <f>ROUND(V351*28.8,0)</f>
        <v>86</v>
      </c>
      <c r="X351" s="214">
        <v>2</v>
      </c>
      <c r="Y351" s="214">
        <f>ROUND(X351*16.8,0)</f>
        <v>34</v>
      </c>
      <c r="Z351" s="214">
        <v>5</v>
      </c>
      <c r="AA351" s="214">
        <f>ROUND(Z351*19.2,0)</f>
        <v>96</v>
      </c>
      <c r="AB351" s="214">
        <v>4</v>
      </c>
      <c r="AC351" s="214">
        <f>ROUND(AB351*19.2,0)</f>
        <v>77</v>
      </c>
      <c r="AD351" s="214">
        <v>4</v>
      </c>
      <c r="AE351" s="214">
        <f>ROUND(AD351*12,0)</f>
        <v>48</v>
      </c>
      <c r="AF351" s="214">
        <v>3</v>
      </c>
      <c r="AG351" s="214">
        <f>ROUND(AF351*14.4,0)</f>
        <v>43</v>
      </c>
      <c r="AH351" s="214">
        <v>2</v>
      </c>
      <c r="AI351" s="214">
        <f>ROUND(AH351*9.6,0)</f>
        <v>19</v>
      </c>
      <c r="AJ351" s="214">
        <v>2</v>
      </c>
      <c r="AK351" s="214">
        <f>ROUND(AJ351*16.8,0)</f>
        <v>34</v>
      </c>
      <c r="AL351" s="214">
        <v>4</v>
      </c>
      <c r="AM351" s="214">
        <f>ROUND(AL351*7.2,0)</f>
        <v>29</v>
      </c>
      <c r="AN351" s="214">
        <f>SUM(M351,O351,Q351,S351,U351)</f>
        <v>418</v>
      </c>
      <c r="AO351" s="214">
        <f>SUM(W351,Y351,AA351,AC351)</f>
        <v>293</v>
      </c>
      <c r="AP351" s="214">
        <f>SUM(AE351,AG351,AI351)</f>
        <v>110</v>
      </c>
      <c r="AQ351" s="214">
        <f>SUM(AK351,AM351)</f>
        <v>63</v>
      </c>
      <c r="AR351" s="214">
        <f>SUM(AN351:AQ351)</f>
        <v>884</v>
      </c>
      <c r="AS351" s="214" t="str">
        <f>IF(AR351&lt;=120,"Group 1",IF(AR351&lt;=240,"Group 2",IF(AR351&lt;=360,"Group 3",IF(AR351&lt;=480,"Group 4",IF(AR351&lt;=600,"Group 5",IF(AR351&lt;=720,"Group 6",IF(AR351&lt;=840,"Group 7",IF(AR351&lt;=960,"Group 8",IF(AR351&lt;=1080,"Group 9","Group 10")))))))))</f>
        <v>Group 8</v>
      </c>
      <c r="AT351" s="214" t="str">
        <f>IF(AR351&lt;=120,"B1",IF(AR351&lt;=240,"B2",IF(AR351&lt;=360,"B3",IF(AR351&lt;=480,"B4",IF(AR351&lt;=600,"B5",IF(AR351&lt;=720,"B6",IF(AR351&lt;=840,"B7",IF(AR351&lt;=960,"B8",IF(AR351&lt;=1080,"B9",IF(AR351&lt;=1100,"B10",IF(AR351&lt;=1120,"B11",IF(AR351&lt;=1140,"B12",IF(AR351&lt;=1160,"B13",IF(AR351&lt;=1180,"B14","B15"))))))))))))))</f>
        <v>B8</v>
      </c>
      <c r="AU351" s="214" t="str">
        <f>AT351</f>
        <v>B8</v>
      </c>
      <c r="AV351" s="214" t="str">
        <f>IF(AU351=J351,"OK","REVIEW")</f>
        <v>OK</v>
      </c>
      <c r="AW351" s="213" t="s">
        <v>355</v>
      </c>
      <c r="AX351" s="213" t="s">
        <v>522</v>
      </c>
      <c r="AY351" s="213" t="s">
        <v>262</v>
      </c>
      <c r="AZ351" s="213" t="s">
        <v>280</v>
      </c>
      <c r="BA351" s="217" t="s">
        <v>523</v>
      </c>
    </row>
    <row r="352" ht="72" customHeight="1">
      <c r="A352" s="214" t="s">
        <v>260</v>
      </c>
      <c r="B352" s="213" t="s">
        <v>261</v>
      </c>
      <c r="C352" s="214" t="s">
        <v>711</v>
      </c>
      <c r="D352" s="213" t="s">
        <v>712</v>
      </c>
      <c r="E352" s="214" t="s">
        <v>727</v>
      </c>
      <c r="F352" s="213" t="s">
        <v>728</v>
      </c>
      <c r="G352" s="214" t="s">
        <v>733</v>
      </c>
      <c r="H352" s="213" t="s">
        <v>734</v>
      </c>
      <c r="I352" s="213" t="s">
        <v>520</v>
      </c>
      <c r="J352" s="214" t="s">
        <v>284</v>
      </c>
      <c r="K352" s="217" t="s">
        <v>524</v>
      </c>
      <c r="L352" s="214">
        <v>8</v>
      </c>
      <c r="M352" s="214">
        <f>ROUND(L352*18,0)</f>
        <v>144</v>
      </c>
      <c r="N352" s="214">
        <v>5</v>
      </c>
      <c r="O352" s="214">
        <f>ROUND(N352*19.2,0)</f>
        <v>96</v>
      </c>
      <c r="P352" s="214">
        <v>5</v>
      </c>
      <c r="Q352" s="214">
        <f>ROUND(P352*19.2,0)</f>
        <v>96</v>
      </c>
      <c r="R352" s="214">
        <v>5</v>
      </c>
      <c r="S352" s="214">
        <f>ROUND(R352*14.4,0)</f>
        <v>72</v>
      </c>
      <c r="T352" s="214">
        <v>3</v>
      </c>
      <c r="U352" s="214">
        <f>ROUND(T352*14.4,0)</f>
        <v>43</v>
      </c>
      <c r="V352" s="214">
        <v>4</v>
      </c>
      <c r="W352" s="214">
        <f>ROUND(V352*28.8,0)</f>
        <v>115</v>
      </c>
      <c r="X352" s="214">
        <v>2</v>
      </c>
      <c r="Y352" s="214">
        <f>ROUND(X352*16.8,0)</f>
        <v>34</v>
      </c>
      <c r="Z352" s="214">
        <v>5</v>
      </c>
      <c r="AA352" s="214">
        <f>ROUND(Z352*19.2,0)</f>
        <v>96</v>
      </c>
      <c r="AB352" s="214">
        <v>5</v>
      </c>
      <c r="AC352" s="214">
        <f>ROUND(AB352*19.2,0)</f>
        <v>96</v>
      </c>
      <c r="AD352" s="214">
        <v>4</v>
      </c>
      <c r="AE352" s="214">
        <f>ROUND(AD352*12,0)</f>
        <v>48</v>
      </c>
      <c r="AF352" s="214">
        <v>3</v>
      </c>
      <c r="AG352" s="214">
        <f>ROUND(AF352*14.4,0)</f>
        <v>43</v>
      </c>
      <c r="AH352" s="214">
        <v>2</v>
      </c>
      <c r="AI352" s="214">
        <f>ROUND(AH352*9.6,0)</f>
        <v>19</v>
      </c>
      <c r="AJ352" s="214">
        <v>2</v>
      </c>
      <c r="AK352" s="214">
        <f>ROUND(AJ352*16.8,0)</f>
        <v>34</v>
      </c>
      <c r="AL352" s="214">
        <v>4</v>
      </c>
      <c r="AM352" s="214">
        <f>ROUND(AL352*7.2,0)</f>
        <v>29</v>
      </c>
      <c r="AN352" s="214">
        <f>SUM(M352,O352,Q352,S352,U352)</f>
        <v>451</v>
      </c>
      <c r="AO352" s="214">
        <f>SUM(W352,Y352,AA352,AC352)</f>
        <v>341</v>
      </c>
      <c r="AP352" s="214">
        <f>SUM(AE352,AG352,AI352)</f>
        <v>110</v>
      </c>
      <c r="AQ352" s="214">
        <f>SUM(AK352,AM352)</f>
        <v>63</v>
      </c>
      <c r="AR352" s="214">
        <f>SUM(AN352:AQ352)</f>
        <v>965</v>
      </c>
      <c r="AS352" s="214" t="str">
        <f>IF(AR352&lt;=120,"Group 1",IF(AR352&lt;=240,"Group 2",IF(AR352&lt;=360,"Group 3",IF(AR352&lt;=480,"Group 4",IF(AR352&lt;=600,"Group 5",IF(AR352&lt;=720,"Group 6",IF(AR352&lt;=840,"Group 7",IF(AR352&lt;=960,"Group 8",IF(AR352&lt;=1080,"Group 9","Group 10")))))))))</f>
        <v>Group 9</v>
      </c>
      <c r="AT352" s="214" t="str">
        <f>IF(AR352&lt;=120,"B1",IF(AR352&lt;=240,"B2",IF(AR352&lt;=360,"B3",IF(AR352&lt;=480,"B4",IF(AR352&lt;=600,"B5",IF(AR352&lt;=720,"B6",IF(AR352&lt;=840,"B7",IF(AR352&lt;=960,"B8",IF(AR352&lt;=1080,"B9",IF(AR352&lt;=1100,"B10",IF(AR352&lt;=1120,"B11",IF(AR352&lt;=1140,"B12",IF(AR352&lt;=1160,"B13",IF(AR352&lt;=1180,"B14","B15"))))))))))))))</f>
        <v>B9</v>
      </c>
      <c r="AU352" s="214" t="str">
        <f>AT352</f>
        <v>B9</v>
      </c>
      <c r="AV352" s="214" t="str">
        <f>IF(AU352=J352,"OK","REVIEW")</f>
        <v>OK</v>
      </c>
      <c r="AW352" s="213" t="s">
        <v>355</v>
      </c>
      <c r="AX352" s="213" t="s">
        <v>365</v>
      </c>
      <c r="AY352" s="213" t="s">
        <v>262</v>
      </c>
      <c r="AZ352" s="213" t="s">
        <v>280</v>
      </c>
      <c r="BA352" s="217" t="s">
        <v>525</v>
      </c>
    </row>
    <row r="353" ht="72" customHeight="1">
      <c r="A353" s="214" t="s">
        <v>260</v>
      </c>
      <c r="B353" s="213" t="s">
        <v>261</v>
      </c>
      <c r="C353" s="214" t="s">
        <v>711</v>
      </c>
      <c r="D353" s="213" t="s">
        <v>712</v>
      </c>
      <c r="E353" s="214" t="s">
        <v>727</v>
      </c>
      <c r="F353" s="213" t="s">
        <v>728</v>
      </c>
      <c r="G353" s="214" t="s">
        <v>735</v>
      </c>
      <c r="H353" s="213" t="s">
        <v>736</v>
      </c>
      <c r="I353" s="213" t="s">
        <v>520</v>
      </c>
      <c r="J353" s="214" t="s">
        <v>280</v>
      </c>
      <c r="K353" s="217" t="s">
        <v>521</v>
      </c>
      <c r="L353" s="214">
        <v>8</v>
      </c>
      <c r="M353" s="214">
        <f>ROUND(L353*18,0)</f>
        <v>144</v>
      </c>
      <c r="N353" s="214">
        <v>4</v>
      </c>
      <c r="O353" s="214">
        <f>ROUND(N353*19.2,0)</f>
        <v>77</v>
      </c>
      <c r="P353" s="214">
        <v>5</v>
      </c>
      <c r="Q353" s="214">
        <f>ROUND(P353*19.2,0)</f>
        <v>96</v>
      </c>
      <c r="R353" s="214">
        <v>4</v>
      </c>
      <c r="S353" s="214">
        <f>ROUND(R353*14.4,0)</f>
        <v>58</v>
      </c>
      <c r="T353" s="214">
        <v>3</v>
      </c>
      <c r="U353" s="214">
        <f>ROUND(T353*14.4,0)</f>
        <v>43</v>
      </c>
      <c r="V353" s="214">
        <v>4</v>
      </c>
      <c r="W353" s="214">
        <f>ROUND(V353*28.8,0)</f>
        <v>115</v>
      </c>
      <c r="X353" s="214">
        <v>2</v>
      </c>
      <c r="Y353" s="214">
        <f>ROUND(X353*16.8,0)</f>
        <v>34</v>
      </c>
      <c r="Z353" s="214">
        <v>5</v>
      </c>
      <c r="AA353" s="214">
        <f>ROUND(Z353*19.2,0)</f>
        <v>96</v>
      </c>
      <c r="AB353" s="214">
        <v>4</v>
      </c>
      <c r="AC353" s="214">
        <f>ROUND(AB353*19.2,0)</f>
        <v>77</v>
      </c>
      <c r="AD353" s="214">
        <v>4</v>
      </c>
      <c r="AE353" s="214">
        <f>ROUND(AD353*12,0)</f>
        <v>48</v>
      </c>
      <c r="AF353" s="214">
        <v>4</v>
      </c>
      <c r="AG353" s="214">
        <f>ROUND(AF353*14.4,0)</f>
        <v>58</v>
      </c>
      <c r="AH353" s="214">
        <v>2</v>
      </c>
      <c r="AI353" s="214">
        <f>ROUND(AH353*9.6,0)</f>
        <v>19</v>
      </c>
      <c r="AJ353" s="214">
        <v>2</v>
      </c>
      <c r="AK353" s="214">
        <f>ROUND(AJ353*16.8,0)</f>
        <v>34</v>
      </c>
      <c r="AL353" s="214">
        <v>4</v>
      </c>
      <c r="AM353" s="214">
        <f>ROUND(AL353*7.2,0)</f>
        <v>29</v>
      </c>
      <c r="AN353" s="214">
        <f>SUM(M353,O353,Q353,S353,U353)</f>
        <v>418</v>
      </c>
      <c r="AO353" s="214">
        <f>SUM(W353,Y353,AA353,AC353)</f>
        <v>322</v>
      </c>
      <c r="AP353" s="214">
        <f>SUM(AE353,AG353,AI353)</f>
        <v>125</v>
      </c>
      <c r="AQ353" s="214">
        <f>SUM(AK353,AM353)</f>
        <v>63</v>
      </c>
      <c r="AR353" s="214">
        <f>SUM(AN353:AQ353)</f>
        <v>928</v>
      </c>
      <c r="AS353" s="214" t="str">
        <f>IF(AR353&lt;=120,"Group 1",IF(AR353&lt;=240,"Group 2",IF(AR353&lt;=360,"Group 3",IF(AR353&lt;=480,"Group 4",IF(AR353&lt;=600,"Group 5",IF(AR353&lt;=720,"Group 6",IF(AR353&lt;=840,"Group 7",IF(AR353&lt;=960,"Group 8",IF(AR353&lt;=1080,"Group 9","Group 10")))))))))</f>
        <v>Group 8</v>
      </c>
      <c r="AT353" s="214" t="str">
        <f>IF(AR353&lt;=120,"B1",IF(AR353&lt;=240,"B2",IF(AR353&lt;=360,"B3",IF(AR353&lt;=480,"B4",IF(AR353&lt;=600,"B5",IF(AR353&lt;=720,"B6",IF(AR353&lt;=840,"B7",IF(AR353&lt;=960,"B8",IF(AR353&lt;=1080,"B9",IF(AR353&lt;=1100,"B10",IF(AR353&lt;=1120,"B11",IF(AR353&lt;=1140,"B12",IF(AR353&lt;=1160,"B13",IF(AR353&lt;=1180,"B14","B15"))))))))))))))</f>
        <v>B8</v>
      </c>
      <c r="AU353" s="214" t="str">
        <f>AT353</f>
        <v>B8</v>
      </c>
      <c r="AV353" s="214" t="str">
        <f>IF(AU353=J353,"OK","REVIEW")</f>
        <v>OK</v>
      </c>
      <c r="AW353" s="213" t="s">
        <v>355</v>
      </c>
      <c r="AX353" s="213" t="s">
        <v>522</v>
      </c>
      <c r="AY353" s="213" t="s">
        <v>262</v>
      </c>
      <c r="AZ353" s="213" t="s">
        <v>280</v>
      </c>
      <c r="BA353" s="217" t="s">
        <v>523</v>
      </c>
    </row>
    <row r="354" ht="72" customHeight="1">
      <c r="A354" s="214" t="s">
        <v>260</v>
      </c>
      <c r="B354" s="213" t="s">
        <v>261</v>
      </c>
      <c r="C354" s="214" t="s">
        <v>711</v>
      </c>
      <c r="D354" s="213" t="s">
        <v>712</v>
      </c>
      <c r="E354" s="214" t="s">
        <v>727</v>
      </c>
      <c r="F354" s="213" t="s">
        <v>728</v>
      </c>
      <c r="G354" s="214" t="s">
        <v>735</v>
      </c>
      <c r="H354" s="213" t="s">
        <v>736</v>
      </c>
      <c r="I354" s="213" t="s">
        <v>520</v>
      </c>
      <c r="J354" s="214" t="s">
        <v>284</v>
      </c>
      <c r="K354" s="217" t="s">
        <v>524</v>
      </c>
      <c r="L354" s="214">
        <v>8</v>
      </c>
      <c r="M354" s="214">
        <f>ROUND(L354*18,0)</f>
        <v>144</v>
      </c>
      <c r="N354" s="214">
        <v>4</v>
      </c>
      <c r="O354" s="214">
        <f>ROUND(N354*19.2,0)</f>
        <v>77</v>
      </c>
      <c r="P354" s="214">
        <v>5</v>
      </c>
      <c r="Q354" s="214">
        <f>ROUND(P354*19.2,0)</f>
        <v>96</v>
      </c>
      <c r="R354" s="214">
        <v>5</v>
      </c>
      <c r="S354" s="214">
        <f>ROUND(R354*14.4,0)</f>
        <v>72</v>
      </c>
      <c r="T354" s="214">
        <v>3</v>
      </c>
      <c r="U354" s="214">
        <f>ROUND(T354*14.4,0)</f>
        <v>43</v>
      </c>
      <c r="V354" s="214">
        <v>5</v>
      </c>
      <c r="W354" s="214">
        <f>ROUND(V354*28.8,0)</f>
        <v>144</v>
      </c>
      <c r="X354" s="214">
        <v>2</v>
      </c>
      <c r="Y354" s="214">
        <f>ROUND(X354*16.8,0)</f>
        <v>34</v>
      </c>
      <c r="Z354" s="214">
        <v>5</v>
      </c>
      <c r="AA354" s="214">
        <f>ROUND(Z354*19.2,0)</f>
        <v>96</v>
      </c>
      <c r="AB354" s="214">
        <v>4</v>
      </c>
      <c r="AC354" s="214">
        <f>ROUND(AB354*19.2,0)</f>
        <v>77</v>
      </c>
      <c r="AD354" s="214">
        <v>4</v>
      </c>
      <c r="AE354" s="214">
        <f>ROUND(AD354*12,0)</f>
        <v>48</v>
      </c>
      <c r="AF354" s="214">
        <v>4</v>
      </c>
      <c r="AG354" s="214">
        <f>ROUND(AF354*14.4,0)</f>
        <v>58</v>
      </c>
      <c r="AH354" s="214">
        <v>2</v>
      </c>
      <c r="AI354" s="214">
        <f>ROUND(AH354*9.6,0)</f>
        <v>19</v>
      </c>
      <c r="AJ354" s="214">
        <v>2</v>
      </c>
      <c r="AK354" s="214">
        <f>ROUND(AJ354*16.8,0)</f>
        <v>34</v>
      </c>
      <c r="AL354" s="214">
        <v>4</v>
      </c>
      <c r="AM354" s="214">
        <f>ROUND(AL354*7.2,0)</f>
        <v>29</v>
      </c>
      <c r="AN354" s="214">
        <f>SUM(M354,O354,Q354,S354,U354)</f>
        <v>432</v>
      </c>
      <c r="AO354" s="214">
        <f>SUM(W354,Y354,AA354,AC354)</f>
        <v>351</v>
      </c>
      <c r="AP354" s="214">
        <f>SUM(AE354,AG354,AI354)</f>
        <v>125</v>
      </c>
      <c r="AQ354" s="214">
        <f>SUM(AK354,AM354)</f>
        <v>63</v>
      </c>
      <c r="AR354" s="214">
        <f>SUM(AN354:AQ354)</f>
        <v>971</v>
      </c>
      <c r="AS354" s="214" t="str">
        <f>IF(AR354&lt;=120,"Group 1",IF(AR354&lt;=240,"Group 2",IF(AR354&lt;=360,"Group 3",IF(AR354&lt;=480,"Group 4",IF(AR354&lt;=600,"Group 5",IF(AR354&lt;=720,"Group 6",IF(AR354&lt;=840,"Group 7",IF(AR354&lt;=960,"Group 8",IF(AR354&lt;=1080,"Group 9","Group 10")))))))))</f>
        <v>Group 9</v>
      </c>
      <c r="AT354" s="214" t="str">
        <f>IF(AR354&lt;=120,"B1",IF(AR354&lt;=240,"B2",IF(AR354&lt;=360,"B3",IF(AR354&lt;=480,"B4",IF(AR354&lt;=600,"B5",IF(AR354&lt;=720,"B6",IF(AR354&lt;=840,"B7",IF(AR354&lt;=960,"B8",IF(AR354&lt;=1080,"B9",IF(AR354&lt;=1100,"B10",IF(AR354&lt;=1120,"B11",IF(AR354&lt;=1140,"B12",IF(AR354&lt;=1160,"B13",IF(AR354&lt;=1180,"B14","B15"))))))))))))))</f>
        <v>B9</v>
      </c>
      <c r="AU354" s="214" t="str">
        <f>AT354</f>
        <v>B9</v>
      </c>
      <c r="AV354" s="214" t="str">
        <f>IF(AU354=J354,"OK","REVIEW")</f>
        <v>OK</v>
      </c>
      <c r="AW354" s="213" t="s">
        <v>355</v>
      </c>
      <c r="AX354" s="213" t="s">
        <v>365</v>
      </c>
      <c r="AY354" s="213" t="s">
        <v>262</v>
      </c>
      <c r="AZ354" s="213" t="s">
        <v>280</v>
      </c>
      <c r="BA354" s="217" t="s">
        <v>525</v>
      </c>
    </row>
    <row r="355" ht="72" customHeight="1">
      <c r="A355" s="214" t="s">
        <v>260</v>
      </c>
      <c r="B355" s="213" t="s">
        <v>261</v>
      </c>
      <c r="C355" s="214" t="s">
        <v>711</v>
      </c>
      <c r="D355" s="213" t="s">
        <v>712</v>
      </c>
      <c r="E355" s="214" t="s">
        <v>727</v>
      </c>
      <c r="F355" s="213" t="s">
        <v>728</v>
      </c>
      <c r="G355" s="214" t="s">
        <v>737</v>
      </c>
      <c r="H355" s="213" t="s">
        <v>738</v>
      </c>
      <c r="I355" s="213" t="s">
        <v>520</v>
      </c>
      <c r="J355" s="214" t="s">
        <v>280</v>
      </c>
      <c r="K355" s="217" t="s">
        <v>521</v>
      </c>
      <c r="L355" s="214">
        <v>8</v>
      </c>
      <c r="M355" s="214">
        <f>ROUND(L355*18,0)</f>
        <v>144</v>
      </c>
      <c r="N355" s="214">
        <v>4</v>
      </c>
      <c r="O355" s="214">
        <f>ROUND(N355*19.2,0)</f>
        <v>77</v>
      </c>
      <c r="P355" s="214">
        <v>5</v>
      </c>
      <c r="Q355" s="214">
        <f>ROUND(P355*19.2,0)</f>
        <v>96</v>
      </c>
      <c r="R355" s="214">
        <v>4</v>
      </c>
      <c r="S355" s="214">
        <f>ROUND(R355*14.4,0)</f>
        <v>58</v>
      </c>
      <c r="T355" s="214">
        <v>3</v>
      </c>
      <c r="U355" s="214">
        <f>ROUND(T355*14.4,0)</f>
        <v>43</v>
      </c>
      <c r="V355" s="214">
        <v>4</v>
      </c>
      <c r="W355" s="214">
        <f>ROUND(V355*28.8,0)</f>
        <v>115</v>
      </c>
      <c r="X355" s="214">
        <v>2</v>
      </c>
      <c r="Y355" s="214">
        <f>ROUND(X355*16.8,0)</f>
        <v>34</v>
      </c>
      <c r="Z355" s="214">
        <v>5</v>
      </c>
      <c r="AA355" s="214">
        <f>ROUND(Z355*19.2,0)</f>
        <v>96</v>
      </c>
      <c r="AB355" s="214">
        <v>4</v>
      </c>
      <c r="AC355" s="214">
        <f>ROUND(AB355*19.2,0)</f>
        <v>77</v>
      </c>
      <c r="AD355" s="214">
        <v>4</v>
      </c>
      <c r="AE355" s="214">
        <f>ROUND(AD355*12,0)</f>
        <v>48</v>
      </c>
      <c r="AF355" s="214">
        <v>4</v>
      </c>
      <c r="AG355" s="214">
        <f>ROUND(AF355*14.4,0)</f>
        <v>58</v>
      </c>
      <c r="AH355" s="214">
        <v>2</v>
      </c>
      <c r="AI355" s="214">
        <f>ROUND(AH355*9.6,0)</f>
        <v>19</v>
      </c>
      <c r="AJ355" s="214">
        <v>2</v>
      </c>
      <c r="AK355" s="214">
        <f>ROUND(AJ355*16.8,0)</f>
        <v>34</v>
      </c>
      <c r="AL355" s="214">
        <v>4</v>
      </c>
      <c r="AM355" s="214">
        <f>ROUND(AL355*7.2,0)</f>
        <v>29</v>
      </c>
      <c r="AN355" s="214">
        <f>SUM(M355,O355,Q355,S355,U355)</f>
        <v>418</v>
      </c>
      <c r="AO355" s="214">
        <f>SUM(W355,Y355,AA355,AC355)</f>
        <v>322</v>
      </c>
      <c r="AP355" s="214">
        <f>SUM(AE355,AG355,AI355)</f>
        <v>125</v>
      </c>
      <c r="AQ355" s="214">
        <f>SUM(AK355,AM355)</f>
        <v>63</v>
      </c>
      <c r="AR355" s="214">
        <f>SUM(AN355:AQ355)</f>
        <v>928</v>
      </c>
      <c r="AS355" s="214" t="str">
        <f>IF(AR355&lt;=120,"Group 1",IF(AR355&lt;=240,"Group 2",IF(AR355&lt;=360,"Group 3",IF(AR355&lt;=480,"Group 4",IF(AR355&lt;=600,"Group 5",IF(AR355&lt;=720,"Group 6",IF(AR355&lt;=840,"Group 7",IF(AR355&lt;=960,"Group 8",IF(AR355&lt;=1080,"Group 9","Group 10")))))))))</f>
        <v>Group 8</v>
      </c>
      <c r="AT355" s="214" t="str">
        <f>IF(AR355&lt;=120,"B1",IF(AR355&lt;=240,"B2",IF(AR355&lt;=360,"B3",IF(AR355&lt;=480,"B4",IF(AR355&lt;=600,"B5",IF(AR355&lt;=720,"B6",IF(AR355&lt;=840,"B7",IF(AR355&lt;=960,"B8",IF(AR355&lt;=1080,"B9",IF(AR355&lt;=1100,"B10",IF(AR355&lt;=1120,"B11",IF(AR355&lt;=1140,"B12",IF(AR355&lt;=1160,"B13",IF(AR355&lt;=1180,"B14","B15"))))))))))))))</f>
        <v>B8</v>
      </c>
      <c r="AU355" s="214" t="str">
        <f>AT355</f>
        <v>B8</v>
      </c>
      <c r="AV355" s="214" t="str">
        <f>IF(AU355=J355,"OK","REVIEW")</f>
        <v>OK</v>
      </c>
      <c r="AW355" s="213" t="s">
        <v>355</v>
      </c>
      <c r="AX355" s="213" t="s">
        <v>522</v>
      </c>
      <c r="AY355" s="213" t="s">
        <v>262</v>
      </c>
      <c r="AZ355" s="213" t="s">
        <v>280</v>
      </c>
      <c r="BA355" s="217" t="s">
        <v>523</v>
      </c>
    </row>
    <row r="356" ht="72" customHeight="1">
      <c r="A356" s="214" t="s">
        <v>260</v>
      </c>
      <c r="B356" s="213" t="s">
        <v>261</v>
      </c>
      <c r="C356" s="214" t="s">
        <v>711</v>
      </c>
      <c r="D356" s="213" t="s">
        <v>712</v>
      </c>
      <c r="E356" s="214" t="s">
        <v>727</v>
      </c>
      <c r="F356" s="213" t="s">
        <v>728</v>
      </c>
      <c r="G356" s="214" t="s">
        <v>737</v>
      </c>
      <c r="H356" s="213" t="s">
        <v>738</v>
      </c>
      <c r="I356" s="213" t="s">
        <v>520</v>
      </c>
      <c r="J356" s="214" t="s">
        <v>284</v>
      </c>
      <c r="K356" s="217" t="s">
        <v>524</v>
      </c>
      <c r="L356" s="214">
        <v>8</v>
      </c>
      <c r="M356" s="214">
        <f>ROUND(L356*18,0)</f>
        <v>144</v>
      </c>
      <c r="N356" s="214">
        <v>4</v>
      </c>
      <c r="O356" s="214">
        <f>ROUND(N356*19.2,0)</f>
        <v>77</v>
      </c>
      <c r="P356" s="214">
        <v>5</v>
      </c>
      <c r="Q356" s="214">
        <f>ROUND(P356*19.2,0)</f>
        <v>96</v>
      </c>
      <c r="R356" s="214">
        <v>5</v>
      </c>
      <c r="S356" s="214">
        <f>ROUND(R356*14.4,0)</f>
        <v>72</v>
      </c>
      <c r="T356" s="214">
        <v>3</v>
      </c>
      <c r="U356" s="214">
        <f>ROUND(T356*14.4,0)</f>
        <v>43</v>
      </c>
      <c r="V356" s="214">
        <v>5</v>
      </c>
      <c r="W356" s="214">
        <f>ROUND(V356*28.8,0)</f>
        <v>144</v>
      </c>
      <c r="X356" s="214">
        <v>2</v>
      </c>
      <c r="Y356" s="214">
        <f>ROUND(X356*16.8,0)</f>
        <v>34</v>
      </c>
      <c r="Z356" s="214">
        <v>5</v>
      </c>
      <c r="AA356" s="214">
        <f>ROUND(Z356*19.2,0)</f>
        <v>96</v>
      </c>
      <c r="AB356" s="214">
        <v>4</v>
      </c>
      <c r="AC356" s="214">
        <f>ROUND(AB356*19.2,0)</f>
        <v>77</v>
      </c>
      <c r="AD356" s="214">
        <v>4</v>
      </c>
      <c r="AE356" s="214">
        <f>ROUND(AD356*12,0)</f>
        <v>48</v>
      </c>
      <c r="AF356" s="214">
        <v>4</v>
      </c>
      <c r="AG356" s="214">
        <f>ROUND(AF356*14.4,0)</f>
        <v>58</v>
      </c>
      <c r="AH356" s="214">
        <v>2</v>
      </c>
      <c r="AI356" s="214">
        <f>ROUND(AH356*9.6,0)</f>
        <v>19</v>
      </c>
      <c r="AJ356" s="214">
        <v>2</v>
      </c>
      <c r="AK356" s="214">
        <f>ROUND(AJ356*16.8,0)</f>
        <v>34</v>
      </c>
      <c r="AL356" s="214">
        <v>4</v>
      </c>
      <c r="AM356" s="214">
        <f>ROUND(AL356*7.2,0)</f>
        <v>29</v>
      </c>
      <c r="AN356" s="214">
        <f>SUM(M356,O356,Q356,S356,U356)</f>
        <v>432</v>
      </c>
      <c r="AO356" s="214">
        <f>SUM(W356,Y356,AA356,AC356)</f>
        <v>351</v>
      </c>
      <c r="AP356" s="214">
        <f>SUM(AE356,AG356,AI356)</f>
        <v>125</v>
      </c>
      <c r="AQ356" s="214">
        <f>SUM(AK356,AM356)</f>
        <v>63</v>
      </c>
      <c r="AR356" s="214">
        <f>SUM(AN356:AQ356)</f>
        <v>971</v>
      </c>
      <c r="AS356" s="214" t="str">
        <f>IF(AR356&lt;=120,"Group 1",IF(AR356&lt;=240,"Group 2",IF(AR356&lt;=360,"Group 3",IF(AR356&lt;=480,"Group 4",IF(AR356&lt;=600,"Group 5",IF(AR356&lt;=720,"Group 6",IF(AR356&lt;=840,"Group 7",IF(AR356&lt;=960,"Group 8",IF(AR356&lt;=1080,"Group 9","Group 10")))))))))</f>
        <v>Group 9</v>
      </c>
      <c r="AT356" s="214" t="str">
        <f>IF(AR356&lt;=120,"B1",IF(AR356&lt;=240,"B2",IF(AR356&lt;=360,"B3",IF(AR356&lt;=480,"B4",IF(AR356&lt;=600,"B5",IF(AR356&lt;=720,"B6",IF(AR356&lt;=840,"B7",IF(AR356&lt;=960,"B8",IF(AR356&lt;=1080,"B9",IF(AR356&lt;=1100,"B10",IF(AR356&lt;=1120,"B11",IF(AR356&lt;=1140,"B12",IF(AR356&lt;=1160,"B13",IF(AR356&lt;=1180,"B14","B15"))))))))))))))</f>
        <v>B9</v>
      </c>
      <c r="AU356" s="214" t="str">
        <f>AT356</f>
        <v>B9</v>
      </c>
      <c r="AV356" s="214" t="str">
        <f>IF(AU356=J356,"OK","REVIEW")</f>
        <v>OK</v>
      </c>
      <c r="AW356" s="213" t="s">
        <v>355</v>
      </c>
      <c r="AX356" s="213" t="s">
        <v>365</v>
      </c>
      <c r="AY356" s="213" t="s">
        <v>262</v>
      </c>
      <c r="AZ356" s="213" t="s">
        <v>280</v>
      </c>
      <c r="BA356" s="217" t="s">
        <v>525</v>
      </c>
    </row>
    <row r="357" ht="72" customHeight="1">
      <c r="A357" s="214" t="s">
        <v>260</v>
      </c>
      <c r="B357" s="213" t="s">
        <v>261</v>
      </c>
      <c r="C357" s="214" t="s">
        <v>711</v>
      </c>
      <c r="D357" s="213" t="s">
        <v>712</v>
      </c>
      <c r="E357" s="214" t="s">
        <v>727</v>
      </c>
      <c r="F357" s="213" t="s">
        <v>728</v>
      </c>
      <c r="G357" s="214" t="s">
        <v>739</v>
      </c>
      <c r="H357" s="213" t="s">
        <v>740</v>
      </c>
      <c r="I357" s="213" t="s">
        <v>520</v>
      </c>
      <c r="J357" s="214" t="s">
        <v>280</v>
      </c>
      <c r="K357" s="217" t="s">
        <v>521</v>
      </c>
      <c r="L357" s="214">
        <v>8</v>
      </c>
      <c r="M357" s="214">
        <f>ROUND(L357*18,0)</f>
        <v>144</v>
      </c>
      <c r="N357" s="214">
        <v>4</v>
      </c>
      <c r="O357" s="214">
        <f>ROUND(N357*19.2,0)</f>
        <v>77</v>
      </c>
      <c r="P357" s="214">
        <v>5</v>
      </c>
      <c r="Q357" s="214">
        <f>ROUND(P357*19.2,0)</f>
        <v>96</v>
      </c>
      <c r="R357" s="214">
        <v>4</v>
      </c>
      <c r="S357" s="214">
        <f>ROUND(R357*14.4,0)</f>
        <v>58</v>
      </c>
      <c r="T357" s="214">
        <v>3</v>
      </c>
      <c r="U357" s="214">
        <f>ROUND(T357*14.4,0)</f>
        <v>43</v>
      </c>
      <c r="V357" s="214">
        <v>4</v>
      </c>
      <c r="W357" s="214">
        <f>ROUND(V357*28.8,0)</f>
        <v>115</v>
      </c>
      <c r="X357" s="214">
        <v>2</v>
      </c>
      <c r="Y357" s="214">
        <f>ROUND(X357*16.8,0)</f>
        <v>34</v>
      </c>
      <c r="Z357" s="214">
        <v>5</v>
      </c>
      <c r="AA357" s="214">
        <f>ROUND(Z357*19.2,0)</f>
        <v>96</v>
      </c>
      <c r="AB357" s="214">
        <v>4</v>
      </c>
      <c r="AC357" s="214">
        <f>ROUND(AB357*19.2,0)</f>
        <v>77</v>
      </c>
      <c r="AD357" s="214">
        <v>4</v>
      </c>
      <c r="AE357" s="214">
        <f>ROUND(AD357*12,0)</f>
        <v>48</v>
      </c>
      <c r="AF357" s="214">
        <v>4</v>
      </c>
      <c r="AG357" s="214">
        <f>ROUND(AF357*14.4,0)</f>
        <v>58</v>
      </c>
      <c r="AH357" s="214">
        <v>2</v>
      </c>
      <c r="AI357" s="214">
        <f>ROUND(AH357*9.6,0)</f>
        <v>19</v>
      </c>
      <c r="AJ357" s="214">
        <v>2</v>
      </c>
      <c r="AK357" s="214">
        <f>ROUND(AJ357*16.8,0)</f>
        <v>34</v>
      </c>
      <c r="AL357" s="214">
        <v>4</v>
      </c>
      <c r="AM357" s="214">
        <f>ROUND(AL357*7.2,0)</f>
        <v>29</v>
      </c>
      <c r="AN357" s="214">
        <f>SUM(M357,O357,Q357,S357,U357)</f>
        <v>418</v>
      </c>
      <c r="AO357" s="214">
        <f>SUM(W357,Y357,AA357,AC357)</f>
        <v>322</v>
      </c>
      <c r="AP357" s="214">
        <f>SUM(AE357,AG357,AI357)</f>
        <v>125</v>
      </c>
      <c r="AQ357" s="214">
        <f>SUM(AK357,AM357)</f>
        <v>63</v>
      </c>
      <c r="AR357" s="214">
        <f>SUM(AN357:AQ357)</f>
        <v>928</v>
      </c>
      <c r="AS357" s="214" t="str">
        <f>IF(AR357&lt;=120,"Group 1",IF(AR357&lt;=240,"Group 2",IF(AR357&lt;=360,"Group 3",IF(AR357&lt;=480,"Group 4",IF(AR357&lt;=600,"Group 5",IF(AR357&lt;=720,"Group 6",IF(AR357&lt;=840,"Group 7",IF(AR357&lt;=960,"Group 8",IF(AR357&lt;=1080,"Group 9","Group 10")))))))))</f>
        <v>Group 8</v>
      </c>
      <c r="AT357" s="214" t="str">
        <f>IF(AR357&lt;=120,"B1",IF(AR357&lt;=240,"B2",IF(AR357&lt;=360,"B3",IF(AR357&lt;=480,"B4",IF(AR357&lt;=600,"B5",IF(AR357&lt;=720,"B6",IF(AR357&lt;=840,"B7",IF(AR357&lt;=960,"B8",IF(AR357&lt;=1080,"B9",IF(AR357&lt;=1100,"B10",IF(AR357&lt;=1120,"B11",IF(AR357&lt;=1140,"B12",IF(AR357&lt;=1160,"B13",IF(AR357&lt;=1180,"B14","B15"))))))))))))))</f>
        <v>B8</v>
      </c>
      <c r="AU357" s="214" t="str">
        <f>AT357</f>
        <v>B8</v>
      </c>
      <c r="AV357" s="214" t="str">
        <f>IF(AU357=J357,"OK","REVIEW")</f>
        <v>OK</v>
      </c>
      <c r="AW357" s="213" t="s">
        <v>355</v>
      </c>
      <c r="AX357" s="213" t="s">
        <v>522</v>
      </c>
      <c r="AY357" s="213" t="s">
        <v>262</v>
      </c>
      <c r="AZ357" s="213" t="s">
        <v>280</v>
      </c>
      <c r="BA357" s="217" t="s">
        <v>523</v>
      </c>
    </row>
    <row r="358" ht="72" customHeight="1">
      <c r="A358" s="214" t="s">
        <v>260</v>
      </c>
      <c r="B358" s="213" t="s">
        <v>261</v>
      </c>
      <c r="C358" s="214" t="s">
        <v>711</v>
      </c>
      <c r="D358" s="213" t="s">
        <v>712</v>
      </c>
      <c r="E358" s="214" t="s">
        <v>727</v>
      </c>
      <c r="F358" s="213" t="s">
        <v>728</v>
      </c>
      <c r="G358" s="214" t="s">
        <v>739</v>
      </c>
      <c r="H358" s="213" t="s">
        <v>740</v>
      </c>
      <c r="I358" s="213" t="s">
        <v>520</v>
      </c>
      <c r="J358" s="214" t="s">
        <v>284</v>
      </c>
      <c r="K358" s="217" t="s">
        <v>524</v>
      </c>
      <c r="L358" s="214">
        <v>8</v>
      </c>
      <c r="M358" s="214">
        <f>ROUND(L358*18,0)</f>
        <v>144</v>
      </c>
      <c r="N358" s="214">
        <v>4</v>
      </c>
      <c r="O358" s="214">
        <f>ROUND(N358*19.2,0)</f>
        <v>77</v>
      </c>
      <c r="P358" s="214">
        <v>5</v>
      </c>
      <c r="Q358" s="214">
        <f>ROUND(P358*19.2,0)</f>
        <v>96</v>
      </c>
      <c r="R358" s="214">
        <v>5</v>
      </c>
      <c r="S358" s="214">
        <f>ROUND(R358*14.4,0)</f>
        <v>72</v>
      </c>
      <c r="T358" s="214">
        <v>3</v>
      </c>
      <c r="U358" s="214">
        <f>ROUND(T358*14.4,0)</f>
        <v>43</v>
      </c>
      <c r="V358" s="214">
        <v>5</v>
      </c>
      <c r="W358" s="214">
        <f>ROUND(V358*28.8,0)</f>
        <v>144</v>
      </c>
      <c r="X358" s="214">
        <v>2</v>
      </c>
      <c r="Y358" s="214">
        <f>ROUND(X358*16.8,0)</f>
        <v>34</v>
      </c>
      <c r="Z358" s="214">
        <v>5</v>
      </c>
      <c r="AA358" s="214">
        <f>ROUND(Z358*19.2,0)</f>
        <v>96</v>
      </c>
      <c r="AB358" s="214">
        <v>4</v>
      </c>
      <c r="AC358" s="214">
        <f>ROUND(AB358*19.2,0)</f>
        <v>77</v>
      </c>
      <c r="AD358" s="214">
        <v>4</v>
      </c>
      <c r="AE358" s="214">
        <f>ROUND(AD358*12,0)</f>
        <v>48</v>
      </c>
      <c r="AF358" s="214">
        <v>4</v>
      </c>
      <c r="AG358" s="214">
        <f>ROUND(AF358*14.4,0)</f>
        <v>58</v>
      </c>
      <c r="AH358" s="214">
        <v>2</v>
      </c>
      <c r="AI358" s="214">
        <f>ROUND(AH358*9.6,0)</f>
        <v>19</v>
      </c>
      <c r="AJ358" s="214">
        <v>2</v>
      </c>
      <c r="AK358" s="214">
        <f>ROUND(AJ358*16.8,0)</f>
        <v>34</v>
      </c>
      <c r="AL358" s="214">
        <v>4</v>
      </c>
      <c r="AM358" s="214">
        <f>ROUND(AL358*7.2,0)</f>
        <v>29</v>
      </c>
      <c r="AN358" s="214">
        <f>SUM(M358,O358,Q358,S358,U358)</f>
        <v>432</v>
      </c>
      <c r="AO358" s="214">
        <f>SUM(W358,Y358,AA358,AC358)</f>
        <v>351</v>
      </c>
      <c r="AP358" s="214">
        <f>SUM(AE358,AG358,AI358)</f>
        <v>125</v>
      </c>
      <c r="AQ358" s="214">
        <f>SUM(AK358,AM358)</f>
        <v>63</v>
      </c>
      <c r="AR358" s="214">
        <f>SUM(AN358:AQ358)</f>
        <v>971</v>
      </c>
      <c r="AS358" s="214" t="str">
        <f>IF(AR358&lt;=120,"Group 1",IF(AR358&lt;=240,"Group 2",IF(AR358&lt;=360,"Group 3",IF(AR358&lt;=480,"Group 4",IF(AR358&lt;=600,"Group 5",IF(AR358&lt;=720,"Group 6",IF(AR358&lt;=840,"Group 7",IF(AR358&lt;=960,"Group 8",IF(AR358&lt;=1080,"Group 9","Group 10")))))))))</f>
        <v>Group 9</v>
      </c>
      <c r="AT358" s="214" t="str">
        <f>IF(AR358&lt;=120,"B1",IF(AR358&lt;=240,"B2",IF(AR358&lt;=360,"B3",IF(AR358&lt;=480,"B4",IF(AR358&lt;=600,"B5",IF(AR358&lt;=720,"B6",IF(AR358&lt;=840,"B7",IF(AR358&lt;=960,"B8",IF(AR358&lt;=1080,"B9",IF(AR358&lt;=1100,"B10",IF(AR358&lt;=1120,"B11",IF(AR358&lt;=1140,"B12",IF(AR358&lt;=1160,"B13",IF(AR358&lt;=1180,"B14","B15"))))))))))))))</f>
        <v>B9</v>
      </c>
      <c r="AU358" s="214" t="str">
        <f>AT358</f>
        <v>B9</v>
      </c>
      <c r="AV358" s="214" t="str">
        <f>IF(AU358=J358,"OK","REVIEW")</f>
        <v>OK</v>
      </c>
      <c r="AW358" s="213" t="s">
        <v>355</v>
      </c>
      <c r="AX358" s="213" t="s">
        <v>365</v>
      </c>
      <c r="AY358" s="213" t="s">
        <v>262</v>
      </c>
      <c r="AZ358" s="213" t="s">
        <v>280</v>
      </c>
      <c r="BA358" s="217" t="s">
        <v>525</v>
      </c>
    </row>
    <row r="359" ht="72" customHeight="1">
      <c r="A359" s="214" t="s">
        <v>260</v>
      </c>
      <c r="B359" s="213" t="s">
        <v>261</v>
      </c>
      <c r="C359" s="214" t="s">
        <v>711</v>
      </c>
      <c r="D359" s="213" t="s">
        <v>712</v>
      </c>
      <c r="E359" s="214" t="s">
        <v>741</v>
      </c>
      <c r="F359" s="213" t="s">
        <v>742</v>
      </c>
      <c r="G359" s="214" t="s">
        <v>743</v>
      </c>
      <c r="H359" s="213" t="s">
        <v>744</v>
      </c>
      <c r="I359" s="213" t="s">
        <v>520</v>
      </c>
      <c r="J359" s="214" t="s">
        <v>280</v>
      </c>
      <c r="K359" s="217" t="s">
        <v>521</v>
      </c>
      <c r="L359" s="214">
        <v>8</v>
      </c>
      <c r="M359" s="214">
        <f>ROUND(L359*18,0)</f>
        <v>144</v>
      </c>
      <c r="N359" s="214">
        <v>4</v>
      </c>
      <c r="O359" s="214">
        <f>ROUND(N359*19.2,0)</f>
        <v>77</v>
      </c>
      <c r="P359" s="214">
        <v>5</v>
      </c>
      <c r="Q359" s="214">
        <f>ROUND(P359*19.2,0)</f>
        <v>96</v>
      </c>
      <c r="R359" s="214">
        <v>4</v>
      </c>
      <c r="S359" s="214">
        <f>ROUND(R359*14.4,0)</f>
        <v>58</v>
      </c>
      <c r="T359" s="214">
        <v>3</v>
      </c>
      <c r="U359" s="214">
        <f>ROUND(T359*14.4,0)</f>
        <v>43</v>
      </c>
      <c r="V359" s="214">
        <v>3</v>
      </c>
      <c r="W359" s="214">
        <f>ROUND(V359*28.8,0)</f>
        <v>86</v>
      </c>
      <c r="X359" s="214">
        <v>2</v>
      </c>
      <c r="Y359" s="214">
        <f>ROUND(X359*16.8,0)</f>
        <v>34</v>
      </c>
      <c r="Z359" s="214">
        <v>5</v>
      </c>
      <c r="AA359" s="214">
        <f>ROUND(Z359*19.2,0)</f>
        <v>96</v>
      </c>
      <c r="AB359" s="214">
        <v>4</v>
      </c>
      <c r="AC359" s="214">
        <f>ROUND(AB359*19.2,0)</f>
        <v>77</v>
      </c>
      <c r="AD359" s="214">
        <v>4</v>
      </c>
      <c r="AE359" s="214">
        <f>ROUND(AD359*12,0)</f>
        <v>48</v>
      </c>
      <c r="AF359" s="214">
        <v>3</v>
      </c>
      <c r="AG359" s="214">
        <f>ROUND(AF359*14.4,0)</f>
        <v>43</v>
      </c>
      <c r="AH359" s="214">
        <v>2</v>
      </c>
      <c r="AI359" s="214">
        <f>ROUND(AH359*9.6,0)</f>
        <v>19</v>
      </c>
      <c r="AJ359" s="214">
        <v>2</v>
      </c>
      <c r="AK359" s="214">
        <f>ROUND(AJ359*16.8,0)</f>
        <v>34</v>
      </c>
      <c r="AL359" s="214">
        <v>4</v>
      </c>
      <c r="AM359" s="214">
        <f>ROUND(AL359*7.2,0)</f>
        <v>29</v>
      </c>
      <c r="AN359" s="214">
        <f>SUM(M359,O359,Q359,S359,U359)</f>
        <v>418</v>
      </c>
      <c r="AO359" s="214">
        <f>SUM(W359,Y359,AA359,AC359)</f>
        <v>293</v>
      </c>
      <c r="AP359" s="214">
        <f>SUM(AE359,AG359,AI359)</f>
        <v>110</v>
      </c>
      <c r="AQ359" s="214">
        <f>SUM(AK359,AM359)</f>
        <v>63</v>
      </c>
      <c r="AR359" s="214">
        <f>SUM(AN359:AQ359)</f>
        <v>884</v>
      </c>
      <c r="AS359" s="214" t="str">
        <f>IF(AR359&lt;=120,"Group 1",IF(AR359&lt;=240,"Group 2",IF(AR359&lt;=360,"Group 3",IF(AR359&lt;=480,"Group 4",IF(AR359&lt;=600,"Group 5",IF(AR359&lt;=720,"Group 6",IF(AR359&lt;=840,"Group 7",IF(AR359&lt;=960,"Group 8",IF(AR359&lt;=1080,"Group 9","Group 10")))))))))</f>
        <v>Group 8</v>
      </c>
      <c r="AT359" s="214" t="str">
        <f>IF(AR359&lt;=120,"B1",IF(AR359&lt;=240,"B2",IF(AR359&lt;=360,"B3",IF(AR359&lt;=480,"B4",IF(AR359&lt;=600,"B5",IF(AR359&lt;=720,"B6",IF(AR359&lt;=840,"B7",IF(AR359&lt;=960,"B8",IF(AR359&lt;=1080,"B9",IF(AR359&lt;=1100,"B10",IF(AR359&lt;=1120,"B11",IF(AR359&lt;=1140,"B12",IF(AR359&lt;=1160,"B13",IF(AR359&lt;=1180,"B14","B15"))))))))))))))</f>
        <v>B8</v>
      </c>
      <c r="AU359" s="214" t="str">
        <f>AT359</f>
        <v>B8</v>
      </c>
      <c r="AV359" s="214" t="str">
        <f>IF(AU359=J359,"OK","REVIEW")</f>
        <v>OK</v>
      </c>
      <c r="AW359" s="213" t="s">
        <v>355</v>
      </c>
      <c r="AX359" s="213" t="s">
        <v>522</v>
      </c>
      <c r="AY359" s="213" t="s">
        <v>262</v>
      </c>
      <c r="AZ359" s="213" t="s">
        <v>280</v>
      </c>
      <c r="BA359" s="217" t="s">
        <v>523</v>
      </c>
    </row>
    <row r="360" ht="72" customHeight="1">
      <c r="A360" s="214" t="s">
        <v>260</v>
      </c>
      <c r="B360" s="213" t="s">
        <v>261</v>
      </c>
      <c r="C360" s="214" t="s">
        <v>711</v>
      </c>
      <c r="D360" s="213" t="s">
        <v>712</v>
      </c>
      <c r="E360" s="214" t="s">
        <v>741</v>
      </c>
      <c r="F360" s="213" t="s">
        <v>742</v>
      </c>
      <c r="G360" s="214" t="s">
        <v>743</v>
      </c>
      <c r="H360" s="213" t="s">
        <v>744</v>
      </c>
      <c r="I360" s="213" t="s">
        <v>520</v>
      </c>
      <c r="J360" s="214" t="s">
        <v>284</v>
      </c>
      <c r="K360" s="217" t="s">
        <v>524</v>
      </c>
      <c r="L360" s="214">
        <v>8</v>
      </c>
      <c r="M360" s="214">
        <f>ROUND(L360*18,0)</f>
        <v>144</v>
      </c>
      <c r="N360" s="214">
        <v>5</v>
      </c>
      <c r="O360" s="214">
        <f>ROUND(N360*19.2,0)</f>
        <v>96</v>
      </c>
      <c r="P360" s="214">
        <v>5</v>
      </c>
      <c r="Q360" s="214">
        <f>ROUND(P360*19.2,0)</f>
        <v>96</v>
      </c>
      <c r="R360" s="214">
        <v>5</v>
      </c>
      <c r="S360" s="214">
        <f>ROUND(R360*14.4,0)</f>
        <v>72</v>
      </c>
      <c r="T360" s="214">
        <v>3</v>
      </c>
      <c r="U360" s="214">
        <f>ROUND(T360*14.4,0)</f>
        <v>43</v>
      </c>
      <c r="V360" s="214">
        <v>4</v>
      </c>
      <c r="W360" s="214">
        <f>ROUND(V360*28.8,0)</f>
        <v>115</v>
      </c>
      <c r="X360" s="214">
        <v>2</v>
      </c>
      <c r="Y360" s="214">
        <f>ROUND(X360*16.8,0)</f>
        <v>34</v>
      </c>
      <c r="Z360" s="214">
        <v>5</v>
      </c>
      <c r="AA360" s="214">
        <f>ROUND(Z360*19.2,0)</f>
        <v>96</v>
      </c>
      <c r="AB360" s="214">
        <v>5</v>
      </c>
      <c r="AC360" s="214">
        <f>ROUND(AB360*19.2,0)</f>
        <v>96</v>
      </c>
      <c r="AD360" s="214">
        <v>4</v>
      </c>
      <c r="AE360" s="214">
        <f>ROUND(AD360*12,0)</f>
        <v>48</v>
      </c>
      <c r="AF360" s="214">
        <v>3</v>
      </c>
      <c r="AG360" s="214">
        <f>ROUND(AF360*14.4,0)</f>
        <v>43</v>
      </c>
      <c r="AH360" s="214">
        <v>2</v>
      </c>
      <c r="AI360" s="214">
        <f>ROUND(AH360*9.6,0)</f>
        <v>19</v>
      </c>
      <c r="AJ360" s="214">
        <v>2</v>
      </c>
      <c r="AK360" s="214">
        <f>ROUND(AJ360*16.8,0)</f>
        <v>34</v>
      </c>
      <c r="AL360" s="214">
        <v>4</v>
      </c>
      <c r="AM360" s="214">
        <f>ROUND(AL360*7.2,0)</f>
        <v>29</v>
      </c>
      <c r="AN360" s="214">
        <f>SUM(M360,O360,Q360,S360,U360)</f>
        <v>451</v>
      </c>
      <c r="AO360" s="214">
        <f>SUM(W360,Y360,AA360,AC360)</f>
        <v>341</v>
      </c>
      <c r="AP360" s="214">
        <f>SUM(AE360,AG360,AI360)</f>
        <v>110</v>
      </c>
      <c r="AQ360" s="214">
        <f>SUM(AK360,AM360)</f>
        <v>63</v>
      </c>
      <c r="AR360" s="214">
        <f>SUM(AN360:AQ360)</f>
        <v>965</v>
      </c>
      <c r="AS360" s="214" t="str">
        <f>IF(AR360&lt;=120,"Group 1",IF(AR360&lt;=240,"Group 2",IF(AR360&lt;=360,"Group 3",IF(AR360&lt;=480,"Group 4",IF(AR360&lt;=600,"Group 5",IF(AR360&lt;=720,"Group 6",IF(AR360&lt;=840,"Group 7",IF(AR360&lt;=960,"Group 8",IF(AR360&lt;=1080,"Group 9","Group 10")))))))))</f>
        <v>Group 9</v>
      </c>
      <c r="AT360" s="214" t="str">
        <f>IF(AR360&lt;=120,"B1",IF(AR360&lt;=240,"B2",IF(AR360&lt;=360,"B3",IF(AR360&lt;=480,"B4",IF(AR360&lt;=600,"B5",IF(AR360&lt;=720,"B6",IF(AR360&lt;=840,"B7",IF(AR360&lt;=960,"B8",IF(AR360&lt;=1080,"B9",IF(AR360&lt;=1100,"B10",IF(AR360&lt;=1120,"B11",IF(AR360&lt;=1140,"B12",IF(AR360&lt;=1160,"B13",IF(AR360&lt;=1180,"B14","B15"))))))))))))))</f>
        <v>B9</v>
      </c>
      <c r="AU360" s="214" t="str">
        <f>AT360</f>
        <v>B9</v>
      </c>
      <c r="AV360" s="214" t="str">
        <f>IF(AU360=J360,"OK","REVIEW")</f>
        <v>OK</v>
      </c>
      <c r="AW360" s="213" t="s">
        <v>355</v>
      </c>
      <c r="AX360" s="213" t="s">
        <v>365</v>
      </c>
      <c r="AY360" s="213" t="s">
        <v>262</v>
      </c>
      <c r="AZ360" s="213" t="s">
        <v>280</v>
      </c>
      <c r="BA360" s="217" t="s">
        <v>525</v>
      </c>
    </row>
    <row r="361" ht="72" customHeight="1">
      <c r="A361" s="214" t="s">
        <v>260</v>
      </c>
      <c r="B361" s="213" t="s">
        <v>261</v>
      </c>
      <c r="C361" s="214" t="s">
        <v>711</v>
      </c>
      <c r="D361" s="213" t="s">
        <v>712</v>
      </c>
      <c r="E361" s="214" t="s">
        <v>741</v>
      </c>
      <c r="F361" s="213" t="s">
        <v>742</v>
      </c>
      <c r="G361" s="214" t="s">
        <v>745</v>
      </c>
      <c r="H361" s="213" t="s">
        <v>746</v>
      </c>
      <c r="I361" s="213" t="s">
        <v>520</v>
      </c>
      <c r="J361" s="214" t="s">
        <v>280</v>
      </c>
      <c r="K361" s="217" t="s">
        <v>521</v>
      </c>
      <c r="L361" s="214">
        <v>8</v>
      </c>
      <c r="M361" s="214">
        <f>ROUND(L361*18,0)</f>
        <v>144</v>
      </c>
      <c r="N361" s="214">
        <v>4</v>
      </c>
      <c r="O361" s="214">
        <f>ROUND(N361*19.2,0)</f>
        <v>77</v>
      </c>
      <c r="P361" s="214">
        <v>5</v>
      </c>
      <c r="Q361" s="214">
        <f>ROUND(P361*19.2,0)</f>
        <v>96</v>
      </c>
      <c r="R361" s="214">
        <v>4</v>
      </c>
      <c r="S361" s="214">
        <f>ROUND(R361*14.4,0)</f>
        <v>58</v>
      </c>
      <c r="T361" s="214">
        <v>3</v>
      </c>
      <c r="U361" s="214">
        <f>ROUND(T361*14.4,0)</f>
        <v>43</v>
      </c>
      <c r="V361" s="214">
        <v>3</v>
      </c>
      <c r="W361" s="214">
        <f>ROUND(V361*28.8,0)</f>
        <v>86</v>
      </c>
      <c r="X361" s="214">
        <v>2</v>
      </c>
      <c r="Y361" s="214">
        <f>ROUND(X361*16.8,0)</f>
        <v>34</v>
      </c>
      <c r="Z361" s="214">
        <v>5</v>
      </c>
      <c r="AA361" s="214">
        <f>ROUND(Z361*19.2,0)</f>
        <v>96</v>
      </c>
      <c r="AB361" s="214">
        <v>4</v>
      </c>
      <c r="AC361" s="214">
        <f>ROUND(AB361*19.2,0)</f>
        <v>77</v>
      </c>
      <c r="AD361" s="214">
        <v>4</v>
      </c>
      <c r="AE361" s="214">
        <f>ROUND(AD361*12,0)</f>
        <v>48</v>
      </c>
      <c r="AF361" s="214">
        <v>3</v>
      </c>
      <c r="AG361" s="214">
        <f>ROUND(AF361*14.4,0)</f>
        <v>43</v>
      </c>
      <c r="AH361" s="214">
        <v>2</v>
      </c>
      <c r="AI361" s="214">
        <f>ROUND(AH361*9.6,0)</f>
        <v>19</v>
      </c>
      <c r="AJ361" s="214">
        <v>2</v>
      </c>
      <c r="AK361" s="214">
        <f>ROUND(AJ361*16.8,0)</f>
        <v>34</v>
      </c>
      <c r="AL361" s="214">
        <v>4</v>
      </c>
      <c r="AM361" s="214">
        <f>ROUND(AL361*7.2,0)</f>
        <v>29</v>
      </c>
      <c r="AN361" s="214">
        <f>SUM(M361,O361,Q361,S361,U361)</f>
        <v>418</v>
      </c>
      <c r="AO361" s="214">
        <f>SUM(W361,Y361,AA361,AC361)</f>
        <v>293</v>
      </c>
      <c r="AP361" s="214">
        <f>SUM(AE361,AG361,AI361)</f>
        <v>110</v>
      </c>
      <c r="AQ361" s="214">
        <f>SUM(AK361,AM361)</f>
        <v>63</v>
      </c>
      <c r="AR361" s="214">
        <f>SUM(AN361:AQ361)</f>
        <v>884</v>
      </c>
      <c r="AS361" s="214" t="str">
        <f>IF(AR361&lt;=120,"Group 1",IF(AR361&lt;=240,"Group 2",IF(AR361&lt;=360,"Group 3",IF(AR361&lt;=480,"Group 4",IF(AR361&lt;=600,"Group 5",IF(AR361&lt;=720,"Group 6",IF(AR361&lt;=840,"Group 7",IF(AR361&lt;=960,"Group 8",IF(AR361&lt;=1080,"Group 9","Group 10")))))))))</f>
        <v>Group 8</v>
      </c>
      <c r="AT361" s="214" t="str">
        <f>IF(AR361&lt;=120,"B1",IF(AR361&lt;=240,"B2",IF(AR361&lt;=360,"B3",IF(AR361&lt;=480,"B4",IF(AR361&lt;=600,"B5",IF(AR361&lt;=720,"B6",IF(AR361&lt;=840,"B7",IF(AR361&lt;=960,"B8",IF(AR361&lt;=1080,"B9",IF(AR361&lt;=1100,"B10",IF(AR361&lt;=1120,"B11",IF(AR361&lt;=1140,"B12",IF(AR361&lt;=1160,"B13",IF(AR361&lt;=1180,"B14","B15"))))))))))))))</f>
        <v>B8</v>
      </c>
      <c r="AU361" s="214" t="str">
        <f>AT361</f>
        <v>B8</v>
      </c>
      <c r="AV361" s="214" t="str">
        <f>IF(AU361=J361,"OK","REVIEW")</f>
        <v>OK</v>
      </c>
      <c r="AW361" s="213" t="s">
        <v>355</v>
      </c>
      <c r="AX361" s="213" t="s">
        <v>522</v>
      </c>
      <c r="AY361" s="213" t="s">
        <v>262</v>
      </c>
      <c r="AZ361" s="213" t="s">
        <v>280</v>
      </c>
      <c r="BA361" s="217" t="s">
        <v>523</v>
      </c>
    </row>
    <row r="362" ht="72" customHeight="1">
      <c r="A362" s="214" t="s">
        <v>260</v>
      </c>
      <c r="B362" s="213" t="s">
        <v>261</v>
      </c>
      <c r="C362" s="214" t="s">
        <v>711</v>
      </c>
      <c r="D362" s="213" t="s">
        <v>712</v>
      </c>
      <c r="E362" s="214" t="s">
        <v>741</v>
      </c>
      <c r="F362" s="213" t="s">
        <v>742</v>
      </c>
      <c r="G362" s="214" t="s">
        <v>745</v>
      </c>
      <c r="H362" s="213" t="s">
        <v>746</v>
      </c>
      <c r="I362" s="213" t="s">
        <v>520</v>
      </c>
      <c r="J362" s="214" t="s">
        <v>284</v>
      </c>
      <c r="K362" s="217" t="s">
        <v>524</v>
      </c>
      <c r="L362" s="214">
        <v>8</v>
      </c>
      <c r="M362" s="214">
        <f>ROUND(L362*18,0)</f>
        <v>144</v>
      </c>
      <c r="N362" s="214">
        <v>5</v>
      </c>
      <c r="O362" s="214">
        <f>ROUND(N362*19.2,0)</f>
        <v>96</v>
      </c>
      <c r="P362" s="214">
        <v>5</v>
      </c>
      <c r="Q362" s="214">
        <f>ROUND(P362*19.2,0)</f>
        <v>96</v>
      </c>
      <c r="R362" s="214">
        <v>5</v>
      </c>
      <c r="S362" s="214">
        <f>ROUND(R362*14.4,0)</f>
        <v>72</v>
      </c>
      <c r="T362" s="214">
        <v>3</v>
      </c>
      <c r="U362" s="214">
        <f>ROUND(T362*14.4,0)</f>
        <v>43</v>
      </c>
      <c r="V362" s="214">
        <v>4</v>
      </c>
      <c r="W362" s="214">
        <f>ROUND(V362*28.8,0)</f>
        <v>115</v>
      </c>
      <c r="X362" s="214">
        <v>2</v>
      </c>
      <c r="Y362" s="214">
        <f>ROUND(X362*16.8,0)</f>
        <v>34</v>
      </c>
      <c r="Z362" s="214">
        <v>5</v>
      </c>
      <c r="AA362" s="214">
        <f>ROUND(Z362*19.2,0)</f>
        <v>96</v>
      </c>
      <c r="AB362" s="214">
        <v>5</v>
      </c>
      <c r="AC362" s="214">
        <f>ROUND(AB362*19.2,0)</f>
        <v>96</v>
      </c>
      <c r="AD362" s="214">
        <v>4</v>
      </c>
      <c r="AE362" s="214">
        <f>ROUND(AD362*12,0)</f>
        <v>48</v>
      </c>
      <c r="AF362" s="214">
        <v>3</v>
      </c>
      <c r="AG362" s="214">
        <f>ROUND(AF362*14.4,0)</f>
        <v>43</v>
      </c>
      <c r="AH362" s="214">
        <v>2</v>
      </c>
      <c r="AI362" s="214">
        <f>ROUND(AH362*9.6,0)</f>
        <v>19</v>
      </c>
      <c r="AJ362" s="214">
        <v>2</v>
      </c>
      <c r="AK362" s="214">
        <f>ROUND(AJ362*16.8,0)</f>
        <v>34</v>
      </c>
      <c r="AL362" s="214">
        <v>4</v>
      </c>
      <c r="AM362" s="214">
        <f>ROUND(AL362*7.2,0)</f>
        <v>29</v>
      </c>
      <c r="AN362" s="214">
        <f>SUM(M362,O362,Q362,S362,U362)</f>
        <v>451</v>
      </c>
      <c r="AO362" s="214">
        <f>SUM(W362,Y362,AA362,AC362)</f>
        <v>341</v>
      </c>
      <c r="AP362" s="214">
        <f>SUM(AE362,AG362,AI362)</f>
        <v>110</v>
      </c>
      <c r="AQ362" s="214">
        <f>SUM(AK362,AM362)</f>
        <v>63</v>
      </c>
      <c r="AR362" s="214">
        <f>SUM(AN362:AQ362)</f>
        <v>965</v>
      </c>
      <c r="AS362" s="214" t="str">
        <f>IF(AR362&lt;=120,"Group 1",IF(AR362&lt;=240,"Group 2",IF(AR362&lt;=360,"Group 3",IF(AR362&lt;=480,"Group 4",IF(AR362&lt;=600,"Group 5",IF(AR362&lt;=720,"Group 6",IF(AR362&lt;=840,"Group 7",IF(AR362&lt;=960,"Group 8",IF(AR362&lt;=1080,"Group 9","Group 10")))))))))</f>
        <v>Group 9</v>
      </c>
      <c r="AT362" s="214" t="str">
        <f>IF(AR362&lt;=120,"B1",IF(AR362&lt;=240,"B2",IF(AR362&lt;=360,"B3",IF(AR362&lt;=480,"B4",IF(AR362&lt;=600,"B5",IF(AR362&lt;=720,"B6",IF(AR362&lt;=840,"B7",IF(AR362&lt;=960,"B8",IF(AR362&lt;=1080,"B9",IF(AR362&lt;=1100,"B10",IF(AR362&lt;=1120,"B11",IF(AR362&lt;=1140,"B12",IF(AR362&lt;=1160,"B13",IF(AR362&lt;=1180,"B14","B15"))))))))))))))</f>
        <v>B9</v>
      </c>
      <c r="AU362" s="214" t="str">
        <f>AT362</f>
        <v>B9</v>
      </c>
      <c r="AV362" s="214" t="str">
        <f>IF(AU362=J362,"OK","REVIEW")</f>
        <v>OK</v>
      </c>
      <c r="AW362" s="213" t="s">
        <v>355</v>
      </c>
      <c r="AX362" s="213" t="s">
        <v>365</v>
      </c>
      <c r="AY362" s="213" t="s">
        <v>262</v>
      </c>
      <c r="AZ362" s="213" t="s">
        <v>280</v>
      </c>
      <c r="BA362" s="217" t="s">
        <v>525</v>
      </c>
    </row>
    <row r="363" ht="72" customHeight="1">
      <c r="A363" s="214" t="s">
        <v>260</v>
      </c>
      <c r="B363" s="213" t="s">
        <v>261</v>
      </c>
      <c r="C363" s="214" t="s">
        <v>711</v>
      </c>
      <c r="D363" s="213" t="s">
        <v>712</v>
      </c>
      <c r="E363" s="214" t="s">
        <v>741</v>
      </c>
      <c r="F363" s="213" t="s">
        <v>742</v>
      </c>
      <c r="G363" s="214" t="s">
        <v>747</v>
      </c>
      <c r="H363" s="213" t="s">
        <v>748</v>
      </c>
      <c r="I363" s="213" t="s">
        <v>520</v>
      </c>
      <c r="J363" s="214" t="s">
        <v>280</v>
      </c>
      <c r="K363" s="217" t="s">
        <v>521</v>
      </c>
      <c r="L363" s="214">
        <v>8</v>
      </c>
      <c r="M363" s="214">
        <f>ROUND(L363*18,0)</f>
        <v>144</v>
      </c>
      <c r="N363" s="214">
        <v>4</v>
      </c>
      <c r="O363" s="214">
        <f>ROUND(N363*19.2,0)</f>
        <v>77</v>
      </c>
      <c r="P363" s="214">
        <v>5</v>
      </c>
      <c r="Q363" s="214">
        <f>ROUND(P363*19.2,0)</f>
        <v>96</v>
      </c>
      <c r="R363" s="214">
        <v>4</v>
      </c>
      <c r="S363" s="214">
        <f>ROUND(R363*14.4,0)</f>
        <v>58</v>
      </c>
      <c r="T363" s="214">
        <v>3</v>
      </c>
      <c r="U363" s="214">
        <f>ROUND(T363*14.4,0)</f>
        <v>43</v>
      </c>
      <c r="V363" s="214">
        <v>3</v>
      </c>
      <c r="W363" s="214">
        <f>ROUND(V363*28.8,0)</f>
        <v>86</v>
      </c>
      <c r="X363" s="214">
        <v>2</v>
      </c>
      <c r="Y363" s="214">
        <f>ROUND(X363*16.8,0)</f>
        <v>34</v>
      </c>
      <c r="Z363" s="214">
        <v>5</v>
      </c>
      <c r="AA363" s="214">
        <f>ROUND(Z363*19.2,0)</f>
        <v>96</v>
      </c>
      <c r="AB363" s="214">
        <v>4</v>
      </c>
      <c r="AC363" s="214">
        <f>ROUND(AB363*19.2,0)</f>
        <v>77</v>
      </c>
      <c r="AD363" s="214">
        <v>4</v>
      </c>
      <c r="AE363" s="214">
        <f>ROUND(AD363*12,0)</f>
        <v>48</v>
      </c>
      <c r="AF363" s="214">
        <v>3</v>
      </c>
      <c r="AG363" s="214">
        <f>ROUND(AF363*14.4,0)</f>
        <v>43</v>
      </c>
      <c r="AH363" s="214">
        <v>2</v>
      </c>
      <c r="AI363" s="214">
        <f>ROUND(AH363*9.6,0)</f>
        <v>19</v>
      </c>
      <c r="AJ363" s="214">
        <v>2</v>
      </c>
      <c r="AK363" s="214">
        <f>ROUND(AJ363*16.8,0)</f>
        <v>34</v>
      </c>
      <c r="AL363" s="214">
        <v>4</v>
      </c>
      <c r="AM363" s="214">
        <f>ROUND(AL363*7.2,0)</f>
        <v>29</v>
      </c>
      <c r="AN363" s="214">
        <f>SUM(M363,O363,Q363,S363,U363)</f>
        <v>418</v>
      </c>
      <c r="AO363" s="214">
        <f>SUM(W363,Y363,AA363,AC363)</f>
        <v>293</v>
      </c>
      <c r="AP363" s="214">
        <f>SUM(AE363,AG363,AI363)</f>
        <v>110</v>
      </c>
      <c r="AQ363" s="214">
        <f>SUM(AK363,AM363)</f>
        <v>63</v>
      </c>
      <c r="AR363" s="214">
        <f>SUM(AN363:AQ363)</f>
        <v>884</v>
      </c>
      <c r="AS363" s="214" t="str">
        <f>IF(AR363&lt;=120,"Group 1",IF(AR363&lt;=240,"Group 2",IF(AR363&lt;=360,"Group 3",IF(AR363&lt;=480,"Group 4",IF(AR363&lt;=600,"Group 5",IF(AR363&lt;=720,"Group 6",IF(AR363&lt;=840,"Group 7",IF(AR363&lt;=960,"Group 8",IF(AR363&lt;=1080,"Group 9","Group 10")))))))))</f>
        <v>Group 8</v>
      </c>
      <c r="AT363" s="214" t="str">
        <f>IF(AR363&lt;=120,"B1",IF(AR363&lt;=240,"B2",IF(AR363&lt;=360,"B3",IF(AR363&lt;=480,"B4",IF(AR363&lt;=600,"B5",IF(AR363&lt;=720,"B6",IF(AR363&lt;=840,"B7",IF(AR363&lt;=960,"B8",IF(AR363&lt;=1080,"B9",IF(AR363&lt;=1100,"B10",IF(AR363&lt;=1120,"B11",IF(AR363&lt;=1140,"B12",IF(AR363&lt;=1160,"B13",IF(AR363&lt;=1180,"B14","B15"))))))))))))))</f>
        <v>B8</v>
      </c>
      <c r="AU363" s="214" t="str">
        <f>AT363</f>
        <v>B8</v>
      </c>
      <c r="AV363" s="214" t="str">
        <f>IF(AU363=J363,"OK","REVIEW")</f>
        <v>OK</v>
      </c>
      <c r="AW363" s="213" t="s">
        <v>355</v>
      </c>
      <c r="AX363" s="213" t="s">
        <v>522</v>
      </c>
      <c r="AY363" s="213" t="s">
        <v>262</v>
      </c>
      <c r="AZ363" s="213" t="s">
        <v>280</v>
      </c>
      <c r="BA363" s="217" t="s">
        <v>523</v>
      </c>
    </row>
    <row r="364" ht="72" customHeight="1">
      <c r="A364" s="214" t="s">
        <v>260</v>
      </c>
      <c r="B364" s="213" t="s">
        <v>261</v>
      </c>
      <c r="C364" s="214" t="s">
        <v>711</v>
      </c>
      <c r="D364" s="213" t="s">
        <v>712</v>
      </c>
      <c r="E364" s="214" t="s">
        <v>741</v>
      </c>
      <c r="F364" s="213" t="s">
        <v>742</v>
      </c>
      <c r="G364" s="214" t="s">
        <v>747</v>
      </c>
      <c r="H364" s="213" t="s">
        <v>748</v>
      </c>
      <c r="I364" s="213" t="s">
        <v>520</v>
      </c>
      <c r="J364" s="214" t="s">
        <v>284</v>
      </c>
      <c r="K364" s="217" t="s">
        <v>524</v>
      </c>
      <c r="L364" s="214">
        <v>8</v>
      </c>
      <c r="M364" s="214">
        <f>ROUND(L364*18,0)</f>
        <v>144</v>
      </c>
      <c r="N364" s="214">
        <v>5</v>
      </c>
      <c r="O364" s="214">
        <f>ROUND(N364*19.2,0)</f>
        <v>96</v>
      </c>
      <c r="P364" s="214">
        <v>5</v>
      </c>
      <c r="Q364" s="214">
        <f>ROUND(P364*19.2,0)</f>
        <v>96</v>
      </c>
      <c r="R364" s="214">
        <v>5</v>
      </c>
      <c r="S364" s="214">
        <f>ROUND(R364*14.4,0)</f>
        <v>72</v>
      </c>
      <c r="T364" s="214">
        <v>3</v>
      </c>
      <c r="U364" s="214">
        <f>ROUND(T364*14.4,0)</f>
        <v>43</v>
      </c>
      <c r="V364" s="214">
        <v>4</v>
      </c>
      <c r="W364" s="214">
        <f>ROUND(V364*28.8,0)</f>
        <v>115</v>
      </c>
      <c r="X364" s="214">
        <v>2</v>
      </c>
      <c r="Y364" s="214">
        <f>ROUND(X364*16.8,0)</f>
        <v>34</v>
      </c>
      <c r="Z364" s="214">
        <v>5</v>
      </c>
      <c r="AA364" s="214">
        <f>ROUND(Z364*19.2,0)</f>
        <v>96</v>
      </c>
      <c r="AB364" s="214">
        <v>5</v>
      </c>
      <c r="AC364" s="214">
        <f>ROUND(AB364*19.2,0)</f>
        <v>96</v>
      </c>
      <c r="AD364" s="214">
        <v>4</v>
      </c>
      <c r="AE364" s="214">
        <f>ROUND(AD364*12,0)</f>
        <v>48</v>
      </c>
      <c r="AF364" s="214">
        <v>3</v>
      </c>
      <c r="AG364" s="214">
        <f>ROUND(AF364*14.4,0)</f>
        <v>43</v>
      </c>
      <c r="AH364" s="214">
        <v>2</v>
      </c>
      <c r="AI364" s="214">
        <f>ROUND(AH364*9.6,0)</f>
        <v>19</v>
      </c>
      <c r="AJ364" s="214">
        <v>2</v>
      </c>
      <c r="AK364" s="214">
        <f>ROUND(AJ364*16.8,0)</f>
        <v>34</v>
      </c>
      <c r="AL364" s="214">
        <v>4</v>
      </c>
      <c r="AM364" s="214">
        <f>ROUND(AL364*7.2,0)</f>
        <v>29</v>
      </c>
      <c r="AN364" s="214">
        <f>SUM(M364,O364,Q364,S364,U364)</f>
        <v>451</v>
      </c>
      <c r="AO364" s="214">
        <f>SUM(W364,Y364,AA364,AC364)</f>
        <v>341</v>
      </c>
      <c r="AP364" s="214">
        <f>SUM(AE364,AG364,AI364)</f>
        <v>110</v>
      </c>
      <c r="AQ364" s="214">
        <f>SUM(AK364,AM364)</f>
        <v>63</v>
      </c>
      <c r="AR364" s="214">
        <f>SUM(AN364:AQ364)</f>
        <v>965</v>
      </c>
      <c r="AS364" s="214" t="str">
        <f>IF(AR364&lt;=120,"Group 1",IF(AR364&lt;=240,"Group 2",IF(AR364&lt;=360,"Group 3",IF(AR364&lt;=480,"Group 4",IF(AR364&lt;=600,"Group 5",IF(AR364&lt;=720,"Group 6",IF(AR364&lt;=840,"Group 7",IF(AR364&lt;=960,"Group 8",IF(AR364&lt;=1080,"Group 9","Group 10")))))))))</f>
        <v>Group 9</v>
      </c>
      <c r="AT364" s="214" t="str">
        <f>IF(AR364&lt;=120,"B1",IF(AR364&lt;=240,"B2",IF(AR364&lt;=360,"B3",IF(AR364&lt;=480,"B4",IF(AR364&lt;=600,"B5",IF(AR364&lt;=720,"B6",IF(AR364&lt;=840,"B7",IF(AR364&lt;=960,"B8",IF(AR364&lt;=1080,"B9",IF(AR364&lt;=1100,"B10",IF(AR364&lt;=1120,"B11",IF(AR364&lt;=1140,"B12",IF(AR364&lt;=1160,"B13",IF(AR364&lt;=1180,"B14","B15"))))))))))))))</f>
        <v>B9</v>
      </c>
      <c r="AU364" s="214" t="str">
        <f>AT364</f>
        <v>B9</v>
      </c>
      <c r="AV364" s="214" t="str">
        <f>IF(AU364=J364,"OK","REVIEW")</f>
        <v>OK</v>
      </c>
      <c r="AW364" s="213" t="s">
        <v>355</v>
      </c>
      <c r="AX364" s="213" t="s">
        <v>365</v>
      </c>
      <c r="AY364" s="213" t="s">
        <v>262</v>
      </c>
      <c r="AZ364" s="213" t="s">
        <v>280</v>
      </c>
      <c r="BA364" s="217" t="s">
        <v>525</v>
      </c>
    </row>
    <row r="365" ht="72" customHeight="1">
      <c r="A365" s="214" t="s">
        <v>260</v>
      </c>
      <c r="B365" s="213" t="s">
        <v>261</v>
      </c>
      <c r="C365" s="214" t="s">
        <v>711</v>
      </c>
      <c r="D365" s="213" t="s">
        <v>712</v>
      </c>
      <c r="E365" s="214" t="s">
        <v>749</v>
      </c>
      <c r="F365" s="213" t="s">
        <v>750</v>
      </c>
      <c r="G365" s="214" t="s">
        <v>751</v>
      </c>
      <c r="H365" s="213" t="s">
        <v>752</v>
      </c>
      <c r="I365" s="213" t="s">
        <v>520</v>
      </c>
      <c r="J365" s="214" t="s">
        <v>280</v>
      </c>
      <c r="K365" s="217" t="s">
        <v>521</v>
      </c>
      <c r="L365" s="214">
        <v>8</v>
      </c>
      <c r="M365" s="214">
        <f>ROUND(L365*18,0)</f>
        <v>144</v>
      </c>
      <c r="N365" s="214">
        <v>4</v>
      </c>
      <c r="O365" s="214">
        <f>ROUND(N365*19.2,0)</f>
        <v>77</v>
      </c>
      <c r="P365" s="214">
        <v>5</v>
      </c>
      <c r="Q365" s="214">
        <f>ROUND(P365*19.2,0)</f>
        <v>96</v>
      </c>
      <c r="R365" s="214">
        <v>4</v>
      </c>
      <c r="S365" s="214">
        <f>ROUND(R365*14.4,0)</f>
        <v>58</v>
      </c>
      <c r="T365" s="214">
        <v>3</v>
      </c>
      <c r="U365" s="214">
        <f>ROUND(T365*14.4,0)</f>
        <v>43</v>
      </c>
      <c r="V365" s="214">
        <v>3</v>
      </c>
      <c r="W365" s="214">
        <f>ROUND(V365*28.8,0)</f>
        <v>86</v>
      </c>
      <c r="X365" s="214">
        <v>2</v>
      </c>
      <c r="Y365" s="214">
        <f>ROUND(X365*16.8,0)</f>
        <v>34</v>
      </c>
      <c r="Z365" s="214">
        <v>5</v>
      </c>
      <c r="AA365" s="214">
        <f>ROUND(Z365*19.2,0)</f>
        <v>96</v>
      </c>
      <c r="AB365" s="214">
        <v>4</v>
      </c>
      <c r="AC365" s="214">
        <f>ROUND(AB365*19.2,0)</f>
        <v>77</v>
      </c>
      <c r="AD365" s="214">
        <v>4</v>
      </c>
      <c r="AE365" s="214">
        <f>ROUND(AD365*12,0)</f>
        <v>48</v>
      </c>
      <c r="AF365" s="214">
        <v>3</v>
      </c>
      <c r="AG365" s="214">
        <f>ROUND(AF365*14.4,0)</f>
        <v>43</v>
      </c>
      <c r="AH365" s="214">
        <v>2</v>
      </c>
      <c r="AI365" s="214">
        <f>ROUND(AH365*9.6,0)</f>
        <v>19</v>
      </c>
      <c r="AJ365" s="214">
        <v>2</v>
      </c>
      <c r="AK365" s="214">
        <f>ROUND(AJ365*16.8,0)</f>
        <v>34</v>
      </c>
      <c r="AL365" s="214">
        <v>4</v>
      </c>
      <c r="AM365" s="214">
        <f>ROUND(AL365*7.2,0)</f>
        <v>29</v>
      </c>
      <c r="AN365" s="214">
        <f>SUM(M365,O365,Q365,S365,U365)</f>
        <v>418</v>
      </c>
      <c r="AO365" s="214">
        <f>SUM(W365,Y365,AA365,AC365)</f>
        <v>293</v>
      </c>
      <c r="AP365" s="214">
        <f>SUM(AE365,AG365,AI365)</f>
        <v>110</v>
      </c>
      <c r="AQ365" s="214">
        <f>SUM(AK365,AM365)</f>
        <v>63</v>
      </c>
      <c r="AR365" s="214">
        <f>SUM(AN365:AQ365)</f>
        <v>884</v>
      </c>
      <c r="AS365" s="214" t="str">
        <f>IF(AR365&lt;=120,"Group 1",IF(AR365&lt;=240,"Group 2",IF(AR365&lt;=360,"Group 3",IF(AR365&lt;=480,"Group 4",IF(AR365&lt;=600,"Group 5",IF(AR365&lt;=720,"Group 6",IF(AR365&lt;=840,"Group 7",IF(AR365&lt;=960,"Group 8",IF(AR365&lt;=1080,"Group 9","Group 10")))))))))</f>
        <v>Group 8</v>
      </c>
      <c r="AT365" s="214" t="str">
        <f>IF(AR365&lt;=120,"B1",IF(AR365&lt;=240,"B2",IF(AR365&lt;=360,"B3",IF(AR365&lt;=480,"B4",IF(AR365&lt;=600,"B5",IF(AR365&lt;=720,"B6",IF(AR365&lt;=840,"B7",IF(AR365&lt;=960,"B8",IF(AR365&lt;=1080,"B9",IF(AR365&lt;=1100,"B10",IF(AR365&lt;=1120,"B11",IF(AR365&lt;=1140,"B12",IF(AR365&lt;=1160,"B13",IF(AR365&lt;=1180,"B14","B15"))))))))))))))</f>
        <v>B8</v>
      </c>
      <c r="AU365" s="214" t="str">
        <f>AT365</f>
        <v>B8</v>
      </c>
      <c r="AV365" s="214" t="str">
        <f>IF(AU365=J365,"OK","REVIEW")</f>
        <v>OK</v>
      </c>
      <c r="AW365" s="213" t="s">
        <v>355</v>
      </c>
      <c r="AX365" s="213" t="s">
        <v>522</v>
      </c>
      <c r="AY365" s="213" t="s">
        <v>262</v>
      </c>
      <c r="AZ365" s="213" t="s">
        <v>280</v>
      </c>
      <c r="BA365" s="217" t="s">
        <v>523</v>
      </c>
    </row>
    <row r="366" ht="72" customHeight="1">
      <c r="A366" s="214" t="s">
        <v>260</v>
      </c>
      <c r="B366" s="213" t="s">
        <v>261</v>
      </c>
      <c r="C366" s="214" t="s">
        <v>711</v>
      </c>
      <c r="D366" s="213" t="s">
        <v>712</v>
      </c>
      <c r="E366" s="214" t="s">
        <v>749</v>
      </c>
      <c r="F366" s="213" t="s">
        <v>750</v>
      </c>
      <c r="G366" s="214" t="s">
        <v>751</v>
      </c>
      <c r="H366" s="213" t="s">
        <v>752</v>
      </c>
      <c r="I366" s="213" t="s">
        <v>520</v>
      </c>
      <c r="J366" s="214" t="s">
        <v>284</v>
      </c>
      <c r="K366" s="217" t="s">
        <v>524</v>
      </c>
      <c r="L366" s="214">
        <v>8</v>
      </c>
      <c r="M366" s="214">
        <f>ROUND(L366*18,0)</f>
        <v>144</v>
      </c>
      <c r="N366" s="214">
        <v>5</v>
      </c>
      <c r="O366" s="214">
        <f>ROUND(N366*19.2,0)</f>
        <v>96</v>
      </c>
      <c r="P366" s="214">
        <v>5</v>
      </c>
      <c r="Q366" s="214">
        <f>ROUND(P366*19.2,0)</f>
        <v>96</v>
      </c>
      <c r="R366" s="214">
        <v>5</v>
      </c>
      <c r="S366" s="214">
        <f>ROUND(R366*14.4,0)</f>
        <v>72</v>
      </c>
      <c r="T366" s="214">
        <v>3</v>
      </c>
      <c r="U366" s="214">
        <f>ROUND(T366*14.4,0)</f>
        <v>43</v>
      </c>
      <c r="V366" s="214">
        <v>4</v>
      </c>
      <c r="W366" s="214">
        <f>ROUND(V366*28.8,0)</f>
        <v>115</v>
      </c>
      <c r="X366" s="214">
        <v>2</v>
      </c>
      <c r="Y366" s="214">
        <f>ROUND(X366*16.8,0)</f>
        <v>34</v>
      </c>
      <c r="Z366" s="214">
        <v>5</v>
      </c>
      <c r="AA366" s="214">
        <f>ROUND(Z366*19.2,0)</f>
        <v>96</v>
      </c>
      <c r="AB366" s="214">
        <v>5</v>
      </c>
      <c r="AC366" s="214">
        <f>ROUND(AB366*19.2,0)</f>
        <v>96</v>
      </c>
      <c r="AD366" s="214">
        <v>4</v>
      </c>
      <c r="AE366" s="214">
        <f>ROUND(AD366*12,0)</f>
        <v>48</v>
      </c>
      <c r="AF366" s="214">
        <v>3</v>
      </c>
      <c r="AG366" s="214">
        <f>ROUND(AF366*14.4,0)</f>
        <v>43</v>
      </c>
      <c r="AH366" s="214">
        <v>2</v>
      </c>
      <c r="AI366" s="214">
        <f>ROUND(AH366*9.6,0)</f>
        <v>19</v>
      </c>
      <c r="AJ366" s="214">
        <v>2</v>
      </c>
      <c r="AK366" s="214">
        <f>ROUND(AJ366*16.8,0)</f>
        <v>34</v>
      </c>
      <c r="AL366" s="214">
        <v>4</v>
      </c>
      <c r="AM366" s="214">
        <f>ROUND(AL366*7.2,0)</f>
        <v>29</v>
      </c>
      <c r="AN366" s="214">
        <f>SUM(M366,O366,Q366,S366,U366)</f>
        <v>451</v>
      </c>
      <c r="AO366" s="214">
        <f>SUM(W366,Y366,AA366,AC366)</f>
        <v>341</v>
      </c>
      <c r="AP366" s="214">
        <f>SUM(AE366,AG366,AI366)</f>
        <v>110</v>
      </c>
      <c r="AQ366" s="214">
        <f>SUM(AK366,AM366)</f>
        <v>63</v>
      </c>
      <c r="AR366" s="214">
        <f>SUM(AN366:AQ366)</f>
        <v>965</v>
      </c>
      <c r="AS366" s="214" t="str">
        <f>IF(AR366&lt;=120,"Group 1",IF(AR366&lt;=240,"Group 2",IF(AR366&lt;=360,"Group 3",IF(AR366&lt;=480,"Group 4",IF(AR366&lt;=600,"Group 5",IF(AR366&lt;=720,"Group 6",IF(AR366&lt;=840,"Group 7",IF(AR366&lt;=960,"Group 8",IF(AR366&lt;=1080,"Group 9","Group 10")))))))))</f>
        <v>Group 9</v>
      </c>
      <c r="AT366" s="214" t="str">
        <f>IF(AR366&lt;=120,"B1",IF(AR366&lt;=240,"B2",IF(AR366&lt;=360,"B3",IF(AR366&lt;=480,"B4",IF(AR366&lt;=600,"B5",IF(AR366&lt;=720,"B6",IF(AR366&lt;=840,"B7",IF(AR366&lt;=960,"B8",IF(AR366&lt;=1080,"B9",IF(AR366&lt;=1100,"B10",IF(AR366&lt;=1120,"B11",IF(AR366&lt;=1140,"B12",IF(AR366&lt;=1160,"B13",IF(AR366&lt;=1180,"B14","B15"))))))))))))))</f>
        <v>B9</v>
      </c>
      <c r="AU366" s="214" t="str">
        <f>AT366</f>
        <v>B9</v>
      </c>
      <c r="AV366" s="214" t="str">
        <f>IF(AU366=J366,"OK","REVIEW")</f>
        <v>OK</v>
      </c>
      <c r="AW366" s="213" t="s">
        <v>355</v>
      </c>
      <c r="AX366" s="213" t="s">
        <v>365</v>
      </c>
      <c r="AY366" s="213" t="s">
        <v>262</v>
      </c>
      <c r="AZ366" s="213" t="s">
        <v>280</v>
      </c>
      <c r="BA366" s="217" t="s">
        <v>525</v>
      </c>
    </row>
    <row r="367" ht="72" customHeight="1">
      <c r="A367" s="214" t="s">
        <v>260</v>
      </c>
      <c r="B367" s="213" t="s">
        <v>261</v>
      </c>
      <c r="C367" s="214" t="s">
        <v>711</v>
      </c>
      <c r="D367" s="213" t="s">
        <v>712</v>
      </c>
      <c r="E367" s="214" t="s">
        <v>749</v>
      </c>
      <c r="F367" s="213" t="s">
        <v>750</v>
      </c>
      <c r="G367" s="214" t="s">
        <v>753</v>
      </c>
      <c r="H367" s="213" t="s">
        <v>754</v>
      </c>
      <c r="I367" s="213" t="s">
        <v>520</v>
      </c>
      <c r="J367" s="214" t="s">
        <v>280</v>
      </c>
      <c r="K367" s="217" t="s">
        <v>521</v>
      </c>
      <c r="L367" s="214">
        <v>8</v>
      </c>
      <c r="M367" s="214">
        <f>ROUND(L367*18,0)</f>
        <v>144</v>
      </c>
      <c r="N367" s="214">
        <v>4</v>
      </c>
      <c r="O367" s="214">
        <f>ROUND(N367*19.2,0)</f>
        <v>77</v>
      </c>
      <c r="P367" s="214">
        <v>5</v>
      </c>
      <c r="Q367" s="214">
        <f>ROUND(P367*19.2,0)</f>
        <v>96</v>
      </c>
      <c r="R367" s="214">
        <v>4</v>
      </c>
      <c r="S367" s="214">
        <f>ROUND(R367*14.4,0)</f>
        <v>58</v>
      </c>
      <c r="T367" s="214">
        <v>3</v>
      </c>
      <c r="U367" s="214">
        <f>ROUND(T367*14.4,0)</f>
        <v>43</v>
      </c>
      <c r="V367" s="214">
        <v>3</v>
      </c>
      <c r="W367" s="214">
        <f>ROUND(V367*28.8,0)</f>
        <v>86</v>
      </c>
      <c r="X367" s="214">
        <v>2</v>
      </c>
      <c r="Y367" s="214">
        <f>ROUND(X367*16.8,0)</f>
        <v>34</v>
      </c>
      <c r="Z367" s="214">
        <v>5</v>
      </c>
      <c r="AA367" s="214">
        <f>ROUND(Z367*19.2,0)</f>
        <v>96</v>
      </c>
      <c r="AB367" s="214">
        <v>4</v>
      </c>
      <c r="AC367" s="214">
        <f>ROUND(AB367*19.2,0)</f>
        <v>77</v>
      </c>
      <c r="AD367" s="214">
        <v>4</v>
      </c>
      <c r="AE367" s="214">
        <f>ROUND(AD367*12,0)</f>
        <v>48</v>
      </c>
      <c r="AF367" s="214">
        <v>3</v>
      </c>
      <c r="AG367" s="214">
        <f>ROUND(AF367*14.4,0)</f>
        <v>43</v>
      </c>
      <c r="AH367" s="214">
        <v>2</v>
      </c>
      <c r="AI367" s="214">
        <f>ROUND(AH367*9.6,0)</f>
        <v>19</v>
      </c>
      <c r="AJ367" s="214">
        <v>2</v>
      </c>
      <c r="AK367" s="214">
        <f>ROUND(AJ367*16.8,0)</f>
        <v>34</v>
      </c>
      <c r="AL367" s="214">
        <v>4</v>
      </c>
      <c r="AM367" s="214">
        <f>ROUND(AL367*7.2,0)</f>
        <v>29</v>
      </c>
      <c r="AN367" s="214">
        <f>SUM(M367,O367,Q367,S367,U367)</f>
        <v>418</v>
      </c>
      <c r="AO367" s="214">
        <f>SUM(W367,Y367,AA367,AC367)</f>
        <v>293</v>
      </c>
      <c r="AP367" s="214">
        <f>SUM(AE367,AG367,AI367)</f>
        <v>110</v>
      </c>
      <c r="AQ367" s="214">
        <f>SUM(AK367,AM367)</f>
        <v>63</v>
      </c>
      <c r="AR367" s="214">
        <f>SUM(AN367:AQ367)</f>
        <v>884</v>
      </c>
      <c r="AS367" s="214" t="str">
        <f>IF(AR367&lt;=120,"Group 1",IF(AR367&lt;=240,"Group 2",IF(AR367&lt;=360,"Group 3",IF(AR367&lt;=480,"Group 4",IF(AR367&lt;=600,"Group 5",IF(AR367&lt;=720,"Group 6",IF(AR367&lt;=840,"Group 7",IF(AR367&lt;=960,"Group 8",IF(AR367&lt;=1080,"Group 9","Group 10")))))))))</f>
        <v>Group 8</v>
      </c>
      <c r="AT367" s="214" t="str">
        <f>IF(AR367&lt;=120,"B1",IF(AR367&lt;=240,"B2",IF(AR367&lt;=360,"B3",IF(AR367&lt;=480,"B4",IF(AR367&lt;=600,"B5",IF(AR367&lt;=720,"B6",IF(AR367&lt;=840,"B7",IF(AR367&lt;=960,"B8",IF(AR367&lt;=1080,"B9",IF(AR367&lt;=1100,"B10",IF(AR367&lt;=1120,"B11",IF(AR367&lt;=1140,"B12",IF(AR367&lt;=1160,"B13",IF(AR367&lt;=1180,"B14","B15"))))))))))))))</f>
        <v>B8</v>
      </c>
      <c r="AU367" s="214" t="str">
        <f>AT367</f>
        <v>B8</v>
      </c>
      <c r="AV367" s="214" t="str">
        <f>IF(AU367=J367,"OK","REVIEW")</f>
        <v>OK</v>
      </c>
      <c r="AW367" s="213" t="s">
        <v>355</v>
      </c>
      <c r="AX367" s="213" t="s">
        <v>522</v>
      </c>
      <c r="AY367" s="213" t="s">
        <v>262</v>
      </c>
      <c r="AZ367" s="213" t="s">
        <v>280</v>
      </c>
      <c r="BA367" s="217" t="s">
        <v>523</v>
      </c>
    </row>
    <row r="368" ht="72" customHeight="1">
      <c r="A368" s="214" t="s">
        <v>260</v>
      </c>
      <c r="B368" s="213" t="s">
        <v>261</v>
      </c>
      <c r="C368" s="214" t="s">
        <v>711</v>
      </c>
      <c r="D368" s="213" t="s">
        <v>712</v>
      </c>
      <c r="E368" s="214" t="s">
        <v>749</v>
      </c>
      <c r="F368" s="213" t="s">
        <v>750</v>
      </c>
      <c r="G368" s="214" t="s">
        <v>753</v>
      </c>
      <c r="H368" s="213" t="s">
        <v>754</v>
      </c>
      <c r="I368" s="213" t="s">
        <v>520</v>
      </c>
      <c r="J368" s="214" t="s">
        <v>284</v>
      </c>
      <c r="K368" s="217" t="s">
        <v>524</v>
      </c>
      <c r="L368" s="214">
        <v>8</v>
      </c>
      <c r="M368" s="214">
        <f>ROUND(L368*18,0)</f>
        <v>144</v>
      </c>
      <c r="N368" s="214">
        <v>5</v>
      </c>
      <c r="O368" s="214">
        <f>ROUND(N368*19.2,0)</f>
        <v>96</v>
      </c>
      <c r="P368" s="214">
        <v>5</v>
      </c>
      <c r="Q368" s="214">
        <f>ROUND(P368*19.2,0)</f>
        <v>96</v>
      </c>
      <c r="R368" s="214">
        <v>5</v>
      </c>
      <c r="S368" s="214">
        <f>ROUND(R368*14.4,0)</f>
        <v>72</v>
      </c>
      <c r="T368" s="214">
        <v>3</v>
      </c>
      <c r="U368" s="214">
        <f>ROUND(T368*14.4,0)</f>
        <v>43</v>
      </c>
      <c r="V368" s="214">
        <v>4</v>
      </c>
      <c r="W368" s="214">
        <f>ROUND(V368*28.8,0)</f>
        <v>115</v>
      </c>
      <c r="X368" s="214">
        <v>2</v>
      </c>
      <c r="Y368" s="214">
        <f>ROUND(X368*16.8,0)</f>
        <v>34</v>
      </c>
      <c r="Z368" s="214">
        <v>5</v>
      </c>
      <c r="AA368" s="214">
        <f>ROUND(Z368*19.2,0)</f>
        <v>96</v>
      </c>
      <c r="AB368" s="214">
        <v>5</v>
      </c>
      <c r="AC368" s="214">
        <f>ROUND(AB368*19.2,0)</f>
        <v>96</v>
      </c>
      <c r="AD368" s="214">
        <v>4</v>
      </c>
      <c r="AE368" s="214">
        <f>ROUND(AD368*12,0)</f>
        <v>48</v>
      </c>
      <c r="AF368" s="214">
        <v>3</v>
      </c>
      <c r="AG368" s="214">
        <f>ROUND(AF368*14.4,0)</f>
        <v>43</v>
      </c>
      <c r="AH368" s="214">
        <v>2</v>
      </c>
      <c r="AI368" s="214">
        <f>ROUND(AH368*9.6,0)</f>
        <v>19</v>
      </c>
      <c r="AJ368" s="214">
        <v>2</v>
      </c>
      <c r="AK368" s="214">
        <f>ROUND(AJ368*16.8,0)</f>
        <v>34</v>
      </c>
      <c r="AL368" s="214">
        <v>4</v>
      </c>
      <c r="AM368" s="214">
        <f>ROUND(AL368*7.2,0)</f>
        <v>29</v>
      </c>
      <c r="AN368" s="214">
        <f>SUM(M368,O368,Q368,S368,U368)</f>
        <v>451</v>
      </c>
      <c r="AO368" s="214">
        <f>SUM(W368,Y368,AA368,AC368)</f>
        <v>341</v>
      </c>
      <c r="AP368" s="214">
        <f>SUM(AE368,AG368,AI368)</f>
        <v>110</v>
      </c>
      <c r="AQ368" s="214">
        <f>SUM(AK368,AM368)</f>
        <v>63</v>
      </c>
      <c r="AR368" s="214">
        <f>SUM(AN368:AQ368)</f>
        <v>965</v>
      </c>
      <c r="AS368" s="214" t="str">
        <f>IF(AR368&lt;=120,"Group 1",IF(AR368&lt;=240,"Group 2",IF(AR368&lt;=360,"Group 3",IF(AR368&lt;=480,"Group 4",IF(AR368&lt;=600,"Group 5",IF(AR368&lt;=720,"Group 6",IF(AR368&lt;=840,"Group 7",IF(AR368&lt;=960,"Group 8",IF(AR368&lt;=1080,"Group 9","Group 10")))))))))</f>
        <v>Group 9</v>
      </c>
      <c r="AT368" s="214" t="str">
        <f>IF(AR368&lt;=120,"B1",IF(AR368&lt;=240,"B2",IF(AR368&lt;=360,"B3",IF(AR368&lt;=480,"B4",IF(AR368&lt;=600,"B5",IF(AR368&lt;=720,"B6",IF(AR368&lt;=840,"B7",IF(AR368&lt;=960,"B8",IF(AR368&lt;=1080,"B9",IF(AR368&lt;=1100,"B10",IF(AR368&lt;=1120,"B11",IF(AR368&lt;=1140,"B12",IF(AR368&lt;=1160,"B13",IF(AR368&lt;=1180,"B14","B15"))))))))))))))</f>
        <v>B9</v>
      </c>
      <c r="AU368" s="214" t="str">
        <f>AT368</f>
        <v>B9</v>
      </c>
      <c r="AV368" s="214" t="str">
        <f>IF(AU368=J368,"OK","REVIEW")</f>
        <v>OK</v>
      </c>
      <c r="AW368" s="213" t="s">
        <v>355</v>
      </c>
      <c r="AX368" s="213" t="s">
        <v>365</v>
      </c>
      <c r="AY368" s="213" t="s">
        <v>262</v>
      </c>
      <c r="AZ368" s="213" t="s">
        <v>280</v>
      </c>
      <c r="BA368" s="217" t="s">
        <v>525</v>
      </c>
    </row>
    <row r="369" ht="72" customHeight="1">
      <c r="A369" s="214" t="s">
        <v>260</v>
      </c>
      <c r="B369" s="213" t="s">
        <v>261</v>
      </c>
      <c r="C369" s="214" t="s">
        <v>711</v>
      </c>
      <c r="D369" s="213" t="s">
        <v>712</v>
      </c>
      <c r="E369" s="214" t="s">
        <v>749</v>
      </c>
      <c r="F369" s="213" t="s">
        <v>750</v>
      </c>
      <c r="G369" s="214" t="s">
        <v>755</v>
      </c>
      <c r="H369" s="213" t="s">
        <v>756</v>
      </c>
      <c r="I369" s="213" t="s">
        <v>520</v>
      </c>
      <c r="J369" s="214" t="s">
        <v>280</v>
      </c>
      <c r="K369" s="217" t="s">
        <v>521</v>
      </c>
      <c r="L369" s="214">
        <v>8</v>
      </c>
      <c r="M369" s="214">
        <f>ROUND(L369*18,0)</f>
        <v>144</v>
      </c>
      <c r="N369" s="214">
        <v>4</v>
      </c>
      <c r="O369" s="214">
        <f>ROUND(N369*19.2,0)</f>
        <v>77</v>
      </c>
      <c r="P369" s="214">
        <v>5</v>
      </c>
      <c r="Q369" s="214">
        <f>ROUND(P369*19.2,0)</f>
        <v>96</v>
      </c>
      <c r="R369" s="214">
        <v>4</v>
      </c>
      <c r="S369" s="214">
        <f>ROUND(R369*14.4,0)</f>
        <v>58</v>
      </c>
      <c r="T369" s="214">
        <v>3</v>
      </c>
      <c r="U369" s="214">
        <f>ROUND(T369*14.4,0)</f>
        <v>43</v>
      </c>
      <c r="V369" s="214">
        <v>3</v>
      </c>
      <c r="W369" s="214">
        <f>ROUND(V369*28.8,0)</f>
        <v>86</v>
      </c>
      <c r="X369" s="214">
        <v>2</v>
      </c>
      <c r="Y369" s="214">
        <f>ROUND(X369*16.8,0)</f>
        <v>34</v>
      </c>
      <c r="Z369" s="214">
        <v>5</v>
      </c>
      <c r="AA369" s="214">
        <f>ROUND(Z369*19.2,0)</f>
        <v>96</v>
      </c>
      <c r="AB369" s="214">
        <v>4</v>
      </c>
      <c r="AC369" s="214">
        <f>ROUND(AB369*19.2,0)</f>
        <v>77</v>
      </c>
      <c r="AD369" s="214">
        <v>4</v>
      </c>
      <c r="AE369" s="214">
        <f>ROUND(AD369*12,0)</f>
        <v>48</v>
      </c>
      <c r="AF369" s="214">
        <v>3</v>
      </c>
      <c r="AG369" s="214">
        <f>ROUND(AF369*14.4,0)</f>
        <v>43</v>
      </c>
      <c r="AH369" s="214">
        <v>2</v>
      </c>
      <c r="AI369" s="214">
        <f>ROUND(AH369*9.6,0)</f>
        <v>19</v>
      </c>
      <c r="AJ369" s="214">
        <v>2</v>
      </c>
      <c r="AK369" s="214">
        <f>ROUND(AJ369*16.8,0)</f>
        <v>34</v>
      </c>
      <c r="AL369" s="214">
        <v>4</v>
      </c>
      <c r="AM369" s="214">
        <f>ROUND(AL369*7.2,0)</f>
        <v>29</v>
      </c>
      <c r="AN369" s="214">
        <f>SUM(M369,O369,Q369,S369,U369)</f>
        <v>418</v>
      </c>
      <c r="AO369" s="214">
        <f>SUM(W369,Y369,AA369,AC369)</f>
        <v>293</v>
      </c>
      <c r="AP369" s="214">
        <f>SUM(AE369,AG369,AI369)</f>
        <v>110</v>
      </c>
      <c r="AQ369" s="214">
        <f>SUM(AK369,AM369)</f>
        <v>63</v>
      </c>
      <c r="AR369" s="214">
        <f>SUM(AN369:AQ369)</f>
        <v>884</v>
      </c>
      <c r="AS369" s="214" t="str">
        <f>IF(AR369&lt;=120,"Group 1",IF(AR369&lt;=240,"Group 2",IF(AR369&lt;=360,"Group 3",IF(AR369&lt;=480,"Group 4",IF(AR369&lt;=600,"Group 5",IF(AR369&lt;=720,"Group 6",IF(AR369&lt;=840,"Group 7",IF(AR369&lt;=960,"Group 8",IF(AR369&lt;=1080,"Group 9","Group 10")))))))))</f>
        <v>Group 8</v>
      </c>
      <c r="AT369" s="214" t="str">
        <f>IF(AR369&lt;=120,"B1",IF(AR369&lt;=240,"B2",IF(AR369&lt;=360,"B3",IF(AR369&lt;=480,"B4",IF(AR369&lt;=600,"B5",IF(AR369&lt;=720,"B6",IF(AR369&lt;=840,"B7",IF(AR369&lt;=960,"B8",IF(AR369&lt;=1080,"B9",IF(AR369&lt;=1100,"B10",IF(AR369&lt;=1120,"B11",IF(AR369&lt;=1140,"B12",IF(AR369&lt;=1160,"B13",IF(AR369&lt;=1180,"B14","B15"))))))))))))))</f>
        <v>B8</v>
      </c>
      <c r="AU369" s="214" t="str">
        <f>AT369</f>
        <v>B8</v>
      </c>
      <c r="AV369" s="214" t="str">
        <f>IF(AU369=J369,"OK","REVIEW")</f>
        <v>OK</v>
      </c>
      <c r="AW369" s="213" t="s">
        <v>355</v>
      </c>
      <c r="AX369" s="213" t="s">
        <v>522</v>
      </c>
      <c r="AY369" s="213" t="s">
        <v>262</v>
      </c>
      <c r="AZ369" s="213" t="s">
        <v>280</v>
      </c>
      <c r="BA369" s="217" t="s">
        <v>523</v>
      </c>
    </row>
    <row r="370" ht="72" customHeight="1">
      <c r="A370" s="214" t="s">
        <v>260</v>
      </c>
      <c r="B370" s="213" t="s">
        <v>261</v>
      </c>
      <c r="C370" s="214" t="s">
        <v>711</v>
      </c>
      <c r="D370" s="213" t="s">
        <v>712</v>
      </c>
      <c r="E370" s="214" t="s">
        <v>749</v>
      </c>
      <c r="F370" s="213" t="s">
        <v>750</v>
      </c>
      <c r="G370" s="214" t="s">
        <v>755</v>
      </c>
      <c r="H370" s="213" t="s">
        <v>756</v>
      </c>
      <c r="I370" s="213" t="s">
        <v>520</v>
      </c>
      <c r="J370" s="214" t="s">
        <v>284</v>
      </c>
      <c r="K370" s="217" t="s">
        <v>524</v>
      </c>
      <c r="L370" s="214">
        <v>8</v>
      </c>
      <c r="M370" s="214">
        <f>ROUND(L370*18,0)</f>
        <v>144</v>
      </c>
      <c r="N370" s="214">
        <v>5</v>
      </c>
      <c r="O370" s="214">
        <f>ROUND(N370*19.2,0)</f>
        <v>96</v>
      </c>
      <c r="P370" s="214">
        <v>5</v>
      </c>
      <c r="Q370" s="214">
        <f>ROUND(P370*19.2,0)</f>
        <v>96</v>
      </c>
      <c r="R370" s="214">
        <v>5</v>
      </c>
      <c r="S370" s="214">
        <f>ROUND(R370*14.4,0)</f>
        <v>72</v>
      </c>
      <c r="T370" s="214">
        <v>3</v>
      </c>
      <c r="U370" s="214">
        <f>ROUND(T370*14.4,0)</f>
        <v>43</v>
      </c>
      <c r="V370" s="214">
        <v>4</v>
      </c>
      <c r="W370" s="214">
        <f>ROUND(V370*28.8,0)</f>
        <v>115</v>
      </c>
      <c r="X370" s="214">
        <v>2</v>
      </c>
      <c r="Y370" s="214">
        <f>ROUND(X370*16.8,0)</f>
        <v>34</v>
      </c>
      <c r="Z370" s="214">
        <v>5</v>
      </c>
      <c r="AA370" s="214">
        <f>ROUND(Z370*19.2,0)</f>
        <v>96</v>
      </c>
      <c r="AB370" s="214">
        <v>5</v>
      </c>
      <c r="AC370" s="214">
        <f>ROUND(AB370*19.2,0)</f>
        <v>96</v>
      </c>
      <c r="AD370" s="214">
        <v>4</v>
      </c>
      <c r="AE370" s="214">
        <f>ROUND(AD370*12,0)</f>
        <v>48</v>
      </c>
      <c r="AF370" s="214">
        <v>3</v>
      </c>
      <c r="AG370" s="214">
        <f>ROUND(AF370*14.4,0)</f>
        <v>43</v>
      </c>
      <c r="AH370" s="214">
        <v>2</v>
      </c>
      <c r="AI370" s="214">
        <f>ROUND(AH370*9.6,0)</f>
        <v>19</v>
      </c>
      <c r="AJ370" s="214">
        <v>2</v>
      </c>
      <c r="AK370" s="214">
        <f>ROUND(AJ370*16.8,0)</f>
        <v>34</v>
      </c>
      <c r="AL370" s="214">
        <v>4</v>
      </c>
      <c r="AM370" s="214">
        <f>ROUND(AL370*7.2,0)</f>
        <v>29</v>
      </c>
      <c r="AN370" s="214">
        <f>SUM(M370,O370,Q370,S370,U370)</f>
        <v>451</v>
      </c>
      <c r="AO370" s="214">
        <f>SUM(W370,Y370,AA370,AC370)</f>
        <v>341</v>
      </c>
      <c r="AP370" s="214">
        <f>SUM(AE370,AG370,AI370)</f>
        <v>110</v>
      </c>
      <c r="AQ370" s="214">
        <f>SUM(AK370,AM370)</f>
        <v>63</v>
      </c>
      <c r="AR370" s="214">
        <f>SUM(AN370:AQ370)</f>
        <v>965</v>
      </c>
      <c r="AS370" s="214" t="str">
        <f>IF(AR370&lt;=120,"Group 1",IF(AR370&lt;=240,"Group 2",IF(AR370&lt;=360,"Group 3",IF(AR370&lt;=480,"Group 4",IF(AR370&lt;=600,"Group 5",IF(AR370&lt;=720,"Group 6",IF(AR370&lt;=840,"Group 7",IF(AR370&lt;=960,"Group 8",IF(AR370&lt;=1080,"Group 9","Group 10")))))))))</f>
        <v>Group 9</v>
      </c>
      <c r="AT370" s="214" t="str">
        <f>IF(AR370&lt;=120,"B1",IF(AR370&lt;=240,"B2",IF(AR370&lt;=360,"B3",IF(AR370&lt;=480,"B4",IF(AR370&lt;=600,"B5",IF(AR370&lt;=720,"B6",IF(AR370&lt;=840,"B7",IF(AR370&lt;=960,"B8",IF(AR370&lt;=1080,"B9",IF(AR370&lt;=1100,"B10",IF(AR370&lt;=1120,"B11",IF(AR370&lt;=1140,"B12",IF(AR370&lt;=1160,"B13",IF(AR370&lt;=1180,"B14","B15"))))))))))))))</f>
        <v>B9</v>
      </c>
      <c r="AU370" s="214" t="str">
        <f>AT370</f>
        <v>B9</v>
      </c>
      <c r="AV370" s="214" t="str">
        <f>IF(AU370=J370,"OK","REVIEW")</f>
        <v>OK</v>
      </c>
      <c r="AW370" s="213" t="s">
        <v>355</v>
      </c>
      <c r="AX370" s="213" t="s">
        <v>365</v>
      </c>
      <c r="AY370" s="213" t="s">
        <v>262</v>
      </c>
      <c r="AZ370" s="213" t="s">
        <v>280</v>
      </c>
      <c r="BA370" s="217" t="s">
        <v>525</v>
      </c>
    </row>
    <row r="371" ht="72" customHeight="1">
      <c r="A371" s="214" t="s">
        <v>260</v>
      </c>
      <c r="B371" s="213" t="s">
        <v>261</v>
      </c>
      <c r="C371" s="214" t="s">
        <v>711</v>
      </c>
      <c r="D371" s="213" t="s">
        <v>712</v>
      </c>
      <c r="E371" s="214" t="s">
        <v>749</v>
      </c>
      <c r="F371" s="213" t="s">
        <v>750</v>
      </c>
      <c r="G371" s="214" t="s">
        <v>757</v>
      </c>
      <c r="H371" s="213" t="s">
        <v>758</v>
      </c>
      <c r="I371" s="213" t="s">
        <v>520</v>
      </c>
      <c r="J371" s="214" t="s">
        <v>280</v>
      </c>
      <c r="K371" s="217" t="s">
        <v>521</v>
      </c>
      <c r="L371" s="214">
        <v>8</v>
      </c>
      <c r="M371" s="214">
        <f>ROUND(L371*18,0)</f>
        <v>144</v>
      </c>
      <c r="N371" s="214">
        <v>4</v>
      </c>
      <c r="O371" s="214">
        <f>ROUND(N371*19.2,0)</f>
        <v>77</v>
      </c>
      <c r="P371" s="214">
        <v>5</v>
      </c>
      <c r="Q371" s="214">
        <f>ROUND(P371*19.2,0)</f>
        <v>96</v>
      </c>
      <c r="R371" s="214">
        <v>5</v>
      </c>
      <c r="S371" s="214">
        <f>ROUND(R371*14.4,0)</f>
        <v>72</v>
      </c>
      <c r="T371" s="214">
        <v>3</v>
      </c>
      <c r="U371" s="214">
        <f>ROUND(T371*14.4,0)</f>
        <v>43</v>
      </c>
      <c r="V371" s="214">
        <v>4</v>
      </c>
      <c r="W371" s="214">
        <f>ROUND(V371*28.8,0)</f>
        <v>115</v>
      </c>
      <c r="X371" s="214">
        <v>2</v>
      </c>
      <c r="Y371" s="214">
        <f>ROUND(X371*16.8,0)</f>
        <v>34</v>
      </c>
      <c r="Z371" s="214">
        <v>5</v>
      </c>
      <c r="AA371" s="214">
        <f>ROUND(Z371*19.2,0)</f>
        <v>96</v>
      </c>
      <c r="AB371" s="214">
        <v>4</v>
      </c>
      <c r="AC371" s="214">
        <f>ROUND(AB371*19.2,0)</f>
        <v>77</v>
      </c>
      <c r="AD371" s="214">
        <v>4</v>
      </c>
      <c r="AE371" s="214">
        <f>ROUND(AD371*12,0)</f>
        <v>48</v>
      </c>
      <c r="AF371" s="214">
        <v>3</v>
      </c>
      <c r="AG371" s="214">
        <f>ROUND(AF371*14.4,0)</f>
        <v>43</v>
      </c>
      <c r="AH371" s="214">
        <v>2</v>
      </c>
      <c r="AI371" s="214">
        <f>ROUND(AH371*9.6,0)</f>
        <v>19</v>
      </c>
      <c r="AJ371" s="214">
        <v>2</v>
      </c>
      <c r="AK371" s="214">
        <f>ROUND(AJ371*16.8,0)</f>
        <v>34</v>
      </c>
      <c r="AL371" s="214">
        <v>4</v>
      </c>
      <c r="AM371" s="214">
        <f>ROUND(AL371*7.2,0)</f>
        <v>29</v>
      </c>
      <c r="AN371" s="214">
        <f>SUM(M371,O371,Q371,S371,U371)</f>
        <v>432</v>
      </c>
      <c r="AO371" s="214">
        <f>SUM(W371,Y371,AA371,AC371)</f>
        <v>322</v>
      </c>
      <c r="AP371" s="214">
        <f>SUM(AE371,AG371,AI371)</f>
        <v>110</v>
      </c>
      <c r="AQ371" s="214">
        <f>SUM(AK371,AM371)</f>
        <v>63</v>
      </c>
      <c r="AR371" s="214">
        <f>SUM(AN371:AQ371)</f>
        <v>927</v>
      </c>
      <c r="AS371" s="214" t="str">
        <f>IF(AR371&lt;=120,"Group 1",IF(AR371&lt;=240,"Group 2",IF(AR371&lt;=360,"Group 3",IF(AR371&lt;=480,"Group 4",IF(AR371&lt;=600,"Group 5",IF(AR371&lt;=720,"Group 6",IF(AR371&lt;=840,"Group 7",IF(AR371&lt;=960,"Group 8",IF(AR371&lt;=1080,"Group 9","Group 10")))))))))</f>
        <v>Group 8</v>
      </c>
      <c r="AT371" s="214" t="str">
        <f>IF(AR371&lt;=120,"B1",IF(AR371&lt;=240,"B2",IF(AR371&lt;=360,"B3",IF(AR371&lt;=480,"B4",IF(AR371&lt;=600,"B5",IF(AR371&lt;=720,"B6",IF(AR371&lt;=840,"B7",IF(AR371&lt;=960,"B8",IF(AR371&lt;=1080,"B9",IF(AR371&lt;=1100,"B10",IF(AR371&lt;=1120,"B11",IF(AR371&lt;=1140,"B12",IF(AR371&lt;=1160,"B13",IF(AR371&lt;=1180,"B14","B15"))))))))))))))</f>
        <v>B8</v>
      </c>
      <c r="AU371" s="214" t="str">
        <f>AT371</f>
        <v>B8</v>
      </c>
      <c r="AV371" s="214" t="str">
        <f>IF(AU371=J371,"OK","REVIEW")</f>
        <v>OK</v>
      </c>
      <c r="AW371" s="213" t="s">
        <v>355</v>
      </c>
      <c r="AX371" s="213" t="s">
        <v>522</v>
      </c>
      <c r="AY371" s="213" t="s">
        <v>262</v>
      </c>
      <c r="AZ371" s="213" t="s">
        <v>280</v>
      </c>
      <c r="BA371" s="217" t="s">
        <v>523</v>
      </c>
    </row>
    <row r="372" ht="72" customHeight="1">
      <c r="A372" s="214" t="s">
        <v>260</v>
      </c>
      <c r="B372" s="213" t="s">
        <v>261</v>
      </c>
      <c r="C372" s="214" t="s">
        <v>711</v>
      </c>
      <c r="D372" s="213" t="s">
        <v>712</v>
      </c>
      <c r="E372" s="214" t="s">
        <v>749</v>
      </c>
      <c r="F372" s="213" t="s">
        <v>750</v>
      </c>
      <c r="G372" s="214" t="s">
        <v>757</v>
      </c>
      <c r="H372" s="213" t="s">
        <v>758</v>
      </c>
      <c r="I372" s="213" t="s">
        <v>520</v>
      </c>
      <c r="J372" s="214" t="s">
        <v>284</v>
      </c>
      <c r="K372" s="217" t="s">
        <v>524</v>
      </c>
      <c r="L372" s="214">
        <v>8</v>
      </c>
      <c r="M372" s="214">
        <f>ROUND(L372*18,0)</f>
        <v>144</v>
      </c>
      <c r="N372" s="214">
        <v>4</v>
      </c>
      <c r="O372" s="214">
        <f>ROUND(N372*19.2,0)</f>
        <v>77</v>
      </c>
      <c r="P372" s="214">
        <v>5</v>
      </c>
      <c r="Q372" s="214">
        <f>ROUND(P372*19.2,0)</f>
        <v>96</v>
      </c>
      <c r="R372" s="214">
        <v>5</v>
      </c>
      <c r="S372" s="214">
        <f>ROUND(R372*14.4,0)</f>
        <v>72</v>
      </c>
      <c r="T372" s="214">
        <v>3</v>
      </c>
      <c r="U372" s="214">
        <f>ROUND(T372*14.4,0)</f>
        <v>43</v>
      </c>
      <c r="V372" s="214">
        <v>5</v>
      </c>
      <c r="W372" s="214">
        <f>ROUND(V372*28.8,0)</f>
        <v>144</v>
      </c>
      <c r="X372" s="214">
        <v>2</v>
      </c>
      <c r="Y372" s="214">
        <f>ROUND(X372*16.8,0)</f>
        <v>34</v>
      </c>
      <c r="Z372" s="214">
        <v>5</v>
      </c>
      <c r="AA372" s="214">
        <f>ROUND(Z372*19.2,0)</f>
        <v>96</v>
      </c>
      <c r="AB372" s="214">
        <v>5</v>
      </c>
      <c r="AC372" s="214">
        <f>ROUND(AB372*19.2,0)</f>
        <v>96</v>
      </c>
      <c r="AD372" s="214">
        <v>4</v>
      </c>
      <c r="AE372" s="214">
        <f>ROUND(AD372*12,0)</f>
        <v>48</v>
      </c>
      <c r="AF372" s="214">
        <v>3</v>
      </c>
      <c r="AG372" s="214">
        <f>ROUND(AF372*14.4,0)</f>
        <v>43</v>
      </c>
      <c r="AH372" s="214">
        <v>2</v>
      </c>
      <c r="AI372" s="214">
        <f>ROUND(AH372*9.6,0)</f>
        <v>19</v>
      </c>
      <c r="AJ372" s="214">
        <v>2</v>
      </c>
      <c r="AK372" s="214">
        <f>ROUND(AJ372*16.8,0)</f>
        <v>34</v>
      </c>
      <c r="AL372" s="214">
        <v>4</v>
      </c>
      <c r="AM372" s="214">
        <f>ROUND(AL372*7.2,0)</f>
        <v>29</v>
      </c>
      <c r="AN372" s="214">
        <f>SUM(M372,O372,Q372,S372,U372)</f>
        <v>432</v>
      </c>
      <c r="AO372" s="214">
        <f>SUM(W372,Y372,AA372,AC372)</f>
        <v>370</v>
      </c>
      <c r="AP372" s="214">
        <f>SUM(AE372,AG372,AI372)</f>
        <v>110</v>
      </c>
      <c r="AQ372" s="214">
        <f>SUM(AK372,AM372)</f>
        <v>63</v>
      </c>
      <c r="AR372" s="214">
        <f>SUM(AN372:AQ372)</f>
        <v>975</v>
      </c>
      <c r="AS372" s="214" t="str">
        <f>IF(AR372&lt;=120,"Group 1",IF(AR372&lt;=240,"Group 2",IF(AR372&lt;=360,"Group 3",IF(AR372&lt;=480,"Group 4",IF(AR372&lt;=600,"Group 5",IF(AR372&lt;=720,"Group 6",IF(AR372&lt;=840,"Group 7",IF(AR372&lt;=960,"Group 8",IF(AR372&lt;=1080,"Group 9","Group 10")))))))))</f>
        <v>Group 9</v>
      </c>
      <c r="AT372" s="214" t="str">
        <f>IF(AR372&lt;=120,"B1",IF(AR372&lt;=240,"B2",IF(AR372&lt;=360,"B3",IF(AR372&lt;=480,"B4",IF(AR372&lt;=600,"B5",IF(AR372&lt;=720,"B6",IF(AR372&lt;=840,"B7",IF(AR372&lt;=960,"B8",IF(AR372&lt;=1080,"B9",IF(AR372&lt;=1100,"B10",IF(AR372&lt;=1120,"B11",IF(AR372&lt;=1140,"B12",IF(AR372&lt;=1160,"B13",IF(AR372&lt;=1180,"B14","B15"))))))))))))))</f>
        <v>B9</v>
      </c>
      <c r="AU372" s="214" t="str">
        <f>AT372</f>
        <v>B9</v>
      </c>
      <c r="AV372" s="214" t="str">
        <f>IF(AU372=J372,"OK","REVIEW")</f>
        <v>OK</v>
      </c>
      <c r="AW372" s="213" t="s">
        <v>355</v>
      </c>
      <c r="AX372" s="213" t="s">
        <v>365</v>
      </c>
      <c r="AY372" s="213" t="s">
        <v>262</v>
      </c>
      <c r="AZ372" s="213" t="s">
        <v>280</v>
      </c>
      <c r="BA372" s="217" t="s">
        <v>525</v>
      </c>
    </row>
    <row r="373" ht="72" customHeight="1">
      <c r="A373" s="214" t="s">
        <v>260</v>
      </c>
      <c r="B373" s="213" t="s">
        <v>261</v>
      </c>
      <c r="C373" s="214" t="s">
        <v>711</v>
      </c>
      <c r="D373" s="213" t="s">
        <v>712</v>
      </c>
      <c r="E373" s="214" t="s">
        <v>749</v>
      </c>
      <c r="F373" s="213" t="s">
        <v>750</v>
      </c>
      <c r="G373" s="214" t="s">
        <v>759</v>
      </c>
      <c r="H373" s="213" t="s">
        <v>760</v>
      </c>
      <c r="I373" s="213" t="s">
        <v>520</v>
      </c>
      <c r="J373" s="214" t="s">
        <v>280</v>
      </c>
      <c r="K373" s="217" t="s">
        <v>521</v>
      </c>
      <c r="L373" s="214">
        <v>8</v>
      </c>
      <c r="M373" s="214">
        <f>ROUND(L373*18,0)</f>
        <v>144</v>
      </c>
      <c r="N373" s="214">
        <v>4</v>
      </c>
      <c r="O373" s="214">
        <f>ROUND(N373*19.2,0)</f>
        <v>77</v>
      </c>
      <c r="P373" s="214">
        <v>5</v>
      </c>
      <c r="Q373" s="214">
        <f>ROUND(P373*19.2,0)</f>
        <v>96</v>
      </c>
      <c r="R373" s="214">
        <v>4</v>
      </c>
      <c r="S373" s="214">
        <f>ROUND(R373*14.4,0)</f>
        <v>58</v>
      </c>
      <c r="T373" s="214">
        <v>3</v>
      </c>
      <c r="U373" s="214">
        <f>ROUND(T373*14.4,0)</f>
        <v>43</v>
      </c>
      <c r="V373" s="214">
        <v>3</v>
      </c>
      <c r="W373" s="214">
        <f>ROUND(V373*28.8,0)</f>
        <v>86</v>
      </c>
      <c r="X373" s="214">
        <v>2</v>
      </c>
      <c r="Y373" s="214">
        <f>ROUND(X373*16.8,0)</f>
        <v>34</v>
      </c>
      <c r="Z373" s="214">
        <v>5</v>
      </c>
      <c r="AA373" s="214">
        <f>ROUND(Z373*19.2,0)</f>
        <v>96</v>
      </c>
      <c r="AB373" s="214">
        <v>4</v>
      </c>
      <c r="AC373" s="214">
        <f>ROUND(AB373*19.2,0)</f>
        <v>77</v>
      </c>
      <c r="AD373" s="214">
        <v>4</v>
      </c>
      <c r="AE373" s="214">
        <f>ROUND(AD373*12,0)</f>
        <v>48</v>
      </c>
      <c r="AF373" s="214">
        <v>3</v>
      </c>
      <c r="AG373" s="214">
        <f>ROUND(AF373*14.4,0)</f>
        <v>43</v>
      </c>
      <c r="AH373" s="214">
        <v>2</v>
      </c>
      <c r="AI373" s="214">
        <f>ROUND(AH373*9.6,0)</f>
        <v>19</v>
      </c>
      <c r="AJ373" s="214">
        <v>2</v>
      </c>
      <c r="AK373" s="214">
        <f>ROUND(AJ373*16.8,0)</f>
        <v>34</v>
      </c>
      <c r="AL373" s="214">
        <v>4</v>
      </c>
      <c r="AM373" s="214">
        <f>ROUND(AL373*7.2,0)</f>
        <v>29</v>
      </c>
      <c r="AN373" s="214">
        <f>SUM(M373,O373,Q373,S373,U373)</f>
        <v>418</v>
      </c>
      <c r="AO373" s="214">
        <f>SUM(W373,Y373,AA373,AC373)</f>
        <v>293</v>
      </c>
      <c r="AP373" s="214">
        <f>SUM(AE373,AG373,AI373)</f>
        <v>110</v>
      </c>
      <c r="AQ373" s="214">
        <f>SUM(AK373,AM373)</f>
        <v>63</v>
      </c>
      <c r="AR373" s="214">
        <f>SUM(AN373:AQ373)</f>
        <v>884</v>
      </c>
      <c r="AS373" s="214" t="str">
        <f>IF(AR373&lt;=120,"Group 1",IF(AR373&lt;=240,"Group 2",IF(AR373&lt;=360,"Group 3",IF(AR373&lt;=480,"Group 4",IF(AR373&lt;=600,"Group 5",IF(AR373&lt;=720,"Group 6",IF(AR373&lt;=840,"Group 7",IF(AR373&lt;=960,"Group 8",IF(AR373&lt;=1080,"Group 9","Group 10")))))))))</f>
        <v>Group 8</v>
      </c>
      <c r="AT373" s="214" t="str">
        <f>IF(AR373&lt;=120,"B1",IF(AR373&lt;=240,"B2",IF(AR373&lt;=360,"B3",IF(AR373&lt;=480,"B4",IF(AR373&lt;=600,"B5",IF(AR373&lt;=720,"B6",IF(AR373&lt;=840,"B7",IF(AR373&lt;=960,"B8",IF(AR373&lt;=1080,"B9",IF(AR373&lt;=1100,"B10",IF(AR373&lt;=1120,"B11",IF(AR373&lt;=1140,"B12",IF(AR373&lt;=1160,"B13",IF(AR373&lt;=1180,"B14","B15"))))))))))))))</f>
        <v>B8</v>
      </c>
      <c r="AU373" s="214" t="str">
        <f>AT373</f>
        <v>B8</v>
      </c>
      <c r="AV373" s="214" t="str">
        <f>IF(AU373=J373,"OK","REVIEW")</f>
        <v>OK</v>
      </c>
      <c r="AW373" s="213" t="s">
        <v>355</v>
      </c>
      <c r="AX373" s="213" t="s">
        <v>522</v>
      </c>
      <c r="AY373" s="213" t="s">
        <v>262</v>
      </c>
      <c r="AZ373" s="213" t="s">
        <v>280</v>
      </c>
      <c r="BA373" s="217" t="s">
        <v>523</v>
      </c>
    </row>
    <row r="374" ht="72" customHeight="1">
      <c r="A374" s="214" t="s">
        <v>260</v>
      </c>
      <c r="B374" s="213" t="s">
        <v>261</v>
      </c>
      <c r="C374" s="214" t="s">
        <v>711</v>
      </c>
      <c r="D374" s="213" t="s">
        <v>712</v>
      </c>
      <c r="E374" s="214" t="s">
        <v>749</v>
      </c>
      <c r="F374" s="213" t="s">
        <v>750</v>
      </c>
      <c r="G374" s="214" t="s">
        <v>759</v>
      </c>
      <c r="H374" s="213" t="s">
        <v>760</v>
      </c>
      <c r="I374" s="213" t="s">
        <v>520</v>
      </c>
      <c r="J374" s="214" t="s">
        <v>284</v>
      </c>
      <c r="K374" s="217" t="s">
        <v>524</v>
      </c>
      <c r="L374" s="214">
        <v>8</v>
      </c>
      <c r="M374" s="214">
        <f>ROUND(L374*18,0)</f>
        <v>144</v>
      </c>
      <c r="N374" s="214">
        <v>5</v>
      </c>
      <c r="O374" s="214">
        <f>ROUND(N374*19.2,0)</f>
        <v>96</v>
      </c>
      <c r="P374" s="214">
        <v>5</v>
      </c>
      <c r="Q374" s="214">
        <f>ROUND(P374*19.2,0)</f>
        <v>96</v>
      </c>
      <c r="R374" s="214">
        <v>5</v>
      </c>
      <c r="S374" s="214">
        <f>ROUND(R374*14.4,0)</f>
        <v>72</v>
      </c>
      <c r="T374" s="214">
        <v>3</v>
      </c>
      <c r="U374" s="214">
        <f>ROUND(T374*14.4,0)</f>
        <v>43</v>
      </c>
      <c r="V374" s="214">
        <v>4</v>
      </c>
      <c r="W374" s="214">
        <f>ROUND(V374*28.8,0)</f>
        <v>115</v>
      </c>
      <c r="X374" s="214">
        <v>2</v>
      </c>
      <c r="Y374" s="214">
        <f>ROUND(X374*16.8,0)</f>
        <v>34</v>
      </c>
      <c r="Z374" s="214">
        <v>5</v>
      </c>
      <c r="AA374" s="214">
        <f>ROUND(Z374*19.2,0)</f>
        <v>96</v>
      </c>
      <c r="AB374" s="214">
        <v>5</v>
      </c>
      <c r="AC374" s="214">
        <f>ROUND(AB374*19.2,0)</f>
        <v>96</v>
      </c>
      <c r="AD374" s="214">
        <v>4</v>
      </c>
      <c r="AE374" s="214">
        <f>ROUND(AD374*12,0)</f>
        <v>48</v>
      </c>
      <c r="AF374" s="214">
        <v>3</v>
      </c>
      <c r="AG374" s="214">
        <f>ROUND(AF374*14.4,0)</f>
        <v>43</v>
      </c>
      <c r="AH374" s="214">
        <v>2</v>
      </c>
      <c r="AI374" s="214">
        <f>ROUND(AH374*9.6,0)</f>
        <v>19</v>
      </c>
      <c r="AJ374" s="214">
        <v>2</v>
      </c>
      <c r="AK374" s="214">
        <f>ROUND(AJ374*16.8,0)</f>
        <v>34</v>
      </c>
      <c r="AL374" s="214">
        <v>4</v>
      </c>
      <c r="AM374" s="214">
        <f>ROUND(AL374*7.2,0)</f>
        <v>29</v>
      </c>
      <c r="AN374" s="214">
        <f>SUM(M374,O374,Q374,S374,U374)</f>
        <v>451</v>
      </c>
      <c r="AO374" s="214">
        <f>SUM(W374,Y374,AA374,AC374)</f>
        <v>341</v>
      </c>
      <c r="AP374" s="214">
        <f>SUM(AE374,AG374,AI374)</f>
        <v>110</v>
      </c>
      <c r="AQ374" s="214">
        <f>SUM(AK374,AM374)</f>
        <v>63</v>
      </c>
      <c r="AR374" s="214">
        <f>SUM(AN374:AQ374)</f>
        <v>965</v>
      </c>
      <c r="AS374" s="214" t="str">
        <f>IF(AR374&lt;=120,"Group 1",IF(AR374&lt;=240,"Group 2",IF(AR374&lt;=360,"Group 3",IF(AR374&lt;=480,"Group 4",IF(AR374&lt;=600,"Group 5",IF(AR374&lt;=720,"Group 6",IF(AR374&lt;=840,"Group 7",IF(AR374&lt;=960,"Group 8",IF(AR374&lt;=1080,"Group 9","Group 10")))))))))</f>
        <v>Group 9</v>
      </c>
      <c r="AT374" s="214" t="str">
        <f>IF(AR374&lt;=120,"B1",IF(AR374&lt;=240,"B2",IF(AR374&lt;=360,"B3",IF(AR374&lt;=480,"B4",IF(AR374&lt;=600,"B5",IF(AR374&lt;=720,"B6",IF(AR374&lt;=840,"B7",IF(AR374&lt;=960,"B8",IF(AR374&lt;=1080,"B9",IF(AR374&lt;=1100,"B10",IF(AR374&lt;=1120,"B11",IF(AR374&lt;=1140,"B12",IF(AR374&lt;=1160,"B13",IF(AR374&lt;=1180,"B14","B15"))))))))))))))</f>
        <v>B9</v>
      </c>
      <c r="AU374" s="214" t="str">
        <f>AT374</f>
        <v>B9</v>
      </c>
      <c r="AV374" s="214" t="str">
        <f>IF(AU374=J374,"OK","REVIEW")</f>
        <v>OK</v>
      </c>
      <c r="AW374" s="213" t="s">
        <v>355</v>
      </c>
      <c r="AX374" s="213" t="s">
        <v>365</v>
      </c>
      <c r="AY374" s="213" t="s">
        <v>262</v>
      </c>
      <c r="AZ374" s="213" t="s">
        <v>280</v>
      </c>
      <c r="BA374" s="217" t="s">
        <v>525</v>
      </c>
    </row>
    <row r="375" ht="72" customHeight="1">
      <c r="A375" s="214" t="s">
        <v>260</v>
      </c>
      <c r="B375" s="213" t="s">
        <v>261</v>
      </c>
      <c r="C375" s="214" t="s">
        <v>711</v>
      </c>
      <c r="D375" s="213" t="s">
        <v>712</v>
      </c>
      <c r="E375" s="214" t="s">
        <v>749</v>
      </c>
      <c r="F375" s="213" t="s">
        <v>750</v>
      </c>
      <c r="G375" s="214" t="s">
        <v>761</v>
      </c>
      <c r="H375" s="213" t="s">
        <v>762</v>
      </c>
      <c r="I375" s="213" t="s">
        <v>520</v>
      </c>
      <c r="J375" s="214" t="s">
        <v>280</v>
      </c>
      <c r="K375" s="217" t="s">
        <v>521</v>
      </c>
      <c r="L375" s="214">
        <v>8</v>
      </c>
      <c r="M375" s="214">
        <f>ROUND(L375*18,0)</f>
        <v>144</v>
      </c>
      <c r="N375" s="214">
        <v>4</v>
      </c>
      <c r="O375" s="214">
        <f>ROUND(N375*19.2,0)</f>
        <v>77</v>
      </c>
      <c r="P375" s="214">
        <v>5</v>
      </c>
      <c r="Q375" s="214">
        <f>ROUND(P375*19.2,0)</f>
        <v>96</v>
      </c>
      <c r="R375" s="214">
        <v>4</v>
      </c>
      <c r="S375" s="214">
        <f>ROUND(R375*14.4,0)</f>
        <v>58</v>
      </c>
      <c r="T375" s="214">
        <v>3</v>
      </c>
      <c r="U375" s="214">
        <f>ROUND(T375*14.4,0)</f>
        <v>43</v>
      </c>
      <c r="V375" s="214">
        <v>3</v>
      </c>
      <c r="W375" s="214">
        <f>ROUND(V375*28.8,0)</f>
        <v>86</v>
      </c>
      <c r="X375" s="214">
        <v>2</v>
      </c>
      <c r="Y375" s="214">
        <f>ROUND(X375*16.8,0)</f>
        <v>34</v>
      </c>
      <c r="Z375" s="214">
        <v>5</v>
      </c>
      <c r="AA375" s="214">
        <f>ROUND(Z375*19.2,0)</f>
        <v>96</v>
      </c>
      <c r="AB375" s="214">
        <v>4</v>
      </c>
      <c r="AC375" s="214">
        <f>ROUND(AB375*19.2,0)</f>
        <v>77</v>
      </c>
      <c r="AD375" s="214">
        <v>4</v>
      </c>
      <c r="AE375" s="214">
        <f>ROUND(AD375*12,0)</f>
        <v>48</v>
      </c>
      <c r="AF375" s="214">
        <v>3</v>
      </c>
      <c r="AG375" s="214">
        <f>ROUND(AF375*14.4,0)</f>
        <v>43</v>
      </c>
      <c r="AH375" s="214">
        <v>2</v>
      </c>
      <c r="AI375" s="214">
        <f>ROUND(AH375*9.6,0)</f>
        <v>19</v>
      </c>
      <c r="AJ375" s="214">
        <v>2</v>
      </c>
      <c r="AK375" s="214">
        <f>ROUND(AJ375*16.8,0)</f>
        <v>34</v>
      </c>
      <c r="AL375" s="214">
        <v>4</v>
      </c>
      <c r="AM375" s="214">
        <f>ROUND(AL375*7.2,0)</f>
        <v>29</v>
      </c>
      <c r="AN375" s="214">
        <f>SUM(M375,O375,Q375,S375,U375)</f>
        <v>418</v>
      </c>
      <c r="AO375" s="214">
        <f>SUM(W375,Y375,AA375,AC375)</f>
        <v>293</v>
      </c>
      <c r="AP375" s="214">
        <f>SUM(AE375,AG375,AI375)</f>
        <v>110</v>
      </c>
      <c r="AQ375" s="214">
        <f>SUM(AK375,AM375)</f>
        <v>63</v>
      </c>
      <c r="AR375" s="214">
        <f>SUM(AN375:AQ375)</f>
        <v>884</v>
      </c>
      <c r="AS375" s="214" t="str">
        <f>IF(AR375&lt;=120,"Group 1",IF(AR375&lt;=240,"Group 2",IF(AR375&lt;=360,"Group 3",IF(AR375&lt;=480,"Group 4",IF(AR375&lt;=600,"Group 5",IF(AR375&lt;=720,"Group 6",IF(AR375&lt;=840,"Group 7",IF(AR375&lt;=960,"Group 8",IF(AR375&lt;=1080,"Group 9","Group 10")))))))))</f>
        <v>Group 8</v>
      </c>
      <c r="AT375" s="214" t="str">
        <f>IF(AR375&lt;=120,"B1",IF(AR375&lt;=240,"B2",IF(AR375&lt;=360,"B3",IF(AR375&lt;=480,"B4",IF(AR375&lt;=600,"B5",IF(AR375&lt;=720,"B6",IF(AR375&lt;=840,"B7",IF(AR375&lt;=960,"B8",IF(AR375&lt;=1080,"B9",IF(AR375&lt;=1100,"B10",IF(AR375&lt;=1120,"B11",IF(AR375&lt;=1140,"B12",IF(AR375&lt;=1160,"B13",IF(AR375&lt;=1180,"B14","B15"))))))))))))))</f>
        <v>B8</v>
      </c>
      <c r="AU375" s="214" t="str">
        <f>AT375</f>
        <v>B8</v>
      </c>
      <c r="AV375" s="214" t="str">
        <f>IF(AU375=J375,"OK","REVIEW")</f>
        <v>OK</v>
      </c>
      <c r="AW375" s="213" t="s">
        <v>355</v>
      </c>
      <c r="AX375" s="213" t="s">
        <v>522</v>
      </c>
      <c r="AY375" s="213" t="s">
        <v>262</v>
      </c>
      <c r="AZ375" s="213" t="s">
        <v>280</v>
      </c>
      <c r="BA375" s="217" t="s">
        <v>523</v>
      </c>
    </row>
    <row r="376" ht="72" customHeight="1">
      <c r="A376" s="214" t="s">
        <v>260</v>
      </c>
      <c r="B376" s="213" t="s">
        <v>261</v>
      </c>
      <c r="C376" s="214" t="s">
        <v>711</v>
      </c>
      <c r="D376" s="213" t="s">
        <v>712</v>
      </c>
      <c r="E376" s="214" t="s">
        <v>749</v>
      </c>
      <c r="F376" s="213" t="s">
        <v>750</v>
      </c>
      <c r="G376" s="214" t="s">
        <v>761</v>
      </c>
      <c r="H376" s="213" t="s">
        <v>762</v>
      </c>
      <c r="I376" s="213" t="s">
        <v>520</v>
      </c>
      <c r="J376" s="214" t="s">
        <v>284</v>
      </c>
      <c r="K376" s="217" t="s">
        <v>524</v>
      </c>
      <c r="L376" s="214">
        <v>8</v>
      </c>
      <c r="M376" s="214">
        <f>ROUND(L376*18,0)</f>
        <v>144</v>
      </c>
      <c r="N376" s="214">
        <v>5</v>
      </c>
      <c r="O376" s="214">
        <f>ROUND(N376*19.2,0)</f>
        <v>96</v>
      </c>
      <c r="P376" s="214">
        <v>5</v>
      </c>
      <c r="Q376" s="214">
        <f>ROUND(P376*19.2,0)</f>
        <v>96</v>
      </c>
      <c r="R376" s="214">
        <v>5</v>
      </c>
      <c r="S376" s="214">
        <f>ROUND(R376*14.4,0)</f>
        <v>72</v>
      </c>
      <c r="T376" s="214">
        <v>3</v>
      </c>
      <c r="U376" s="214">
        <f>ROUND(T376*14.4,0)</f>
        <v>43</v>
      </c>
      <c r="V376" s="214">
        <v>4</v>
      </c>
      <c r="W376" s="214">
        <f>ROUND(V376*28.8,0)</f>
        <v>115</v>
      </c>
      <c r="X376" s="214">
        <v>2</v>
      </c>
      <c r="Y376" s="214">
        <f>ROUND(X376*16.8,0)</f>
        <v>34</v>
      </c>
      <c r="Z376" s="214">
        <v>5</v>
      </c>
      <c r="AA376" s="214">
        <f>ROUND(Z376*19.2,0)</f>
        <v>96</v>
      </c>
      <c r="AB376" s="214">
        <v>5</v>
      </c>
      <c r="AC376" s="214">
        <f>ROUND(AB376*19.2,0)</f>
        <v>96</v>
      </c>
      <c r="AD376" s="214">
        <v>4</v>
      </c>
      <c r="AE376" s="214">
        <f>ROUND(AD376*12,0)</f>
        <v>48</v>
      </c>
      <c r="AF376" s="214">
        <v>3</v>
      </c>
      <c r="AG376" s="214">
        <f>ROUND(AF376*14.4,0)</f>
        <v>43</v>
      </c>
      <c r="AH376" s="214">
        <v>2</v>
      </c>
      <c r="AI376" s="214">
        <f>ROUND(AH376*9.6,0)</f>
        <v>19</v>
      </c>
      <c r="AJ376" s="214">
        <v>2</v>
      </c>
      <c r="AK376" s="214">
        <f>ROUND(AJ376*16.8,0)</f>
        <v>34</v>
      </c>
      <c r="AL376" s="214">
        <v>4</v>
      </c>
      <c r="AM376" s="214">
        <f>ROUND(AL376*7.2,0)</f>
        <v>29</v>
      </c>
      <c r="AN376" s="214">
        <f>SUM(M376,O376,Q376,S376,U376)</f>
        <v>451</v>
      </c>
      <c r="AO376" s="214">
        <f>SUM(W376,Y376,AA376,AC376)</f>
        <v>341</v>
      </c>
      <c r="AP376" s="214">
        <f>SUM(AE376,AG376,AI376)</f>
        <v>110</v>
      </c>
      <c r="AQ376" s="214">
        <f>SUM(AK376,AM376)</f>
        <v>63</v>
      </c>
      <c r="AR376" s="214">
        <f>SUM(AN376:AQ376)</f>
        <v>965</v>
      </c>
      <c r="AS376" s="214" t="str">
        <f>IF(AR376&lt;=120,"Group 1",IF(AR376&lt;=240,"Group 2",IF(AR376&lt;=360,"Group 3",IF(AR376&lt;=480,"Group 4",IF(AR376&lt;=600,"Group 5",IF(AR376&lt;=720,"Group 6",IF(AR376&lt;=840,"Group 7",IF(AR376&lt;=960,"Group 8",IF(AR376&lt;=1080,"Group 9","Group 10")))))))))</f>
        <v>Group 9</v>
      </c>
      <c r="AT376" s="214" t="str">
        <f>IF(AR376&lt;=120,"B1",IF(AR376&lt;=240,"B2",IF(AR376&lt;=360,"B3",IF(AR376&lt;=480,"B4",IF(AR376&lt;=600,"B5",IF(AR376&lt;=720,"B6",IF(AR376&lt;=840,"B7",IF(AR376&lt;=960,"B8",IF(AR376&lt;=1080,"B9",IF(AR376&lt;=1100,"B10",IF(AR376&lt;=1120,"B11",IF(AR376&lt;=1140,"B12",IF(AR376&lt;=1160,"B13",IF(AR376&lt;=1180,"B14","B15"))))))))))))))</f>
        <v>B9</v>
      </c>
      <c r="AU376" s="214" t="str">
        <f>AT376</f>
        <v>B9</v>
      </c>
      <c r="AV376" s="214" t="str">
        <f>IF(AU376=J376,"OK","REVIEW")</f>
        <v>OK</v>
      </c>
      <c r="AW376" s="213" t="s">
        <v>355</v>
      </c>
      <c r="AX376" s="213" t="s">
        <v>365</v>
      </c>
      <c r="AY376" s="213" t="s">
        <v>262</v>
      </c>
      <c r="AZ376" s="213" t="s">
        <v>280</v>
      </c>
      <c r="BA376" s="217" t="s">
        <v>525</v>
      </c>
    </row>
    <row r="377" ht="72" customHeight="1">
      <c r="A377" s="214" t="s">
        <v>260</v>
      </c>
      <c r="B377" s="213" t="s">
        <v>261</v>
      </c>
      <c r="C377" s="214" t="s">
        <v>711</v>
      </c>
      <c r="D377" s="213" t="s">
        <v>712</v>
      </c>
      <c r="E377" s="214" t="s">
        <v>749</v>
      </c>
      <c r="F377" s="213" t="s">
        <v>750</v>
      </c>
      <c r="G377" s="214" t="s">
        <v>763</v>
      </c>
      <c r="H377" s="213" t="s">
        <v>764</v>
      </c>
      <c r="I377" s="213" t="s">
        <v>520</v>
      </c>
      <c r="J377" s="214" t="s">
        <v>280</v>
      </c>
      <c r="K377" s="217" t="s">
        <v>521</v>
      </c>
      <c r="L377" s="214">
        <v>8</v>
      </c>
      <c r="M377" s="214">
        <f>ROUND(L377*18,0)</f>
        <v>144</v>
      </c>
      <c r="N377" s="214">
        <v>4</v>
      </c>
      <c r="O377" s="214">
        <f>ROUND(N377*19.2,0)</f>
        <v>77</v>
      </c>
      <c r="P377" s="214">
        <v>5</v>
      </c>
      <c r="Q377" s="214">
        <f>ROUND(P377*19.2,0)</f>
        <v>96</v>
      </c>
      <c r="R377" s="214">
        <v>4</v>
      </c>
      <c r="S377" s="214">
        <f>ROUND(R377*14.4,0)</f>
        <v>58</v>
      </c>
      <c r="T377" s="214">
        <v>3</v>
      </c>
      <c r="U377" s="214">
        <f>ROUND(T377*14.4,0)</f>
        <v>43</v>
      </c>
      <c r="V377" s="214">
        <v>3</v>
      </c>
      <c r="W377" s="214">
        <f>ROUND(V377*28.8,0)</f>
        <v>86</v>
      </c>
      <c r="X377" s="214">
        <v>2</v>
      </c>
      <c r="Y377" s="214">
        <f>ROUND(X377*16.8,0)</f>
        <v>34</v>
      </c>
      <c r="Z377" s="214">
        <v>5</v>
      </c>
      <c r="AA377" s="214">
        <f>ROUND(Z377*19.2,0)</f>
        <v>96</v>
      </c>
      <c r="AB377" s="214">
        <v>4</v>
      </c>
      <c r="AC377" s="214">
        <f>ROUND(AB377*19.2,0)</f>
        <v>77</v>
      </c>
      <c r="AD377" s="214">
        <v>4</v>
      </c>
      <c r="AE377" s="214">
        <f>ROUND(AD377*12,0)</f>
        <v>48</v>
      </c>
      <c r="AF377" s="214">
        <v>3</v>
      </c>
      <c r="AG377" s="214">
        <f>ROUND(AF377*14.4,0)</f>
        <v>43</v>
      </c>
      <c r="AH377" s="214">
        <v>2</v>
      </c>
      <c r="AI377" s="214">
        <f>ROUND(AH377*9.6,0)</f>
        <v>19</v>
      </c>
      <c r="AJ377" s="214">
        <v>2</v>
      </c>
      <c r="AK377" s="214">
        <f>ROUND(AJ377*16.8,0)</f>
        <v>34</v>
      </c>
      <c r="AL377" s="214">
        <v>4</v>
      </c>
      <c r="AM377" s="214">
        <f>ROUND(AL377*7.2,0)</f>
        <v>29</v>
      </c>
      <c r="AN377" s="214">
        <f>SUM(M377,O377,Q377,S377,U377)</f>
        <v>418</v>
      </c>
      <c r="AO377" s="214">
        <f>SUM(W377,Y377,AA377,AC377)</f>
        <v>293</v>
      </c>
      <c r="AP377" s="214">
        <f>SUM(AE377,AG377,AI377)</f>
        <v>110</v>
      </c>
      <c r="AQ377" s="214">
        <f>SUM(AK377,AM377)</f>
        <v>63</v>
      </c>
      <c r="AR377" s="214">
        <f>SUM(AN377:AQ377)</f>
        <v>884</v>
      </c>
      <c r="AS377" s="214" t="str">
        <f>IF(AR377&lt;=120,"Group 1",IF(AR377&lt;=240,"Group 2",IF(AR377&lt;=360,"Group 3",IF(AR377&lt;=480,"Group 4",IF(AR377&lt;=600,"Group 5",IF(AR377&lt;=720,"Group 6",IF(AR377&lt;=840,"Group 7",IF(AR377&lt;=960,"Group 8",IF(AR377&lt;=1080,"Group 9","Group 10")))))))))</f>
        <v>Group 8</v>
      </c>
      <c r="AT377" s="214" t="str">
        <f>IF(AR377&lt;=120,"B1",IF(AR377&lt;=240,"B2",IF(AR377&lt;=360,"B3",IF(AR377&lt;=480,"B4",IF(AR377&lt;=600,"B5",IF(AR377&lt;=720,"B6",IF(AR377&lt;=840,"B7",IF(AR377&lt;=960,"B8",IF(AR377&lt;=1080,"B9",IF(AR377&lt;=1100,"B10",IF(AR377&lt;=1120,"B11",IF(AR377&lt;=1140,"B12",IF(AR377&lt;=1160,"B13",IF(AR377&lt;=1180,"B14","B15"))))))))))))))</f>
        <v>B8</v>
      </c>
      <c r="AU377" s="214" t="str">
        <f>AT377</f>
        <v>B8</v>
      </c>
      <c r="AV377" s="214" t="str">
        <f>IF(AU377=J377,"OK","REVIEW")</f>
        <v>OK</v>
      </c>
      <c r="AW377" s="213" t="s">
        <v>355</v>
      </c>
      <c r="AX377" s="213" t="s">
        <v>522</v>
      </c>
      <c r="AY377" s="213" t="s">
        <v>262</v>
      </c>
      <c r="AZ377" s="213" t="s">
        <v>280</v>
      </c>
      <c r="BA377" s="217" t="s">
        <v>523</v>
      </c>
    </row>
    <row r="378" ht="72" customHeight="1">
      <c r="A378" s="214" t="s">
        <v>260</v>
      </c>
      <c r="B378" s="213" t="s">
        <v>261</v>
      </c>
      <c r="C378" s="214" t="s">
        <v>711</v>
      </c>
      <c r="D378" s="213" t="s">
        <v>712</v>
      </c>
      <c r="E378" s="214" t="s">
        <v>749</v>
      </c>
      <c r="F378" s="213" t="s">
        <v>750</v>
      </c>
      <c r="G378" s="214" t="s">
        <v>763</v>
      </c>
      <c r="H378" s="213" t="s">
        <v>764</v>
      </c>
      <c r="I378" s="213" t="s">
        <v>520</v>
      </c>
      <c r="J378" s="214" t="s">
        <v>284</v>
      </c>
      <c r="K378" s="217" t="s">
        <v>524</v>
      </c>
      <c r="L378" s="214">
        <v>8</v>
      </c>
      <c r="M378" s="214">
        <f>ROUND(L378*18,0)</f>
        <v>144</v>
      </c>
      <c r="N378" s="214">
        <v>5</v>
      </c>
      <c r="O378" s="214">
        <f>ROUND(N378*19.2,0)</f>
        <v>96</v>
      </c>
      <c r="P378" s="214">
        <v>5</v>
      </c>
      <c r="Q378" s="214">
        <f>ROUND(P378*19.2,0)</f>
        <v>96</v>
      </c>
      <c r="R378" s="214">
        <v>5</v>
      </c>
      <c r="S378" s="214">
        <f>ROUND(R378*14.4,0)</f>
        <v>72</v>
      </c>
      <c r="T378" s="214">
        <v>3</v>
      </c>
      <c r="U378" s="214">
        <f>ROUND(T378*14.4,0)</f>
        <v>43</v>
      </c>
      <c r="V378" s="214">
        <v>4</v>
      </c>
      <c r="W378" s="214">
        <f>ROUND(V378*28.8,0)</f>
        <v>115</v>
      </c>
      <c r="X378" s="214">
        <v>2</v>
      </c>
      <c r="Y378" s="214">
        <f>ROUND(X378*16.8,0)</f>
        <v>34</v>
      </c>
      <c r="Z378" s="214">
        <v>5</v>
      </c>
      <c r="AA378" s="214">
        <f>ROUND(Z378*19.2,0)</f>
        <v>96</v>
      </c>
      <c r="AB378" s="214">
        <v>5</v>
      </c>
      <c r="AC378" s="214">
        <f>ROUND(AB378*19.2,0)</f>
        <v>96</v>
      </c>
      <c r="AD378" s="214">
        <v>4</v>
      </c>
      <c r="AE378" s="214">
        <f>ROUND(AD378*12,0)</f>
        <v>48</v>
      </c>
      <c r="AF378" s="214">
        <v>3</v>
      </c>
      <c r="AG378" s="214">
        <f>ROUND(AF378*14.4,0)</f>
        <v>43</v>
      </c>
      <c r="AH378" s="214">
        <v>2</v>
      </c>
      <c r="AI378" s="214">
        <f>ROUND(AH378*9.6,0)</f>
        <v>19</v>
      </c>
      <c r="AJ378" s="214">
        <v>2</v>
      </c>
      <c r="AK378" s="214">
        <f>ROUND(AJ378*16.8,0)</f>
        <v>34</v>
      </c>
      <c r="AL378" s="214">
        <v>4</v>
      </c>
      <c r="AM378" s="214">
        <f>ROUND(AL378*7.2,0)</f>
        <v>29</v>
      </c>
      <c r="AN378" s="214">
        <f>SUM(M378,O378,Q378,S378,U378)</f>
        <v>451</v>
      </c>
      <c r="AO378" s="214">
        <f>SUM(W378,Y378,AA378,AC378)</f>
        <v>341</v>
      </c>
      <c r="AP378" s="214">
        <f>SUM(AE378,AG378,AI378)</f>
        <v>110</v>
      </c>
      <c r="AQ378" s="214">
        <f>SUM(AK378,AM378)</f>
        <v>63</v>
      </c>
      <c r="AR378" s="214">
        <f>SUM(AN378:AQ378)</f>
        <v>965</v>
      </c>
      <c r="AS378" s="214" t="str">
        <f>IF(AR378&lt;=120,"Group 1",IF(AR378&lt;=240,"Group 2",IF(AR378&lt;=360,"Group 3",IF(AR378&lt;=480,"Group 4",IF(AR378&lt;=600,"Group 5",IF(AR378&lt;=720,"Group 6",IF(AR378&lt;=840,"Group 7",IF(AR378&lt;=960,"Group 8",IF(AR378&lt;=1080,"Group 9","Group 10")))))))))</f>
        <v>Group 9</v>
      </c>
      <c r="AT378" s="214" t="str">
        <f>IF(AR378&lt;=120,"B1",IF(AR378&lt;=240,"B2",IF(AR378&lt;=360,"B3",IF(AR378&lt;=480,"B4",IF(AR378&lt;=600,"B5",IF(AR378&lt;=720,"B6",IF(AR378&lt;=840,"B7",IF(AR378&lt;=960,"B8",IF(AR378&lt;=1080,"B9",IF(AR378&lt;=1100,"B10",IF(AR378&lt;=1120,"B11",IF(AR378&lt;=1140,"B12",IF(AR378&lt;=1160,"B13",IF(AR378&lt;=1180,"B14","B15"))))))))))))))</f>
        <v>B9</v>
      </c>
      <c r="AU378" s="214" t="str">
        <f>AT378</f>
        <v>B9</v>
      </c>
      <c r="AV378" s="214" t="str">
        <f>IF(AU378=J378,"OK","REVIEW")</f>
        <v>OK</v>
      </c>
      <c r="AW378" s="213" t="s">
        <v>355</v>
      </c>
      <c r="AX378" s="213" t="s">
        <v>365</v>
      </c>
      <c r="AY378" s="213" t="s">
        <v>262</v>
      </c>
      <c r="AZ378" s="213" t="s">
        <v>280</v>
      </c>
      <c r="BA378" s="217" t="s">
        <v>525</v>
      </c>
    </row>
    <row r="379" ht="72" customHeight="1">
      <c r="A379" s="214" t="s">
        <v>264</v>
      </c>
      <c r="B379" s="213" t="s">
        <v>765</v>
      </c>
      <c r="C379" s="214" t="s">
        <v>766</v>
      </c>
      <c r="D379" s="213" t="s">
        <v>767</v>
      </c>
      <c r="E379" s="214" t="s">
        <v>768</v>
      </c>
      <c r="F379" s="213" t="s">
        <v>769</v>
      </c>
      <c r="G379" s="214" t="s">
        <v>770</v>
      </c>
      <c r="H379" s="213" t="s">
        <v>771</v>
      </c>
      <c r="I379" s="213" t="s">
        <v>363</v>
      </c>
      <c r="J379" s="214" t="s">
        <v>274</v>
      </c>
      <c r="K379" s="217" t="s">
        <v>772</v>
      </c>
      <c r="L379" s="214">
        <v>3</v>
      </c>
      <c r="M379" s="214">
        <f>ROUND(L379*18,0)</f>
        <v>54</v>
      </c>
      <c r="N379" s="214">
        <v>3</v>
      </c>
      <c r="O379" s="214">
        <f>ROUND(N379*19.2,0)</f>
        <v>58</v>
      </c>
      <c r="P379" s="214">
        <v>4</v>
      </c>
      <c r="Q379" s="214">
        <f>ROUND(P379*19.2,0)</f>
        <v>77</v>
      </c>
      <c r="R379" s="214">
        <v>3</v>
      </c>
      <c r="S379" s="214">
        <f>ROUND(R379*14.4,0)</f>
        <v>43</v>
      </c>
      <c r="T379" s="214">
        <v>4</v>
      </c>
      <c r="U379" s="214">
        <f>ROUND(T379*14.4,0)</f>
        <v>58</v>
      </c>
      <c r="V379" s="214">
        <v>3</v>
      </c>
      <c r="W379" s="214">
        <f>ROUND(V379*28.8,0)</f>
        <v>86</v>
      </c>
      <c r="X379" s="214">
        <v>3</v>
      </c>
      <c r="Y379" s="214">
        <f>ROUND(X379*16.8,0)</f>
        <v>50</v>
      </c>
      <c r="Z379" s="214">
        <v>3</v>
      </c>
      <c r="AA379" s="214">
        <f>ROUND(Z379*19.2,0)</f>
        <v>58</v>
      </c>
      <c r="AB379" s="214">
        <v>3</v>
      </c>
      <c r="AC379" s="214">
        <f>ROUND(AB379*19.2,0)</f>
        <v>58</v>
      </c>
      <c r="AD379" s="214">
        <v>3</v>
      </c>
      <c r="AE379" s="214">
        <f>ROUND(AD379*12,0)</f>
        <v>36</v>
      </c>
      <c r="AF379" s="214">
        <v>3</v>
      </c>
      <c r="AG379" s="214">
        <f>ROUND(AF379*14.4,0)</f>
        <v>43</v>
      </c>
      <c r="AH379" s="214">
        <v>2</v>
      </c>
      <c r="AI379" s="214">
        <f>ROUND(AH379*9.6,0)</f>
        <v>19</v>
      </c>
      <c r="AJ379" s="214">
        <v>3</v>
      </c>
      <c r="AK379" s="214">
        <f>ROUND(AJ379*16.8,0)</f>
        <v>50</v>
      </c>
      <c r="AL379" s="214">
        <v>2</v>
      </c>
      <c r="AM379" s="214">
        <f>ROUND(AL379*7.2,0)</f>
        <v>14</v>
      </c>
      <c r="AN379" s="214">
        <f>SUM(M379,O379,Q379,S379,U379)</f>
        <v>290</v>
      </c>
      <c r="AO379" s="214">
        <f>SUM(W379,Y379,AA379,AC379)</f>
        <v>252</v>
      </c>
      <c r="AP379" s="214">
        <f>SUM(AE379,AG379,AI379)</f>
        <v>98</v>
      </c>
      <c r="AQ379" s="214">
        <f>SUM(AK379,AM379)</f>
        <v>64</v>
      </c>
      <c r="AR379" s="214">
        <f>SUM(AN379:AQ379)</f>
        <v>704</v>
      </c>
      <c r="AS379" s="214" t="str">
        <f>IF(AR379&lt;=120,"Group 1",IF(AR379&lt;=240,"Group 2",IF(AR379&lt;=360,"Group 3",IF(AR379&lt;=480,"Group 4",IF(AR379&lt;=600,"Group 5",IF(AR379&lt;=720,"Group 6",IF(AR379&lt;=840,"Group 7",IF(AR379&lt;=960,"Group 8",IF(AR379&lt;=1080,"Group 9","Group 10")))))))))</f>
        <v>Group 6</v>
      </c>
      <c r="AT379" s="214" t="str">
        <f>IF(AR379&lt;=120,"B1",IF(AR379&lt;=240,"B2",IF(AR379&lt;=360,"B3",IF(AR379&lt;=480,"B4",IF(AR379&lt;=600,"B5",IF(AR379&lt;=720,"B6",IF(AR379&lt;=840,"B7",IF(AR379&lt;=960,"B8",IF(AR379&lt;=1080,"B9",IF(AR379&lt;=1100,"B10",IF(AR379&lt;=1120,"B11",IF(AR379&lt;=1140,"B12",IF(AR379&lt;=1160,"B13",IF(AR379&lt;=1180,"B14","B15"))))))))))))))</f>
        <v>B6</v>
      </c>
      <c r="AU379" s="214" t="str">
        <f>AT379</f>
        <v>B6</v>
      </c>
      <c r="AV379" s="214" t="str">
        <f>IF(AU379=J379,"OK","REVIEW")</f>
        <v>OK</v>
      </c>
      <c r="AW379" s="213" t="s">
        <v>355</v>
      </c>
      <c r="AX379" s="213" t="s">
        <v>522</v>
      </c>
      <c r="AY379" s="213" t="s">
        <v>266</v>
      </c>
      <c r="AZ379" s="213" t="s">
        <v>274</v>
      </c>
      <c r="BA379" s="217" t="s">
        <v>773</v>
      </c>
    </row>
    <row r="380" ht="72" customHeight="1">
      <c r="A380" s="214" t="s">
        <v>264</v>
      </c>
      <c r="B380" s="213" t="s">
        <v>765</v>
      </c>
      <c r="C380" s="214" t="s">
        <v>766</v>
      </c>
      <c r="D380" s="213" t="s">
        <v>767</v>
      </c>
      <c r="E380" s="214" t="s">
        <v>768</v>
      </c>
      <c r="F380" s="213" t="s">
        <v>769</v>
      </c>
      <c r="G380" s="214" t="s">
        <v>770</v>
      </c>
      <c r="H380" s="213" t="s">
        <v>771</v>
      </c>
      <c r="I380" s="213" t="s">
        <v>363</v>
      </c>
      <c r="J380" s="214" t="s">
        <v>277</v>
      </c>
      <c r="K380" s="217" t="s">
        <v>774</v>
      </c>
      <c r="L380" s="214">
        <v>4</v>
      </c>
      <c r="M380" s="214">
        <f>ROUND(L380*18,0)</f>
        <v>72</v>
      </c>
      <c r="N380" s="214">
        <v>3</v>
      </c>
      <c r="O380" s="214">
        <f>ROUND(N380*19.2,0)</f>
        <v>58</v>
      </c>
      <c r="P380" s="214">
        <v>4</v>
      </c>
      <c r="Q380" s="214">
        <f>ROUND(P380*19.2,0)</f>
        <v>77</v>
      </c>
      <c r="R380" s="214">
        <v>3</v>
      </c>
      <c r="S380" s="214">
        <f>ROUND(R380*14.4,0)</f>
        <v>43</v>
      </c>
      <c r="T380" s="214">
        <v>4</v>
      </c>
      <c r="U380" s="214">
        <f>ROUND(T380*14.4,0)</f>
        <v>58</v>
      </c>
      <c r="V380" s="214">
        <v>3</v>
      </c>
      <c r="W380" s="214">
        <f>ROUND(V380*28.8,0)</f>
        <v>86</v>
      </c>
      <c r="X380" s="214">
        <v>3</v>
      </c>
      <c r="Y380" s="214">
        <f>ROUND(X380*16.8,0)</f>
        <v>50</v>
      </c>
      <c r="Z380" s="214">
        <v>3</v>
      </c>
      <c r="AA380" s="214">
        <f>ROUND(Z380*19.2,0)</f>
        <v>58</v>
      </c>
      <c r="AB380" s="214">
        <v>3</v>
      </c>
      <c r="AC380" s="214">
        <f>ROUND(AB380*19.2,0)</f>
        <v>58</v>
      </c>
      <c r="AD380" s="214">
        <v>3</v>
      </c>
      <c r="AE380" s="214">
        <f>ROUND(AD380*12,0)</f>
        <v>36</v>
      </c>
      <c r="AF380" s="214">
        <v>3</v>
      </c>
      <c r="AG380" s="214">
        <f>ROUND(AF380*14.4,0)</f>
        <v>43</v>
      </c>
      <c r="AH380" s="214">
        <v>2</v>
      </c>
      <c r="AI380" s="214">
        <f>ROUND(AH380*9.6,0)</f>
        <v>19</v>
      </c>
      <c r="AJ380" s="214">
        <v>3</v>
      </c>
      <c r="AK380" s="214">
        <f>ROUND(AJ380*16.8,0)</f>
        <v>50</v>
      </c>
      <c r="AL380" s="214">
        <v>2</v>
      </c>
      <c r="AM380" s="214">
        <f>ROUND(AL380*7.2,0)</f>
        <v>14</v>
      </c>
      <c r="AN380" s="214">
        <f>SUM(M380,O380,Q380,S380,U380)</f>
        <v>308</v>
      </c>
      <c r="AO380" s="214">
        <f>SUM(W380,Y380,AA380,AC380)</f>
        <v>252</v>
      </c>
      <c r="AP380" s="214">
        <f>SUM(AE380,AG380,AI380)</f>
        <v>98</v>
      </c>
      <c r="AQ380" s="214">
        <f>SUM(AK380,AM380)</f>
        <v>64</v>
      </c>
      <c r="AR380" s="214">
        <f>SUM(AN380:AQ380)</f>
        <v>722</v>
      </c>
      <c r="AS380" s="214" t="str">
        <f>IF(AR380&lt;=120,"Group 1",IF(AR380&lt;=240,"Group 2",IF(AR380&lt;=360,"Group 3",IF(AR380&lt;=480,"Group 4",IF(AR380&lt;=600,"Group 5",IF(AR380&lt;=720,"Group 6",IF(AR380&lt;=840,"Group 7",IF(AR380&lt;=960,"Group 8",IF(AR380&lt;=1080,"Group 9","Group 10")))))))))</f>
        <v>Group 7</v>
      </c>
      <c r="AT380" s="214" t="str">
        <f>IF(AR380&lt;=120,"B1",IF(AR380&lt;=240,"B2",IF(AR380&lt;=360,"B3",IF(AR380&lt;=480,"B4",IF(AR380&lt;=600,"B5",IF(AR380&lt;=720,"B6",IF(AR380&lt;=840,"B7",IF(AR380&lt;=960,"B8",IF(AR380&lt;=1080,"B9",IF(AR380&lt;=1100,"B10",IF(AR380&lt;=1120,"B11",IF(AR380&lt;=1140,"B12",IF(AR380&lt;=1160,"B13",IF(AR380&lt;=1180,"B14","B15"))))))))))))))</f>
        <v>B7</v>
      </c>
      <c r="AU380" s="214" t="str">
        <f>AT380</f>
        <v>B7</v>
      </c>
      <c r="AV380" s="214" t="str">
        <f>IF(AU380=J380,"OK","REVIEW")</f>
        <v>OK</v>
      </c>
      <c r="AW380" s="213" t="s">
        <v>355</v>
      </c>
      <c r="AX380" s="213" t="s">
        <v>365</v>
      </c>
      <c r="AY380" s="213" t="s">
        <v>266</v>
      </c>
      <c r="AZ380" s="213" t="s">
        <v>274</v>
      </c>
      <c r="BA380" s="217" t="s">
        <v>775</v>
      </c>
    </row>
    <row r="381" ht="72" customHeight="1">
      <c r="A381" s="214" t="s">
        <v>264</v>
      </c>
      <c r="B381" s="213" t="s">
        <v>765</v>
      </c>
      <c r="C381" s="214" t="s">
        <v>766</v>
      </c>
      <c r="D381" s="213" t="s">
        <v>767</v>
      </c>
      <c r="E381" s="214" t="s">
        <v>768</v>
      </c>
      <c r="F381" s="213" t="s">
        <v>769</v>
      </c>
      <c r="G381" s="214" t="s">
        <v>776</v>
      </c>
      <c r="H381" s="213" t="s">
        <v>777</v>
      </c>
      <c r="I381" s="213" t="s">
        <v>363</v>
      </c>
      <c r="J381" s="214" t="s">
        <v>274</v>
      </c>
      <c r="K381" s="217" t="s">
        <v>772</v>
      </c>
      <c r="L381" s="214">
        <v>3</v>
      </c>
      <c r="M381" s="214">
        <f>ROUND(L381*18,0)</f>
        <v>54</v>
      </c>
      <c r="N381" s="214">
        <v>3</v>
      </c>
      <c r="O381" s="214">
        <f>ROUND(N381*19.2,0)</f>
        <v>58</v>
      </c>
      <c r="P381" s="214">
        <v>4</v>
      </c>
      <c r="Q381" s="214">
        <f>ROUND(P381*19.2,0)</f>
        <v>77</v>
      </c>
      <c r="R381" s="214">
        <v>3</v>
      </c>
      <c r="S381" s="214">
        <f>ROUND(R381*14.4,0)</f>
        <v>43</v>
      </c>
      <c r="T381" s="214">
        <v>4</v>
      </c>
      <c r="U381" s="214">
        <f>ROUND(T381*14.4,0)</f>
        <v>58</v>
      </c>
      <c r="V381" s="214">
        <v>3</v>
      </c>
      <c r="W381" s="214">
        <f>ROUND(V381*28.8,0)</f>
        <v>86</v>
      </c>
      <c r="X381" s="214">
        <v>3</v>
      </c>
      <c r="Y381" s="214">
        <f>ROUND(X381*16.8,0)</f>
        <v>50</v>
      </c>
      <c r="Z381" s="214">
        <v>3</v>
      </c>
      <c r="AA381" s="214">
        <f>ROUND(Z381*19.2,0)</f>
        <v>58</v>
      </c>
      <c r="AB381" s="214">
        <v>3</v>
      </c>
      <c r="AC381" s="214">
        <f>ROUND(AB381*19.2,0)</f>
        <v>58</v>
      </c>
      <c r="AD381" s="214">
        <v>3</v>
      </c>
      <c r="AE381" s="214">
        <f>ROUND(AD381*12,0)</f>
        <v>36</v>
      </c>
      <c r="AF381" s="214">
        <v>3</v>
      </c>
      <c r="AG381" s="214">
        <f>ROUND(AF381*14.4,0)</f>
        <v>43</v>
      </c>
      <c r="AH381" s="214">
        <v>2</v>
      </c>
      <c r="AI381" s="214">
        <f>ROUND(AH381*9.6,0)</f>
        <v>19</v>
      </c>
      <c r="AJ381" s="214">
        <v>3</v>
      </c>
      <c r="AK381" s="214">
        <f>ROUND(AJ381*16.8,0)</f>
        <v>50</v>
      </c>
      <c r="AL381" s="214">
        <v>2</v>
      </c>
      <c r="AM381" s="214">
        <f>ROUND(AL381*7.2,0)</f>
        <v>14</v>
      </c>
      <c r="AN381" s="214">
        <f>SUM(M381,O381,Q381,S381,U381)</f>
        <v>290</v>
      </c>
      <c r="AO381" s="214">
        <f>SUM(W381,Y381,AA381,AC381)</f>
        <v>252</v>
      </c>
      <c r="AP381" s="214">
        <f>SUM(AE381,AG381,AI381)</f>
        <v>98</v>
      </c>
      <c r="AQ381" s="214">
        <f>SUM(AK381,AM381)</f>
        <v>64</v>
      </c>
      <c r="AR381" s="214">
        <f>SUM(AN381:AQ381)</f>
        <v>704</v>
      </c>
      <c r="AS381" s="214" t="str">
        <f>IF(AR381&lt;=120,"Group 1",IF(AR381&lt;=240,"Group 2",IF(AR381&lt;=360,"Group 3",IF(AR381&lt;=480,"Group 4",IF(AR381&lt;=600,"Group 5",IF(AR381&lt;=720,"Group 6",IF(AR381&lt;=840,"Group 7",IF(AR381&lt;=960,"Group 8",IF(AR381&lt;=1080,"Group 9","Group 10")))))))))</f>
        <v>Group 6</v>
      </c>
      <c r="AT381" s="214" t="str">
        <f>IF(AR381&lt;=120,"B1",IF(AR381&lt;=240,"B2",IF(AR381&lt;=360,"B3",IF(AR381&lt;=480,"B4",IF(AR381&lt;=600,"B5",IF(AR381&lt;=720,"B6",IF(AR381&lt;=840,"B7",IF(AR381&lt;=960,"B8",IF(AR381&lt;=1080,"B9",IF(AR381&lt;=1100,"B10",IF(AR381&lt;=1120,"B11",IF(AR381&lt;=1140,"B12",IF(AR381&lt;=1160,"B13",IF(AR381&lt;=1180,"B14","B15"))))))))))))))</f>
        <v>B6</v>
      </c>
      <c r="AU381" s="214" t="str">
        <f>AT381</f>
        <v>B6</v>
      </c>
      <c r="AV381" s="214" t="str">
        <f>IF(AU381=J381,"OK","REVIEW")</f>
        <v>OK</v>
      </c>
      <c r="AW381" s="213" t="s">
        <v>355</v>
      </c>
      <c r="AX381" s="213" t="s">
        <v>522</v>
      </c>
      <c r="AY381" s="213" t="s">
        <v>266</v>
      </c>
      <c r="AZ381" s="213" t="s">
        <v>274</v>
      </c>
      <c r="BA381" s="217" t="s">
        <v>773</v>
      </c>
    </row>
    <row r="382" ht="72" customHeight="1">
      <c r="A382" s="214" t="s">
        <v>264</v>
      </c>
      <c r="B382" s="213" t="s">
        <v>765</v>
      </c>
      <c r="C382" s="214" t="s">
        <v>766</v>
      </c>
      <c r="D382" s="213" t="s">
        <v>767</v>
      </c>
      <c r="E382" s="214" t="s">
        <v>768</v>
      </c>
      <c r="F382" s="213" t="s">
        <v>769</v>
      </c>
      <c r="G382" s="214" t="s">
        <v>776</v>
      </c>
      <c r="H382" s="213" t="s">
        <v>777</v>
      </c>
      <c r="I382" s="213" t="s">
        <v>363</v>
      </c>
      <c r="J382" s="214" t="s">
        <v>277</v>
      </c>
      <c r="K382" s="217" t="s">
        <v>774</v>
      </c>
      <c r="L382" s="214">
        <v>4</v>
      </c>
      <c r="M382" s="214">
        <f>ROUND(L382*18,0)</f>
        <v>72</v>
      </c>
      <c r="N382" s="214">
        <v>3</v>
      </c>
      <c r="O382" s="214">
        <f>ROUND(N382*19.2,0)</f>
        <v>58</v>
      </c>
      <c r="P382" s="214">
        <v>4</v>
      </c>
      <c r="Q382" s="214">
        <f>ROUND(P382*19.2,0)</f>
        <v>77</v>
      </c>
      <c r="R382" s="214">
        <v>3</v>
      </c>
      <c r="S382" s="214">
        <f>ROUND(R382*14.4,0)</f>
        <v>43</v>
      </c>
      <c r="T382" s="214">
        <v>4</v>
      </c>
      <c r="U382" s="214">
        <f>ROUND(T382*14.4,0)</f>
        <v>58</v>
      </c>
      <c r="V382" s="214">
        <v>3</v>
      </c>
      <c r="W382" s="214">
        <f>ROUND(V382*28.8,0)</f>
        <v>86</v>
      </c>
      <c r="X382" s="214">
        <v>3</v>
      </c>
      <c r="Y382" s="214">
        <f>ROUND(X382*16.8,0)</f>
        <v>50</v>
      </c>
      <c r="Z382" s="214">
        <v>3</v>
      </c>
      <c r="AA382" s="214">
        <f>ROUND(Z382*19.2,0)</f>
        <v>58</v>
      </c>
      <c r="AB382" s="214">
        <v>3</v>
      </c>
      <c r="AC382" s="214">
        <f>ROUND(AB382*19.2,0)</f>
        <v>58</v>
      </c>
      <c r="AD382" s="214">
        <v>3</v>
      </c>
      <c r="AE382" s="214">
        <f>ROUND(AD382*12,0)</f>
        <v>36</v>
      </c>
      <c r="AF382" s="214">
        <v>3</v>
      </c>
      <c r="AG382" s="214">
        <f>ROUND(AF382*14.4,0)</f>
        <v>43</v>
      </c>
      <c r="AH382" s="214">
        <v>2</v>
      </c>
      <c r="AI382" s="214">
        <f>ROUND(AH382*9.6,0)</f>
        <v>19</v>
      </c>
      <c r="AJ382" s="214">
        <v>3</v>
      </c>
      <c r="AK382" s="214">
        <f>ROUND(AJ382*16.8,0)</f>
        <v>50</v>
      </c>
      <c r="AL382" s="214">
        <v>2</v>
      </c>
      <c r="AM382" s="214">
        <f>ROUND(AL382*7.2,0)</f>
        <v>14</v>
      </c>
      <c r="AN382" s="214">
        <f>SUM(M382,O382,Q382,S382,U382)</f>
        <v>308</v>
      </c>
      <c r="AO382" s="214">
        <f>SUM(W382,Y382,AA382,AC382)</f>
        <v>252</v>
      </c>
      <c r="AP382" s="214">
        <f>SUM(AE382,AG382,AI382)</f>
        <v>98</v>
      </c>
      <c r="AQ382" s="214">
        <f>SUM(AK382,AM382)</f>
        <v>64</v>
      </c>
      <c r="AR382" s="214">
        <f>SUM(AN382:AQ382)</f>
        <v>722</v>
      </c>
      <c r="AS382" s="214" t="str">
        <f>IF(AR382&lt;=120,"Group 1",IF(AR382&lt;=240,"Group 2",IF(AR382&lt;=360,"Group 3",IF(AR382&lt;=480,"Group 4",IF(AR382&lt;=600,"Group 5",IF(AR382&lt;=720,"Group 6",IF(AR382&lt;=840,"Group 7",IF(AR382&lt;=960,"Group 8",IF(AR382&lt;=1080,"Group 9","Group 10")))))))))</f>
        <v>Group 7</v>
      </c>
      <c r="AT382" s="214" t="str">
        <f>IF(AR382&lt;=120,"B1",IF(AR382&lt;=240,"B2",IF(AR382&lt;=360,"B3",IF(AR382&lt;=480,"B4",IF(AR382&lt;=600,"B5",IF(AR382&lt;=720,"B6",IF(AR382&lt;=840,"B7",IF(AR382&lt;=960,"B8",IF(AR382&lt;=1080,"B9",IF(AR382&lt;=1100,"B10",IF(AR382&lt;=1120,"B11",IF(AR382&lt;=1140,"B12",IF(AR382&lt;=1160,"B13",IF(AR382&lt;=1180,"B14","B15"))))))))))))))</f>
        <v>B7</v>
      </c>
      <c r="AU382" s="214" t="str">
        <f>AT382</f>
        <v>B7</v>
      </c>
      <c r="AV382" s="214" t="str">
        <f>IF(AU382=J382,"OK","REVIEW")</f>
        <v>OK</v>
      </c>
      <c r="AW382" s="213" t="s">
        <v>355</v>
      </c>
      <c r="AX382" s="213" t="s">
        <v>365</v>
      </c>
      <c r="AY382" s="213" t="s">
        <v>266</v>
      </c>
      <c r="AZ382" s="213" t="s">
        <v>274</v>
      </c>
      <c r="BA382" s="217" t="s">
        <v>775</v>
      </c>
    </row>
    <row r="383" ht="72" customHeight="1">
      <c r="A383" s="214" t="s">
        <v>264</v>
      </c>
      <c r="B383" s="213" t="s">
        <v>765</v>
      </c>
      <c r="C383" s="214" t="s">
        <v>766</v>
      </c>
      <c r="D383" s="213" t="s">
        <v>767</v>
      </c>
      <c r="E383" s="214" t="s">
        <v>768</v>
      </c>
      <c r="F383" s="213" t="s">
        <v>769</v>
      </c>
      <c r="G383" s="214" t="s">
        <v>778</v>
      </c>
      <c r="H383" s="213" t="s">
        <v>779</v>
      </c>
      <c r="I383" s="213" t="s">
        <v>363</v>
      </c>
      <c r="J383" s="214" t="s">
        <v>274</v>
      </c>
      <c r="K383" s="217" t="s">
        <v>772</v>
      </c>
      <c r="L383" s="214">
        <v>3</v>
      </c>
      <c r="M383" s="214">
        <f>ROUND(L383*18,0)</f>
        <v>54</v>
      </c>
      <c r="N383" s="214">
        <v>3</v>
      </c>
      <c r="O383" s="214">
        <f>ROUND(N383*19.2,0)</f>
        <v>58</v>
      </c>
      <c r="P383" s="214">
        <v>4</v>
      </c>
      <c r="Q383" s="214">
        <f>ROUND(P383*19.2,0)</f>
        <v>77</v>
      </c>
      <c r="R383" s="214">
        <v>3</v>
      </c>
      <c r="S383" s="214">
        <f>ROUND(R383*14.4,0)</f>
        <v>43</v>
      </c>
      <c r="T383" s="214">
        <v>4</v>
      </c>
      <c r="U383" s="214">
        <f>ROUND(T383*14.4,0)</f>
        <v>58</v>
      </c>
      <c r="V383" s="214">
        <v>3</v>
      </c>
      <c r="W383" s="214">
        <f>ROUND(V383*28.8,0)</f>
        <v>86</v>
      </c>
      <c r="X383" s="214">
        <v>3</v>
      </c>
      <c r="Y383" s="214">
        <f>ROUND(X383*16.8,0)</f>
        <v>50</v>
      </c>
      <c r="Z383" s="214">
        <v>3</v>
      </c>
      <c r="AA383" s="214">
        <f>ROUND(Z383*19.2,0)</f>
        <v>58</v>
      </c>
      <c r="AB383" s="214">
        <v>3</v>
      </c>
      <c r="AC383" s="214">
        <f>ROUND(AB383*19.2,0)</f>
        <v>58</v>
      </c>
      <c r="AD383" s="214">
        <v>3</v>
      </c>
      <c r="AE383" s="214">
        <f>ROUND(AD383*12,0)</f>
        <v>36</v>
      </c>
      <c r="AF383" s="214">
        <v>3</v>
      </c>
      <c r="AG383" s="214">
        <f>ROUND(AF383*14.4,0)</f>
        <v>43</v>
      </c>
      <c r="AH383" s="214">
        <v>2</v>
      </c>
      <c r="AI383" s="214">
        <f>ROUND(AH383*9.6,0)</f>
        <v>19</v>
      </c>
      <c r="AJ383" s="214">
        <v>3</v>
      </c>
      <c r="AK383" s="214">
        <f>ROUND(AJ383*16.8,0)</f>
        <v>50</v>
      </c>
      <c r="AL383" s="214">
        <v>2</v>
      </c>
      <c r="AM383" s="214">
        <f>ROUND(AL383*7.2,0)</f>
        <v>14</v>
      </c>
      <c r="AN383" s="214">
        <f>SUM(M383,O383,Q383,S383,U383)</f>
        <v>290</v>
      </c>
      <c r="AO383" s="214">
        <f>SUM(W383,Y383,AA383,AC383)</f>
        <v>252</v>
      </c>
      <c r="AP383" s="214">
        <f>SUM(AE383,AG383,AI383)</f>
        <v>98</v>
      </c>
      <c r="AQ383" s="214">
        <f>SUM(AK383,AM383)</f>
        <v>64</v>
      </c>
      <c r="AR383" s="214">
        <f>SUM(AN383:AQ383)</f>
        <v>704</v>
      </c>
      <c r="AS383" s="214" t="str">
        <f>IF(AR383&lt;=120,"Group 1",IF(AR383&lt;=240,"Group 2",IF(AR383&lt;=360,"Group 3",IF(AR383&lt;=480,"Group 4",IF(AR383&lt;=600,"Group 5",IF(AR383&lt;=720,"Group 6",IF(AR383&lt;=840,"Group 7",IF(AR383&lt;=960,"Group 8",IF(AR383&lt;=1080,"Group 9","Group 10")))))))))</f>
        <v>Group 6</v>
      </c>
      <c r="AT383" s="214" t="str">
        <f>IF(AR383&lt;=120,"B1",IF(AR383&lt;=240,"B2",IF(AR383&lt;=360,"B3",IF(AR383&lt;=480,"B4",IF(AR383&lt;=600,"B5",IF(AR383&lt;=720,"B6",IF(AR383&lt;=840,"B7",IF(AR383&lt;=960,"B8",IF(AR383&lt;=1080,"B9",IF(AR383&lt;=1100,"B10",IF(AR383&lt;=1120,"B11",IF(AR383&lt;=1140,"B12",IF(AR383&lt;=1160,"B13",IF(AR383&lt;=1180,"B14","B15"))))))))))))))</f>
        <v>B6</v>
      </c>
      <c r="AU383" s="214" t="str">
        <f>AT383</f>
        <v>B6</v>
      </c>
      <c r="AV383" s="214" t="str">
        <f>IF(AU383=J383,"OK","REVIEW")</f>
        <v>OK</v>
      </c>
      <c r="AW383" s="213" t="s">
        <v>355</v>
      </c>
      <c r="AX383" s="213" t="s">
        <v>522</v>
      </c>
      <c r="AY383" s="213" t="s">
        <v>266</v>
      </c>
      <c r="AZ383" s="213" t="s">
        <v>274</v>
      </c>
      <c r="BA383" s="217" t="s">
        <v>773</v>
      </c>
    </row>
    <row r="384" ht="72" customHeight="1">
      <c r="A384" s="214" t="s">
        <v>264</v>
      </c>
      <c r="B384" s="213" t="s">
        <v>765</v>
      </c>
      <c r="C384" s="214" t="s">
        <v>766</v>
      </c>
      <c r="D384" s="213" t="s">
        <v>767</v>
      </c>
      <c r="E384" s="214" t="s">
        <v>768</v>
      </c>
      <c r="F384" s="213" t="s">
        <v>769</v>
      </c>
      <c r="G384" s="214" t="s">
        <v>778</v>
      </c>
      <c r="H384" s="213" t="s">
        <v>779</v>
      </c>
      <c r="I384" s="213" t="s">
        <v>363</v>
      </c>
      <c r="J384" s="214" t="s">
        <v>277</v>
      </c>
      <c r="K384" s="217" t="s">
        <v>774</v>
      </c>
      <c r="L384" s="214">
        <v>4</v>
      </c>
      <c r="M384" s="214">
        <f>ROUND(L384*18,0)</f>
        <v>72</v>
      </c>
      <c r="N384" s="214">
        <v>3</v>
      </c>
      <c r="O384" s="214">
        <f>ROUND(N384*19.2,0)</f>
        <v>58</v>
      </c>
      <c r="P384" s="214">
        <v>4</v>
      </c>
      <c r="Q384" s="214">
        <f>ROUND(P384*19.2,0)</f>
        <v>77</v>
      </c>
      <c r="R384" s="214">
        <v>3</v>
      </c>
      <c r="S384" s="214">
        <f>ROUND(R384*14.4,0)</f>
        <v>43</v>
      </c>
      <c r="T384" s="214">
        <v>4</v>
      </c>
      <c r="U384" s="214">
        <f>ROUND(T384*14.4,0)</f>
        <v>58</v>
      </c>
      <c r="V384" s="214">
        <v>3</v>
      </c>
      <c r="W384" s="214">
        <f>ROUND(V384*28.8,0)</f>
        <v>86</v>
      </c>
      <c r="X384" s="214">
        <v>3</v>
      </c>
      <c r="Y384" s="214">
        <f>ROUND(X384*16.8,0)</f>
        <v>50</v>
      </c>
      <c r="Z384" s="214">
        <v>3</v>
      </c>
      <c r="AA384" s="214">
        <f>ROUND(Z384*19.2,0)</f>
        <v>58</v>
      </c>
      <c r="AB384" s="214">
        <v>3</v>
      </c>
      <c r="AC384" s="214">
        <f>ROUND(AB384*19.2,0)</f>
        <v>58</v>
      </c>
      <c r="AD384" s="214">
        <v>3</v>
      </c>
      <c r="AE384" s="214">
        <f>ROUND(AD384*12,0)</f>
        <v>36</v>
      </c>
      <c r="AF384" s="214">
        <v>3</v>
      </c>
      <c r="AG384" s="214">
        <f>ROUND(AF384*14.4,0)</f>
        <v>43</v>
      </c>
      <c r="AH384" s="214">
        <v>2</v>
      </c>
      <c r="AI384" s="214">
        <f>ROUND(AH384*9.6,0)</f>
        <v>19</v>
      </c>
      <c r="AJ384" s="214">
        <v>3</v>
      </c>
      <c r="AK384" s="214">
        <f>ROUND(AJ384*16.8,0)</f>
        <v>50</v>
      </c>
      <c r="AL384" s="214">
        <v>2</v>
      </c>
      <c r="AM384" s="214">
        <f>ROUND(AL384*7.2,0)</f>
        <v>14</v>
      </c>
      <c r="AN384" s="214">
        <f>SUM(M384,O384,Q384,S384,U384)</f>
        <v>308</v>
      </c>
      <c r="AO384" s="214">
        <f>SUM(W384,Y384,AA384,AC384)</f>
        <v>252</v>
      </c>
      <c r="AP384" s="214">
        <f>SUM(AE384,AG384,AI384)</f>
        <v>98</v>
      </c>
      <c r="AQ384" s="214">
        <f>SUM(AK384,AM384)</f>
        <v>64</v>
      </c>
      <c r="AR384" s="214">
        <f>SUM(AN384:AQ384)</f>
        <v>722</v>
      </c>
      <c r="AS384" s="214" t="str">
        <f>IF(AR384&lt;=120,"Group 1",IF(AR384&lt;=240,"Group 2",IF(AR384&lt;=360,"Group 3",IF(AR384&lt;=480,"Group 4",IF(AR384&lt;=600,"Group 5",IF(AR384&lt;=720,"Group 6",IF(AR384&lt;=840,"Group 7",IF(AR384&lt;=960,"Group 8",IF(AR384&lt;=1080,"Group 9","Group 10")))))))))</f>
        <v>Group 7</v>
      </c>
      <c r="AT384" s="214" t="str">
        <f>IF(AR384&lt;=120,"B1",IF(AR384&lt;=240,"B2",IF(AR384&lt;=360,"B3",IF(AR384&lt;=480,"B4",IF(AR384&lt;=600,"B5",IF(AR384&lt;=720,"B6",IF(AR384&lt;=840,"B7",IF(AR384&lt;=960,"B8",IF(AR384&lt;=1080,"B9",IF(AR384&lt;=1100,"B10",IF(AR384&lt;=1120,"B11",IF(AR384&lt;=1140,"B12",IF(AR384&lt;=1160,"B13",IF(AR384&lt;=1180,"B14","B15"))))))))))))))</f>
        <v>B7</v>
      </c>
      <c r="AU384" s="214" t="str">
        <f>AT384</f>
        <v>B7</v>
      </c>
      <c r="AV384" s="214" t="str">
        <f>IF(AU384=J384,"OK","REVIEW")</f>
        <v>OK</v>
      </c>
      <c r="AW384" s="213" t="s">
        <v>355</v>
      </c>
      <c r="AX384" s="213" t="s">
        <v>365</v>
      </c>
      <c r="AY384" s="213" t="s">
        <v>266</v>
      </c>
      <c r="AZ384" s="213" t="s">
        <v>274</v>
      </c>
      <c r="BA384" s="217" t="s">
        <v>775</v>
      </c>
    </row>
    <row r="385" ht="72" customHeight="1">
      <c r="A385" s="214" t="s">
        <v>264</v>
      </c>
      <c r="B385" s="213" t="s">
        <v>765</v>
      </c>
      <c r="C385" s="214" t="s">
        <v>766</v>
      </c>
      <c r="D385" s="213" t="s">
        <v>767</v>
      </c>
      <c r="E385" s="214" t="s">
        <v>768</v>
      </c>
      <c r="F385" s="213" t="s">
        <v>769</v>
      </c>
      <c r="G385" s="214" t="s">
        <v>780</v>
      </c>
      <c r="H385" s="213" t="s">
        <v>781</v>
      </c>
      <c r="I385" s="213" t="s">
        <v>363</v>
      </c>
      <c r="J385" s="214" t="s">
        <v>274</v>
      </c>
      <c r="K385" s="217" t="s">
        <v>772</v>
      </c>
      <c r="L385" s="214">
        <v>3</v>
      </c>
      <c r="M385" s="214">
        <f>ROUND(L385*18,0)</f>
        <v>54</v>
      </c>
      <c r="N385" s="214">
        <v>3</v>
      </c>
      <c r="O385" s="214">
        <f>ROUND(N385*19.2,0)</f>
        <v>58</v>
      </c>
      <c r="P385" s="214">
        <v>4</v>
      </c>
      <c r="Q385" s="214">
        <f>ROUND(P385*19.2,0)</f>
        <v>77</v>
      </c>
      <c r="R385" s="214">
        <v>3</v>
      </c>
      <c r="S385" s="214">
        <f>ROUND(R385*14.4,0)</f>
        <v>43</v>
      </c>
      <c r="T385" s="214">
        <v>4</v>
      </c>
      <c r="U385" s="214">
        <f>ROUND(T385*14.4,0)</f>
        <v>58</v>
      </c>
      <c r="V385" s="214">
        <v>3</v>
      </c>
      <c r="W385" s="214">
        <f>ROUND(V385*28.8,0)</f>
        <v>86</v>
      </c>
      <c r="X385" s="214">
        <v>3</v>
      </c>
      <c r="Y385" s="214">
        <f>ROUND(X385*16.8,0)</f>
        <v>50</v>
      </c>
      <c r="Z385" s="214">
        <v>3</v>
      </c>
      <c r="AA385" s="214">
        <f>ROUND(Z385*19.2,0)</f>
        <v>58</v>
      </c>
      <c r="AB385" s="214">
        <v>3</v>
      </c>
      <c r="AC385" s="214">
        <f>ROUND(AB385*19.2,0)</f>
        <v>58</v>
      </c>
      <c r="AD385" s="214">
        <v>3</v>
      </c>
      <c r="AE385" s="214">
        <f>ROUND(AD385*12,0)</f>
        <v>36</v>
      </c>
      <c r="AF385" s="214">
        <v>3</v>
      </c>
      <c r="AG385" s="214">
        <f>ROUND(AF385*14.4,0)</f>
        <v>43</v>
      </c>
      <c r="AH385" s="214">
        <v>2</v>
      </c>
      <c r="AI385" s="214">
        <f>ROUND(AH385*9.6,0)</f>
        <v>19</v>
      </c>
      <c r="AJ385" s="214">
        <v>3</v>
      </c>
      <c r="AK385" s="214">
        <f>ROUND(AJ385*16.8,0)</f>
        <v>50</v>
      </c>
      <c r="AL385" s="214">
        <v>2</v>
      </c>
      <c r="AM385" s="214">
        <f>ROUND(AL385*7.2,0)</f>
        <v>14</v>
      </c>
      <c r="AN385" s="214">
        <f>SUM(M385,O385,Q385,S385,U385)</f>
        <v>290</v>
      </c>
      <c r="AO385" s="214">
        <f>SUM(W385,Y385,AA385,AC385)</f>
        <v>252</v>
      </c>
      <c r="AP385" s="214">
        <f>SUM(AE385,AG385,AI385)</f>
        <v>98</v>
      </c>
      <c r="AQ385" s="214">
        <f>SUM(AK385,AM385)</f>
        <v>64</v>
      </c>
      <c r="AR385" s="214">
        <f>SUM(AN385:AQ385)</f>
        <v>704</v>
      </c>
      <c r="AS385" s="214" t="str">
        <f>IF(AR385&lt;=120,"Group 1",IF(AR385&lt;=240,"Group 2",IF(AR385&lt;=360,"Group 3",IF(AR385&lt;=480,"Group 4",IF(AR385&lt;=600,"Group 5",IF(AR385&lt;=720,"Group 6",IF(AR385&lt;=840,"Group 7",IF(AR385&lt;=960,"Group 8",IF(AR385&lt;=1080,"Group 9","Group 10")))))))))</f>
        <v>Group 6</v>
      </c>
      <c r="AT385" s="214" t="str">
        <f>IF(AR385&lt;=120,"B1",IF(AR385&lt;=240,"B2",IF(AR385&lt;=360,"B3",IF(AR385&lt;=480,"B4",IF(AR385&lt;=600,"B5",IF(AR385&lt;=720,"B6",IF(AR385&lt;=840,"B7",IF(AR385&lt;=960,"B8",IF(AR385&lt;=1080,"B9",IF(AR385&lt;=1100,"B10",IF(AR385&lt;=1120,"B11",IF(AR385&lt;=1140,"B12",IF(AR385&lt;=1160,"B13",IF(AR385&lt;=1180,"B14","B15"))))))))))))))</f>
        <v>B6</v>
      </c>
      <c r="AU385" s="214" t="str">
        <f>AT385</f>
        <v>B6</v>
      </c>
      <c r="AV385" s="214" t="str">
        <f>IF(AU385=J385,"OK","REVIEW")</f>
        <v>OK</v>
      </c>
      <c r="AW385" s="213" t="s">
        <v>355</v>
      </c>
      <c r="AX385" s="213" t="s">
        <v>522</v>
      </c>
      <c r="AY385" s="213" t="s">
        <v>266</v>
      </c>
      <c r="AZ385" s="213" t="s">
        <v>274</v>
      </c>
      <c r="BA385" s="217" t="s">
        <v>773</v>
      </c>
    </row>
    <row r="386" ht="72" customHeight="1">
      <c r="A386" s="214" t="s">
        <v>264</v>
      </c>
      <c r="B386" s="213" t="s">
        <v>765</v>
      </c>
      <c r="C386" s="214" t="s">
        <v>766</v>
      </c>
      <c r="D386" s="213" t="s">
        <v>767</v>
      </c>
      <c r="E386" s="214" t="s">
        <v>768</v>
      </c>
      <c r="F386" s="213" t="s">
        <v>769</v>
      </c>
      <c r="G386" s="214" t="s">
        <v>780</v>
      </c>
      <c r="H386" s="213" t="s">
        <v>781</v>
      </c>
      <c r="I386" s="213" t="s">
        <v>363</v>
      </c>
      <c r="J386" s="214" t="s">
        <v>277</v>
      </c>
      <c r="K386" s="217" t="s">
        <v>774</v>
      </c>
      <c r="L386" s="214">
        <v>4</v>
      </c>
      <c r="M386" s="214">
        <f>ROUND(L386*18,0)</f>
        <v>72</v>
      </c>
      <c r="N386" s="214">
        <v>3</v>
      </c>
      <c r="O386" s="214">
        <f>ROUND(N386*19.2,0)</f>
        <v>58</v>
      </c>
      <c r="P386" s="214">
        <v>4</v>
      </c>
      <c r="Q386" s="214">
        <f>ROUND(P386*19.2,0)</f>
        <v>77</v>
      </c>
      <c r="R386" s="214">
        <v>3</v>
      </c>
      <c r="S386" s="214">
        <f>ROUND(R386*14.4,0)</f>
        <v>43</v>
      </c>
      <c r="T386" s="214">
        <v>4</v>
      </c>
      <c r="U386" s="214">
        <f>ROUND(T386*14.4,0)</f>
        <v>58</v>
      </c>
      <c r="V386" s="214">
        <v>3</v>
      </c>
      <c r="W386" s="214">
        <f>ROUND(V386*28.8,0)</f>
        <v>86</v>
      </c>
      <c r="X386" s="214">
        <v>3</v>
      </c>
      <c r="Y386" s="214">
        <f>ROUND(X386*16.8,0)</f>
        <v>50</v>
      </c>
      <c r="Z386" s="214">
        <v>3</v>
      </c>
      <c r="AA386" s="214">
        <f>ROUND(Z386*19.2,0)</f>
        <v>58</v>
      </c>
      <c r="AB386" s="214">
        <v>3</v>
      </c>
      <c r="AC386" s="214">
        <f>ROUND(AB386*19.2,0)</f>
        <v>58</v>
      </c>
      <c r="AD386" s="214">
        <v>3</v>
      </c>
      <c r="AE386" s="214">
        <f>ROUND(AD386*12,0)</f>
        <v>36</v>
      </c>
      <c r="AF386" s="214">
        <v>3</v>
      </c>
      <c r="AG386" s="214">
        <f>ROUND(AF386*14.4,0)</f>
        <v>43</v>
      </c>
      <c r="AH386" s="214">
        <v>2</v>
      </c>
      <c r="AI386" s="214">
        <f>ROUND(AH386*9.6,0)</f>
        <v>19</v>
      </c>
      <c r="AJ386" s="214">
        <v>3</v>
      </c>
      <c r="AK386" s="214">
        <f>ROUND(AJ386*16.8,0)</f>
        <v>50</v>
      </c>
      <c r="AL386" s="214">
        <v>2</v>
      </c>
      <c r="AM386" s="214">
        <f>ROUND(AL386*7.2,0)</f>
        <v>14</v>
      </c>
      <c r="AN386" s="214">
        <f>SUM(M386,O386,Q386,S386,U386)</f>
        <v>308</v>
      </c>
      <c r="AO386" s="214">
        <f>SUM(W386,Y386,AA386,AC386)</f>
        <v>252</v>
      </c>
      <c r="AP386" s="214">
        <f>SUM(AE386,AG386,AI386)</f>
        <v>98</v>
      </c>
      <c r="AQ386" s="214">
        <f>SUM(AK386,AM386)</f>
        <v>64</v>
      </c>
      <c r="AR386" s="214">
        <f>SUM(AN386:AQ386)</f>
        <v>722</v>
      </c>
      <c r="AS386" s="214" t="str">
        <f>IF(AR386&lt;=120,"Group 1",IF(AR386&lt;=240,"Group 2",IF(AR386&lt;=360,"Group 3",IF(AR386&lt;=480,"Group 4",IF(AR386&lt;=600,"Group 5",IF(AR386&lt;=720,"Group 6",IF(AR386&lt;=840,"Group 7",IF(AR386&lt;=960,"Group 8",IF(AR386&lt;=1080,"Group 9","Group 10")))))))))</f>
        <v>Group 7</v>
      </c>
      <c r="AT386" s="214" t="str">
        <f>IF(AR386&lt;=120,"B1",IF(AR386&lt;=240,"B2",IF(AR386&lt;=360,"B3",IF(AR386&lt;=480,"B4",IF(AR386&lt;=600,"B5",IF(AR386&lt;=720,"B6",IF(AR386&lt;=840,"B7",IF(AR386&lt;=960,"B8",IF(AR386&lt;=1080,"B9",IF(AR386&lt;=1100,"B10",IF(AR386&lt;=1120,"B11",IF(AR386&lt;=1140,"B12",IF(AR386&lt;=1160,"B13",IF(AR386&lt;=1180,"B14","B15"))))))))))))))</f>
        <v>B7</v>
      </c>
      <c r="AU386" s="214" t="str">
        <f>AT386</f>
        <v>B7</v>
      </c>
      <c r="AV386" s="214" t="str">
        <f>IF(AU386=J386,"OK","REVIEW")</f>
        <v>OK</v>
      </c>
      <c r="AW386" s="213" t="s">
        <v>355</v>
      </c>
      <c r="AX386" s="213" t="s">
        <v>365</v>
      </c>
      <c r="AY386" s="213" t="s">
        <v>266</v>
      </c>
      <c r="AZ386" s="213" t="s">
        <v>274</v>
      </c>
      <c r="BA386" s="217" t="s">
        <v>775</v>
      </c>
    </row>
    <row r="387" ht="72" customHeight="1">
      <c r="A387" s="214" t="s">
        <v>264</v>
      </c>
      <c r="B387" s="213" t="s">
        <v>765</v>
      </c>
      <c r="C387" s="214" t="s">
        <v>766</v>
      </c>
      <c r="D387" s="213" t="s">
        <v>767</v>
      </c>
      <c r="E387" s="214" t="s">
        <v>768</v>
      </c>
      <c r="F387" s="213" t="s">
        <v>769</v>
      </c>
      <c r="G387" s="214" t="s">
        <v>782</v>
      </c>
      <c r="H387" s="213" t="s">
        <v>783</v>
      </c>
      <c r="I387" s="213" t="s">
        <v>363</v>
      </c>
      <c r="J387" s="214" t="s">
        <v>274</v>
      </c>
      <c r="K387" s="217" t="s">
        <v>772</v>
      </c>
      <c r="L387" s="214">
        <v>3</v>
      </c>
      <c r="M387" s="214">
        <f>ROUND(L387*18,0)</f>
        <v>54</v>
      </c>
      <c r="N387" s="214">
        <v>3</v>
      </c>
      <c r="O387" s="214">
        <f>ROUND(N387*19.2,0)</f>
        <v>58</v>
      </c>
      <c r="P387" s="214">
        <v>4</v>
      </c>
      <c r="Q387" s="214">
        <f>ROUND(P387*19.2,0)</f>
        <v>77</v>
      </c>
      <c r="R387" s="214">
        <v>3</v>
      </c>
      <c r="S387" s="214">
        <f>ROUND(R387*14.4,0)</f>
        <v>43</v>
      </c>
      <c r="T387" s="214">
        <v>4</v>
      </c>
      <c r="U387" s="214">
        <f>ROUND(T387*14.4,0)</f>
        <v>58</v>
      </c>
      <c r="V387" s="214">
        <v>3</v>
      </c>
      <c r="W387" s="214">
        <f>ROUND(V387*28.8,0)</f>
        <v>86</v>
      </c>
      <c r="X387" s="214">
        <v>3</v>
      </c>
      <c r="Y387" s="214">
        <f>ROUND(X387*16.8,0)</f>
        <v>50</v>
      </c>
      <c r="Z387" s="214">
        <v>3</v>
      </c>
      <c r="AA387" s="214">
        <f>ROUND(Z387*19.2,0)</f>
        <v>58</v>
      </c>
      <c r="AB387" s="214">
        <v>3</v>
      </c>
      <c r="AC387" s="214">
        <f>ROUND(AB387*19.2,0)</f>
        <v>58</v>
      </c>
      <c r="AD387" s="214">
        <v>3</v>
      </c>
      <c r="AE387" s="214">
        <f>ROUND(AD387*12,0)</f>
        <v>36</v>
      </c>
      <c r="AF387" s="214">
        <v>3</v>
      </c>
      <c r="AG387" s="214">
        <f>ROUND(AF387*14.4,0)</f>
        <v>43</v>
      </c>
      <c r="AH387" s="214">
        <v>2</v>
      </c>
      <c r="AI387" s="214">
        <f>ROUND(AH387*9.6,0)</f>
        <v>19</v>
      </c>
      <c r="AJ387" s="214">
        <v>3</v>
      </c>
      <c r="AK387" s="214">
        <f>ROUND(AJ387*16.8,0)</f>
        <v>50</v>
      </c>
      <c r="AL387" s="214">
        <v>2</v>
      </c>
      <c r="AM387" s="214">
        <f>ROUND(AL387*7.2,0)</f>
        <v>14</v>
      </c>
      <c r="AN387" s="214">
        <f>SUM(M387,O387,Q387,S387,U387)</f>
        <v>290</v>
      </c>
      <c r="AO387" s="214">
        <f>SUM(W387,Y387,AA387,AC387)</f>
        <v>252</v>
      </c>
      <c r="AP387" s="214">
        <f>SUM(AE387,AG387,AI387)</f>
        <v>98</v>
      </c>
      <c r="AQ387" s="214">
        <f>SUM(AK387,AM387)</f>
        <v>64</v>
      </c>
      <c r="AR387" s="214">
        <f>SUM(AN387:AQ387)</f>
        <v>704</v>
      </c>
      <c r="AS387" s="214" t="str">
        <f>IF(AR387&lt;=120,"Group 1",IF(AR387&lt;=240,"Group 2",IF(AR387&lt;=360,"Group 3",IF(AR387&lt;=480,"Group 4",IF(AR387&lt;=600,"Group 5",IF(AR387&lt;=720,"Group 6",IF(AR387&lt;=840,"Group 7",IF(AR387&lt;=960,"Group 8",IF(AR387&lt;=1080,"Group 9","Group 10")))))))))</f>
        <v>Group 6</v>
      </c>
      <c r="AT387" s="214" t="str">
        <f>IF(AR387&lt;=120,"B1",IF(AR387&lt;=240,"B2",IF(AR387&lt;=360,"B3",IF(AR387&lt;=480,"B4",IF(AR387&lt;=600,"B5",IF(AR387&lt;=720,"B6",IF(AR387&lt;=840,"B7",IF(AR387&lt;=960,"B8",IF(AR387&lt;=1080,"B9",IF(AR387&lt;=1100,"B10",IF(AR387&lt;=1120,"B11",IF(AR387&lt;=1140,"B12",IF(AR387&lt;=1160,"B13",IF(AR387&lt;=1180,"B14","B15"))))))))))))))</f>
        <v>B6</v>
      </c>
      <c r="AU387" s="214" t="str">
        <f>AT387</f>
        <v>B6</v>
      </c>
      <c r="AV387" s="214" t="str">
        <f>IF(AU387=J387,"OK","REVIEW")</f>
        <v>OK</v>
      </c>
      <c r="AW387" s="213" t="s">
        <v>355</v>
      </c>
      <c r="AX387" s="213" t="s">
        <v>522</v>
      </c>
      <c r="AY387" s="213" t="s">
        <v>266</v>
      </c>
      <c r="AZ387" s="213" t="s">
        <v>274</v>
      </c>
      <c r="BA387" s="217" t="s">
        <v>773</v>
      </c>
    </row>
    <row r="388" ht="72" customHeight="1">
      <c r="A388" s="214" t="s">
        <v>264</v>
      </c>
      <c r="B388" s="213" t="s">
        <v>765</v>
      </c>
      <c r="C388" s="214" t="s">
        <v>766</v>
      </c>
      <c r="D388" s="213" t="s">
        <v>767</v>
      </c>
      <c r="E388" s="214" t="s">
        <v>768</v>
      </c>
      <c r="F388" s="213" t="s">
        <v>769</v>
      </c>
      <c r="G388" s="214" t="s">
        <v>782</v>
      </c>
      <c r="H388" s="213" t="s">
        <v>783</v>
      </c>
      <c r="I388" s="213" t="s">
        <v>363</v>
      </c>
      <c r="J388" s="214" t="s">
        <v>277</v>
      </c>
      <c r="K388" s="217" t="s">
        <v>774</v>
      </c>
      <c r="L388" s="214">
        <v>4</v>
      </c>
      <c r="M388" s="214">
        <f>ROUND(L388*18,0)</f>
        <v>72</v>
      </c>
      <c r="N388" s="214">
        <v>3</v>
      </c>
      <c r="O388" s="214">
        <f>ROUND(N388*19.2,0)</f>
        <v>58</v>
      </c>
      <c r="P388" s="214">
        <v>4</v>
      </c>
      <c r="Q388" s="214">
        <f>ROUND(P388*19.2,0)</f>
        <v>77</v>
      </c>
      <c r="R388" s="214">
        <v>3</v>
      </c>
      <c r="S388" s="214">
        <f>ROUND(R388*14.4,0)</f>
        <v>43</v>
      </c>
      <c r="T388" s="214">
        <v>4</v>
      </c>
      <c r="U388" s="214">
        <f>ROUND(T388*14.4,0)</f>
        <v>58</v>
      </c>
      <c r="V388" s="214">
        <v>3</v>
      </c>
      <c r="W388" s="214">
        <f>ROUND(V388*28.8,0)</f>
        <v>86</v>
      </c>
      <c r="X388" s="214">
        <v>3</v>
      </c>
      <c r="Y388" s="214">
        <f>ROUND(X388*16.8,0)</f>
        <v>50</v>
      </c>
      <c r="Z388" s="214">
        <v>3</v>
      </c>
      <c r="AA388" s="214">
        <f>ROUND(Z388*19.2,0)</f>
        <v>58</v>
      </c>
      <c r="AB388" s="214">
        <v>3</v>
      </c>
      <c r="AC388" s="214">
        <f>ROUND(AB388*19.2,0)</f>
        <v>58</v>
      </c>
      <c r="AD388" s="214">
        <v>3</v>
      </c>
      <c r="AE388" s="214">
        <f>ROUND(AD388*12,0)</f>
        <v>36</v>
      </c>
      <c r="AF388" s="214">
        <v>3</v>
      </c>
      <c r="AG388" s="214">
        <f>ROUND(AF388*14.4,0)</f>
        <v>43</v>
      </c>
      <c r="AH388" s="214">
        <v>2</v>
      </c>
      <c r="AI388" s="214">
        <f>ROUND(AH388*9.6,0)</f>
        <v>19</v>
      </c>
      <c r="AJ388" s="214">
        <v>3</v>
      </c>
      <c r="AK388" s="214">
        <f>ROUND(AJ388*16.8,0)</f>
        <v>50</v>
      </c>
      <c r="AL388" s="214">
        <v>2</v>
      </c>
      <c r="AM388" s="214">
        <f>ROUND(AL388*7.2,0)</f>
        <v>14</v>
      </c>
      <c r="AN388" s="214">
        <f>SUM(M388,O388,Q388,S388,U388)</f>
        <v>308</v>
      </c>
      <c r="AO388" s="214">
        <f>SUM(W388,Y388,AA388,AC388)</f>
        <v>252</v>
      </c>
      <c r="AP388" s="214">
        <f>SUM(AE388,AG388,AI388)</f>
        <v>98</v>
      </c>
      <c r="AQ388" s="214">
        <f>SUM(AK388,AM388)</f>
        <v>64</v>
      </c>
      <c r="AR388" s="214">
        <f>SUM(AN388:AQ388)</f>
        <v>722</v>
      </c>
      <c r="AS388" s="214" t="str">
        <f>IF(AR388&lt;=120,"Group 1",IF(AR388&lt;=240,"Group 2",IF(AR388&lt;=360,"Group 3",IF(AR388&lt;=480,"Group 4",IF(AR388&lt;=600,"Group 5",IF(AR388&lt;=720,"Group 6",IF(AR388&lt;=840,"Group 7",IF(AR388&lt;=960,"Group 8",IF(AR388&lt;=1080,"Group 9","Group 10")))))))))</f>
        <v>Group 7</v>
      </c>
      <c r="AT388" s="214" t="str">
        <f>IF(AR388&lt;=120,"B1",IF(AR388&lt;=240,"B2",IF(AR388&lt;=360,"B3",IF(AR388&lt;=480,"B4",IF(AR388&lt;=600,"B5",IF(AR388&lt;=720,"B6",IF(AR388&lt;=840,"B7",IF(AR388&lt;=960,"B8",IF(AR388&lt;=1080,"B9",IF(AR388&lt;=1100,"B10",IF(AR388&lt;=1120,"B11",IF(AR388&lt;=1140,"B12",IF(AR388&lt;=1160,"B13",IF(AR388&lt;=1180,"B14","B15"))))))))))))))</f>
        <v>B7</v>
      </c>
      <c r="AU388" s="214" t="str">
        <f>AT388</f>
        <v>B7</v>
      </c>
      <c r="AV388" s="214" t="str">
        <f>IF(AU388=J388,"OK","REVIEW")</f>
        <v>OK</v>
      </c>
      <c r="AW388" s="213" t="s">
        <v>355</v>
      </c>
      <c r="AX388" s="213" t="s">
        <v>365</v>
      </c>
      <c r="AY388" s="213" t="s">
        <v>266</v>
      </c>
      <c r="AZ388" s="213" t="s">
        <v>274</v>
      </c>
      <c r="BA388" s="217" t="s">
        <v>775</v>
      </c>
    </row>
    <row r="389" ht="72" customHeight="1">
      <c r="A389" s="214" t="s">
        <v>264</v>
      </c>
      <c r="B389" s="213" t="s">
        <v>765</v>
      </c>
      <c r="C389" s="214" t="s">
        <v>766</v>
      </c>
      <c r="D389" s="213" t="s">
        <v>767</v>
      </c>
      <c r="E389" s="214" t="s">
        <v>768</v>
      </c>
      <c r="F389" s="213" t="s">
        <v>769</v>
      </c>
      <c r="G389" s="214" t="s">
        <v>784</v>
      </c>
      <c r="H389" s="213" t="s">
        <v>785</v>
      </c>
      <c r="I389" s="213" t="s">
        <v>363</v>
      </c>
      <c r="J389" s="214" t="s">
        <v>274</v>
      </c>
      <c r="K389" s="217" t="s">
        <v>772</v>
      </c>
      <c r="L389" s="214">
        <v>3</v>
      </c>
      <c r="M389" s="214">
        <f>ROUND(L389*18,0)</f>
        <v>54</v>
      </c>
      <c r="N389" s="214">
        <v>3</v>
      </c>
      <c r="O389" s="214">
        <f>ROUND(N389*19.2,0)</f>
        <v>58</v>
      </c>
      <c r="P389" s="214">
        <v>4</v>
      </c>
      <c r="Q389" s="214">
        <f>ROUND(P389*19.2,0)</f>
        <v>77</v>
      </c>
      <c r="R389" s="214">
        <v>3</v>
      </c>
      <c r="S389" s="214">
        <f>ROUND(R389*14.4,0)</f>
        <v>43</v>
      </c>
      <c r="T389" s="214">
        <v>4</v>
      </c>
      <c r="U389" s="214">
        <f>ROUND(T389*14.4,0)</f>
        <v>58</v>
      </c>
      <c r="V389" s="214">
        <v>3</v>
      </c>
      <c r="W389" s="214">
        <f>ROUND(V389*28.8,0)</f>
        <v>86</v>
      </c>
      <c r="X389" s="214">
        <v>3</v>
      </c>
      <c r="Y389" s="214">
        <f>ROUND(X389*16.8,0)</f>
        <v>50</v>
      </c>
      <c r="Z389" s="214">
        <v>3</v>
      </c>
      <c r="AA389" s="214">
        <f>ROUND(Z389*19.2,0)</f>
        <v>58</v>
      </c>
      <c r="AB389" s="214">
        <v>3</v>
      </c>
      <c r="AC389" s="214">
        <f>ROUND(AB389*19.2,0)</f>
        <v>58</v>
      </c>
      <c r="AD389" s="214">
        <v>3</v>
      </c>
      <c r="AE389" s="214">
        <f>ROUND(AD389*12,0)</f>
        <v>36</v>
      </c>
      <c r="AF389" s="214">
        <v>3</v>
      </c>
      <c r="AG389" s="214">
        <f>ROUND(AF389*14.4,0)</f>
        <v>43</v>
      </c>
      <c r="AH389" s="214">
        <v>2</v>
      </c>
      <c r="AI389" s="214">
        <f>ROUND(AH389*9.6,0)</f>
        <v>19</v>
      </c>
      <c r="AJ389" s="214">
        <v>3</v>
      </c>
      <c r="AK389" s="214">
        <f>ROUND(AJ389*16.8,0)</f>
        <v>50</v>
      </c>
      <c r="AL389" s="214">
        <v>2</v>
      </c>
      <c r="AM389" s="214">
        <f>ROUND(AL389*7.2,0)</f>
        <v>14</v>
      </c>
      <c r="AN389" s="214">
        <f>SUM(M389,O389,Q389,S389,U389)</f>
        <v>290</v>
      </c>
      <c r="AO389" s="214">
        <f>SUM(W389,Y389,AA389,AC389)</f>
        <v>252</v>
      </c>
      <c r="AP389" s="214">
        <f>SUM(AE389,AG389,AI389)</f>
        <v>98</v>
      </c>
      <c r="AQ389" s="214">
        <f>SUM(AK389,AM389)</f>
        <v>64</v>
      </c>
      <c r="AR389" s="214">
        <f>SUM(AN389:AQ389)</f>
        <v>704</v>
      </c>
      <c r="AS389" s="214" t="str">
        <f>IF(AR389&lt;=120,"Group 1",IF(AR389&lt;=240,"Group 2",IF(AR389&lt;=360,"Group 3",IF(AR389&lt;=480,"Group 4",IF(AR389&lt;=600,"Group 5",IF(AR389&lt;=720,"Group 6",IF(AR389&lt;=840,"Group 7",IF(AR389&lt;=960,"Group 8",IF(AR389&lt;=1080,"Group 9","Group 10")))))))))</f>
        <v>Group 6</v>
      </c>
      <c r="AT389" s="214" t="str">
        <f>IF(AR389&lt;=120,"B1",IF(AR389&lt;=240,"B2",IF(AR389&lt;=360,"B3",IF(AR389&lt;=480,"B4",IF(AR389&lt;=600,"B5",IF(AR389&lt;=720,"B6",IF(AR389&lt;=840,"B7",IF(AR389&lt;=960,"B8",IF(AR389&lt;=1080,"B9",IF(AR389&lt;=1100,"B10",IF(AR389&lt;=1120,"B11",IF(AR389&lt;=1140,"B12",IF(AR389&lt;=1160,"B13",IF(AR389&lt;=1180,"B14","B15"))))))))))))))</f>
        <v>B6</v>
      </c>
      <c r="AU389" s="214" t="str">
        <f>AT389</f>
        <v>B6</v>
      </c>
      <c r="AV389" s="214" t="str">
        <f>IF(AU389=J389,"OK","REVIEW")</f>
        <v>OK</v>
      </c>
      <c r="AW389" s="213" t="s">
        <v>355</v>
      </c>
      <c r="AX389" s="213" t="s">
        <v>522</v>
      </c>
      <c r="AY389" s="213" t="s">
        <v>266</v>
      </c>
      <c r="AZ389" s="213" t="s">
        <v>274</v>
      </c>
      <c r="BA389" s="217" t="s">
        <v>773</v>
      </c>
    </row>
    <row r="390" ht="72" customHeight="1">
      <c r="A390" s="214" t="s">
        <v>264</v>
      </c>
      <c r="B390" s="213" t="s">
        <v>765</v>
      </c>
      <c r="C390" s="214" t="s">
        <v>766</v>
      </c>
      <c r="D390" s="213" t="s">
        <v>767</v>
      </c>
      <c r="E390" s="214" t="s">
        <v>768</v>
      </c>
      <c r="F390" s="213" t="s">
        <v>769</v>
      </c>
      <c r="G390" s="214" t="s">
        <v>784</v>
      </c>
      <c r="H390" s="213" t="s">
        <v>785</v>
      </c>
      <c r="I390" s="213" t="s">
        <v>363</v>
      </c>
      <c r="J390" s="214" t="s">
        <v>277</v>
      </c>
      <c r="K390" s="217" t="s">
        <v>774</v>
      </c>
      <c r="L390" s="214">
        <v>4</v>
      </c>
      <c r="M390" s="214">
        <f>ROUND(L390*18,0)</f>
        <v>72</v>
      </c>
      <c r="N390" s="214">
        <v>3</v>
      </c>
      <c r="O390" s="214">
        <f>ROUND(N390*19.2,0)</f>
        <v>58</v>
      </c>
      <c r="P390" s="214">
        <v>4</v>
      </c>
      <c r="Q390" s="214">
        <f>ROUND(P390*19.2,0)</f>
        <v>77</v>
      </c>
      <c r="R390" s="214">
        <v>3</v>
      </c>
      <c r="S390" s="214">
        <f>ROUND(R390*14.4,0)</f>
        <v>43</v>
      </c>
      <c r="T390" s="214">
        <v>4</v>
      </c>
      <c r="U390" s="214">
        <f>ROUND(T390*14.4,0)</f>
        <v>58</v>
      </c>
      <c r="V390" s="214">
        <v>3</v>
      </c>
      <c r="W390" s="214">
        <f>ROUND(V390*28.8,0)</f>
        <v>86</v>
      </c>
      <c r="X390" s="214">
        <v>3</v>
      </c>
      <c r="Y390" s="214">
        <f>ROUND(X390*16.8,0)</f>
        <v>50</v>
      </c>
      <c r="Z390" s="214">
        <v>3</v>
      </c>
      <c r="AA390" s="214">
        <f>ROUND(Z390*19.2,0)</f>
        <v>58</v>
      </c>
      <c r="AB390" s="214">
        <v>3</v>
      </c>
      <c r="AC390" s="214">
        <f>ROUND(AB390*19.2,0)</f>
        <v>58</v>
      </c>
      <c r="AD390" s="214">
        <v>3</v>
      </c>
      <c r="AE390" s="214">
        <f>ROUND(AD390*12,0)</f>
        <v>36</v>
      </c>
      <c r="AF390" s="214">
        <v>3</v>
      </c>
      <c r="AG390" s="214">
        <f>ROUND(AF390*14.4,0)</f>
        <v>43</v>
      </c>
      <c r="AH390" s="214">
        <v>2</v>
      </c>
      <c r="AI390" s="214">
        <f>ROUND(AH390*9.6,0)</f>
        <v>19</v>
      </c>
      <c r="AJ390" s="214">
        <v>3</v>
      </c>
      <c r="AK390" s="214">
        <f>ROUND(AJ390*16.8,0)</f>
        <v>50</v>
      </c>
      <c r="AL390" s="214">
        <v>2</v>
      </c>
      <c r="AM390" s="214">
        <f>ROUND(AL390*7.2,0)</f>
        <v>14</v>
      </c>
      <c r="AN390" s="214">
        <f>SUM(M390,O390,Q390,S390,U390)</f>
        <v>308</v>
      </c>
      <c r="AO390" s="214">
        <f>SUM(W390,Y390,AA390,AC390)</f>
        <v>252</v>
      </c>
      <c r="AP390" s="214">
        <f>SUM(AE390,AG390,AI390)</f>
        <v>98</v>
      </c>
      <c r="AQ390" s="214">
        <f>SUM(AK390,AM390)</f>
        <v>64</v>
      </c>
      <c r="AR390" s="214">
        <f>SUM(AN390:AQ390)</f>
        <v>722</v>
      </c>
      <c r="AS390" s="214" t="str">
        <f>IF(AR390&lt;=120,"Group 1",IF(AR390&lt;=240,"Group 2",IF(AR390&lt;=360,"Group 3",IF(AR390&lt;=480,"Group 4",IF(AR390&lt;=600,"Group 5",IF(AR390&lt;=720,"Group 6",IF(AR390&lt;=840,"Group 7",IF(AR390&lt;=960,"Group 8",IF(AR390&lt;=1080,"Group 9","Group 10")))))))))</f>
        <v>Group 7</v>
      </c>
      <c r="AT390" s="214" t="str">
        <f>IF(AR390&lt;=120,"B1",IF(AR390&lt;=240,"B2",IF(AR390&lt;=360,"B3",IF(AR390&lt;=480,"B4",IF(AR390&lt;=600,"B5",IF(AR390&lt;=720,"B6",IF(AR390&lt;=840,"B7",IF(AR390&lt;=960,"B8",IF(AR390&lt;=1080,"B9",IF(AR390&lt;=1100,"B10",IF(AR390&lt;=1120,"B11",IF(AR390&lt;=1140,"B12",IF(AR390&lt;=1160,"B13",IF(AR390&lt;=1180,"B14","B15"))))))))))))))</f>
        <v>B7</v>
      </c>
      <c r="AU390" s="214" t="str">
        <f>AT390</f>
        <v>B7</v>
      </c>
      <c r="AV390" s="214" t="str">
        <f>IF(AU390=J390,"OK","REVIEW")</f>
        <v>OK</v>
      </c>
      <c r="AW390" s="213" t="s">
        <v>355</v>
      </c>
      <c r="AX390" s="213" t="s">
        <v>365</v>
      </c>
      <c r="AY390" s="213" t="s">
        <v>266</v>
      </c>
      <c r="AZ390" s="213" t="s">
        <v>274</v>
      </c>
      <c r="BA390" s="217" t="s">
        <v>775</v>
      </c>
    </row>
    <row r="391" ht="72" customHeight="1">
      <c r="A391" s="214" t="s">
        <v>264</v>
      </c>
      <c r="B391" s="213" t="s">
        <v>765</v>
      </c>
      <c r="C391" s="214" t="s">
        <v>766</v>
      </c>
      <c r="D391" s="213" t="s">
        <v>767</v>
      </c>
      <c r="E391" s="214" t="s">
        <v>768</v>
      </c>
      <c r="F391" s="213" t="s">
        <v>769</v>
      </c>
      <c r="G391" s="214" t="s">
        <v>786</v>
      </c>
      <c r="H391" s="213" t="s">
        <v>787</v>
      </c>
      <c r="I391" s="213" t="s">
        <v>363</v>
      </c>
      <c r="J391" s="214" t="s">
        <v>274</v>
      </c>
      <c r="K391" s="217" t="s">
        <v>772</v>
      </c>
      <c r="L391" s="214">
        <v>3</v>
      </c>
      <c r="M391" s="214">
        <f>ROUND(L391*18,0)</f>
        <v>54</v>
      </c>
      <c r="N391" s="214">
        <v>3</v>
      </c>
      <c r="O391" s="214">
        <f>ROUND(N391*19.2,0)</f>
        <v>58</v>
      </c>
      <c r="P391" s="214">
        <v>4</v>
      </c>
      <c r="Q391" s="214">
        <f>ROUND(P391*19.2,0)</f>
        <v>77</v>
      </c>
      <c r="R391" s="214">
        <v>3</v>
      </c>
      <c r="S391" s="214">
        <f>ROUND(R391*14.4,0)</f>
        <v>43</v>
      </c>
      <c r="T391" s="214">
        <v>4</v>
      </c>
      <c r="U391" s="214">
        <f>ROUND(T391*14.4,0)</f>
        <v>58</v>
      </c>
      <c r="V391" s="214">
        <v>3</v>
      </c>
      <c r="W391" s="214">
        <f>ROUND(V391*28.8,0)</f>
        <v>86</v>
      </c>
      <c r="X391" s="214">
        <v>3</v>
      </c>
      <c r="Y391" s="214">
        <f>ROUND(X391*16.8,0)</f>
        <v>50</v>
      </c>
      <c r="Z391" s="214">
        <v>3</v>
      </c>
      <c r="AA391" s="214">
        <f>ROUND(Z391*19.2,0)</f>
        <v>58</v>
      </c>
      <c r="AB391" s="214">
        <v>3</v>
      </c>
      <c r="AC391" s="214">
        <f>ROUND(AB391*19.2,0)</f>
        <v>58</v>
      </c>
      <c r="AD391" s="214">
        <v>3</v>
      </c>
      <c r="AE391" s="214">
        <f>ROUND(AD391*12,0)</f>
        <v>36</v>
      </c>
      <c r="AF391" s="214">
        <v>3</v>
      </c>
      <c r="AG391" s="214">
        <f>ROUND(AF391*14.4,0)</f>
        <v>43</v>
      </c>
      <c r="AH391" s="214">
        <v>2</v>
      </c>
      <c r="AI391" s="214">
        <f>ROUND(AH391*9.6,0)</f>
        <v>19</v>
      </c>
      <c r="AJ391" s="214">
        <v>3</v>
      </c>
      <c r="AK391" s="214">
        <f>ROUND(AJ391*16.8,0)</f>
        <v>50</v>
      </c>
      <c r="AL391" s="214">
        <v>2</v>
      </c>
      <c r="AM391" s="214">
        <f>ROUND(AL391*7.2,0)</f>
        <v>14</v>
      </c>
      <c r="AN391" s="214">
        <f>SUM(M391,O391,Q391,S391,U391)</f>
        <v>290</v>
      </c>
      <c r="AO391" s="214">
        <f>SUM(W391,Y391,AA391,AC391)</f>
        <v>252</v>
      </c>
      <c r="AP391" s="214">
        <f>SUM(AE391,AG391,AI391)</f>
        <v>98</v>
      </c>
      <c r="AQ391" s="214">
        <f>SUM(AK391,AM391)</f>
        <v>64</v>
      </c>
      <c r="AR391" s="214">
        <f>SUM(AN391:AQ391)</f>
        <v>704</v>
      </c>
      <c r="AS391" s="214" t="str">
        <f>IF(AR391&lt;=120,"Group 1",IF(AR391&lt;=240,"Group 2",IF(AR391&lt;=360,"Group 3",IF(AR391&lt;=480,"Group 4",IF(AR391&lt;=600,"Group 5",IF(AR391&lt;=720,"Group 6",IF(AR391&lt;=840,"Group 7",IF(AR391&lt;=960,"Group 8",IF(AR391&lt;=1080,"Group 9","Group 10")))))))))</f>
        <v>Group 6</v>
      </c>
      <c r="AT391" s="214" t="str">
        <f>IF(AR391&lt;=120,"B1",IF(AR391&lt;=240,"B2",IF(AR391&lt;=360,"B3",IF(AR391&lt;=480,"B4",IF(AR391&lt;=600,"B5",IF(AR391&lt;=720,"B6",IF(AR391&lt;=840,"B7",IF(AR391&lt;=960,"B8",IF(AR391&lt;=1080,"B9",IF(AR391&lt;=1100,"B10",IF(AR391&lt;=1120,"B11",IF(AR391&lt;=1140,"B12",IF(AR391&lt;=1160,"B13",IF(AR391&lt;=1180,"B14","B15"))))))))))))))</f>
        <v>B6</v>
      </c>
      <c r="AU391" s="214" t="str">
        <f>AT391</f>
        <v>B6</v>
      </c>
      <c r="AV391" s="214" t="str">
        <f>IF(AU391=J391,"OK","REVIEW")</f>
        <v>OK</v>
      </c>
      <c r="AW391" s="213" t="s">
        <v>355</v>
      </c>
      <c r="AX391" s="213" t="s">
        <v>522</v>
      </c>
      <c r="AY391" s="213" t="s">
        <v>266</v>
      </c>
      <c r="AZ391" s="213" t="s">
        <v>274</v>
      </c>
      <c r="BA391" s="217" t="s">
        <v>773</v>
      </c>
    </row>
    <row r="392" ht="72" customHeight="1">
      <c r="A392" s="214" t="s">
        <v>264</v>
      </c>
      <c r="B392" s="213" t="s">
        <v>765</v>
      </c>
      <c r="C392" s="214" t="s">
        <v>766</v>
      </c>
      <c r="D392" s="213" t="s">
        <v>767</v>
      </c>
      <c r="E392" s="214" t="s">
        <v>768</v>
      </c>
      <c r="F392" s="213" t="s">
        <v>769</v>
      </c>
      <c r="G392" s="214" t="s">
        <v>786</v>
      </c>
      <c r="H392" s="213" t="s">
        <v>787</v>
      </c>
      <c r="I392" s="213" t="s">
        <v>363</v>
      </c>
      <c r="J392" s="214" t="s">
        <v>277</v>
      </c>
      <c r="K392" s="217" t="s">
        <v>774</v>
      </c>
      <c r="L392" s="214">
        <v>4</v>
      </c>
      <c r="M392" s="214">
        <f>ROUND(L392*18,0)</f>
        <v>72</v>
      </c>
      <c r="N392" s="214">
        <v>3</v>
      </c>
      <c r="O392" s="214">
        <f>ROUND(N392*19.2,0)</f>
        <v>58</v>
      </c>
      <c r="P392" s="214">
        <v>4</v>
      </c>
      <c r="Q392" s="214">
        <f>ROUND(P392*19.2,0)</f>
        <v>77</v>
      </c>
      <c r="R392" s="214">
        <v>3</v>
      </c>
      <c r="S392" s="214">
        <f>ROUND(R392*14.4,0)</f>
        <v>43</v>
      </c>
      <c r="T392" s="214">
        <v>4</v>
      </c>
      <c r="U392" s="214">
        <f>ROUND(T392*14.4,0)</f>
        <v>58</v>
      </c>
      <c r="V392" s="214">
        <v>3</v>
      </c>
      <c r="W392" s="214">
        <f>ROUND(V392*28.8,0)</f>
        <v>86</v>
      </c>
      <c r="X392" s="214">
        <v>3</v>
      </c>
      <c r="Y392" s="214">
        <f>ROUND(X392*16.8,0)</f>
        <v>50</v>
      </c>
      <c r="Z392" s="214">
        <v>3</v>
      </c>
      <c r="AA392" s="214">
        <f>ROUND(Z392*19.2,0)</f>
        <v>58</v>
      </c>
      <c r="AB392" s="214">
        <v>3</v>
      </c>
      <c r="AC392" s="214">
        <f>ROUND(AB392*19.2,0)</f>
        <v>58</v>
      </c>
      <c r="AD392" s="214">
        <v>3</v>
      </c>
      <c r="AE392" s="214">
        <f>ROUND(AD392*12,0)</f>
        <v>36</v>
      </c>
      <c r="AF392" s="214">
        <v>3</v>
      </c>
      <c r="AG392" s="214">
        <f>ROUND(AF392*14.4,0)</f>
        <v>43</v>
      </c>
      <c r="AH392" s="214">
        <v>2</v>
      </c>
      <c r="AI392" s="214">
        <f>ROUND(AH392*9.6,0)</f>
        <v>19</v>
      </c>
      <c r="AJ392" s="214">
        <v>3</v>
      </c>
      <c r="AK392" s="214">
        <f>ROUND(AJ392*16.8,0)</f>
        <v>50</v>
      </c>
      <c r="AL392" s="214">
        <v>2</v>
      </c>
      <c r="AM392" s="214">
        <f>ROUND(AL392*7.2,0)</f>
        <v>14</v>
      </c>
      <c r="AN392" s="214">
        <f>SUM(M392,O392,Q392,S392,U392)</f>
        <v>308</v>
      </c>
      <c r="AO392" s="214">
        <f>SUM(W392,Y392,AA392,AC392)</f>
        <v>252</v>
      </c>
      <c r="AP392" s="214">
        <f>SUM(AE392,AG392,AI392)</f>
        <v>98</v>
      </c>
      <c r="AQ392" s="214">
        <f>SUM(AK392,AM392)</f>
        <v>64</v>
      </c>
      <c r="AR392" s="214">
        <f>SUM(AN392:AQ392)</f>
        <v>722</v>
      </c>
      <c r="AS392" s="214" t="str">
        <f>IF(AR392&lt;=120,"Group 1",IF(AR392&lt;=240,"Group 2",IF(AR392&lt;=360,"Group 3",IF(AR392&lt;=480,"Group 4",IF(AR392&lt;=600,"Group 5",IF(AR392&lt;=720,"Group 6",IF(AR392&lt;=840,"Group 7",IF(AR392&lt;=960,"Group 8",IF(AR392&lt;=1080,"Group 9","Group 10")))))))))</f>
        <v>Group 7</v>
      </c>
      <c r="AT392" s="214" t="str">
        <f>IF(AR392&lt;=120,"B1",IF(AR392&lt;=240,"B2",IF(AR392&lt;=360,"B3",IF(AR392&lt;=480,"B4",IF(AR392&lt;=600,"B5",IF(AR392&lt;=720,"B6",IF(AR392&lt;=840,"B7",IF(AR392&lt;=960,"B8",IF(AR392&lt;=1080,"B9",IF(AR392&lt;=1100,"B10",IF(AR392&lt;=1120,"B11",IF(AR392&lt;=1140,"B12",IF(AR392&lt;=1160,"B13",IF(AR392&lt;=1180,"B14","B15"))))))))))))))</f>
        <v>B7</v>
      </c>
      <c r="AU392" s="214" t="str">
        <f>AT392</f>
        <v>B7</v>
      </c>
      <c r="AV392" s="214" t="str">
        <f>IF(AU392=J392,"OK","REVIEW")</f>
        <v>OK</v>
      </c>
      <c r="AW392" s="213" t="s">
        <v>355</v>
      </c>
      <c r="AX392" s="213" t="s">
        <v>365</v>
      </c>
      <c r="AY392" s="213" t="s">
        <v>266</v>
      </c>
      <c r="AZ392" s="213" t="s">
        <v>274</v>
      </c>
      <c r="BA392" s="217" t="s">
        <v>775</v>
      </c>
    </row>
    <row r="393" ht="72" customHeight="1">
      <c r="A393" s="214" t="s">
        <v>264</v>
      </c>
      <c r="B393" s="213" t="s">
        <v>765</v>
      </c>
      <c r="C393" s="214" t="s">
        <v>766</v>
      </c>
      <c r="D393" s="213" t="s">
        <v>767</v>
      </c>
      <c r="E393" s="214" t="s">
        <v>768</v>
      </c>
      <c r="F393" s="213" t="s">
        <v>769</v>
      </c>
      <c r="G393" s="214" t="s">
        <v>788</v>
      </c>
      <c r="H393" s="213" t="s">
        <v>789</v>
      </c>
      <c r="I393" s="213" t="s">
        <v>363</v>
      </c>
      <c r="J393" s="214" t="s">
        <v>274</v>
      </c>
      <c r="K393" s="217" t="s">
        <v>772</v>
      </c>
      <c r="L393" s="214">
        <v>3</v>
      </c>
      <c r="M393" s="214">
        <f>ROUND(L393*18,0)</f>
        <v>54</v>
      </c>
      <c r="N393" s="214">
        <v>3</v>
      </c>
      <c r="O393" s="214">
        <f>ROUND(N393*19.2,0)</f>
        <v>58</v>
      </c>
      <c r="P393" s="214">
        <v>3</v>
      </c>
      <c r="Q393" s="214">
        <f>ROUND(P393*19.2,0)</f>
        <v>58</v>
      </c>
      <c r="R393" s="214">
        <v>3</v>
      </c>
      <c r="S393" s="214">
        <f>ROUND(R393*14.4,0)</f>
        <v>43</v>
      </c>
      <c r="T393" s="214">
        <v>3</v>
      </c>
      <c r="U393" s="214">
        <f>ROUND(T393*14.4,0)</f>
        <v>43</v>
      </c>
      <c r="V393" s="214">
        <v>3</v>
      </c>
      <c r="W393" s="214">
        <f>ROUND(V393*28.8,0)</f>
        <v>86</v>
      </c>
      <c r="X393" s="214">
        <v>3</v>
      </c>
      <c r="Y393" s="214">
        <f>ROUND(X393*16.8,0)</f>
        <v>50</v>
      </c>
      <c r="Z393" s="214">
        <v>3</v>
      </c>
      <c r="AA393" s="214">
        <f>ROUND(Z393*19.2,0)</f>
        <v>58</v>
      </c>
      <c r="AB393" s="214">
        <v>3</v>
      </c>
      <c r="AC393" s="214">
        <f>ROUND(AB393*19.2,0)</f>
        <v>58</v>
      </c>
      <c r="AD393" s="214">
        <v>3</v>
      </c>
      <c r="AE393" s="214">
        <f>ROUND(AD393*12,0)</f>
        <v>36</v>
      </c>
      <c r="AF393" s="214">
        <v>3</v>
      </c>
      <c r="AG393" s="214">
        <f>ROUND(AF393*14.4,0)</f>
        <v>43</v>
      </c>
      <c r="AH393" s="214">
        <v>2</v>
      </c>
      <c r="AI393" s="214">
        <f>ROUND(AH393*9.6,0)</f>
        <v>19</v>
      </c>
      <c r="AJ393" s="214">
        <v>3</v>
      </c>
      <c r="AK393" s="214">
        <f>ROUND(AJ393*16.8,0)</f>
        <v>50</v>
      </c>
      <c r="AL393" s="214">
        <v>2</v>
      </c>
      <c r="AM393" s="214">
        <f>ROUND(AL393*7.2,0)</f>
        <v>14</v>
      </c>
      <c r="AN393" s="214">
        <f>SUM(M393,O393,Q393,S393,U393)</f>
        <v>256</v>
      </c>
      <c r="AO393" s="214">
        <f>SUM(W393,Y393,AA393,AC393)</f>
        <v>252</v>
      </c>
      <c r="AP393" s="214">
        <f>SUM(AE393,AG393,AI393)</f>
        <v>98</v>
      </c>
      <c r="AQ393" s="214">
        <f>SUM(AK393,AM393)</f>
        <v>64</v>
      </c>
      <c r="AR393" s="214">
        <f>SUM(AN393:AQ393)</f>
        <v>670</v>
      </c>
      <c r="AS393" s="214" t="str">
        <f>IF(AR393&lt;=120,"Group 1",IF(AR393&lt;=240,"Group 2",IF(AR393&lt;=360,"Group 3",IF(AR393&lt;=480,"Group 4",IF(AR393&lt;=600,"Group 5",IF(AR393&lt;=720,"Group 6",IF(AR393&lt;=840,"Group 7",IF(AR393&lt;=960,"Group 8",IF(AR393&lt;=1080,"Group 9","Group 10")))))))))</f>
        <v>Group 6</v>
      </c>
      <c r="AT393" s="214" t="str">
        <f>IF(AR393&lt;=120,"B1",IF(AR393&lt;=240,"B2",IF(AR393&lt;=360,"B3",IF(AR393&lt;=480,"B4",IF(AR393&lt;=600,"B5",IF(AR393&lt;=720,"B6",IF(AR393&lt;=840,"B7",IF(AR393&lt;=960,"B8",IF(AR393&lt;=1080,"B9",IF(AR393&lt;=1100,"B10",IF(AR393&lt;=1120,"B11",IF(AR393&lt;=1140,"B12",IF(AR393&lt;=1160,"B13",IF(AR393&lt;=1180,"B14","B15"))))))))))))))</f>
        <v>B6</v>
      </c>
      <c r="AU393" s="214" t="str">
        <f>AT393</f>
        <v>B6</v>
      </c>
      <c r="AV393" s="214" t="str">
        <f>IF(AU393=J393,"OK","REVIEW")</f>
        <v>OK</v>
      </c>
      <c r="AW393" s="213" t="s">
        <v>355</v>
      </c>
      <c r="AX393" s="213" t="s">
        <v>522</v>
      </c>
      <c r="AY393" s="213" t="s">
        <v>266</v>
      </c>
      <c r="AZ393" s="213" t="s">
        <v>274</v>
      </c>
      <c r="BA393" s="217" t="s">
        <v>773</v>
      </c>
    </row>
    <row r="394" ht="72" customHeight="1">
      <c r="A394" s="214" t="s">
        <v>264</v>
      </c>
      <c r="B394" s="213" t="s">
        <v>765</v>
      </c>
      <c r="C394" s="214" t="s">
        <v>766</v>
      </c>
      <c r="D394" s="213" t="s">
        <v>767</v>
      </c>
      <c r="E394" s="214" t="s">
        <v>768</v>
      </c>
      <c r="F394" s="213" t="s">
        <v>769</v>
      </c>
      <c r="G394" s="214" t="s">
        <v>788</v>
      </c>
      <c r="H394" s="213" t="s">
        <v>789</v>
      </c>
      <c r="I394" s="213" t="s">
        <v>363</v>
      </c>
      <c r="J394" s="214" t="s">
        <v>277</v>
      </c>
      <c r="K394" s="217" t="s">
        <v>774</v>
      </c>
      <c r="L394" s="214">
        <v>4</v>
      </c>
      <c r="M394" s="214">
        <f>ROUND(L394*18,0)</f>
        <v>72</v>
      </c>
      <c r="N394" s="214">
        <v>3</v>
      </c>
      <c r="O394" s="214">
        <f>ROUND(N394*19.2,0)</f>
        <v>58</v>
      </c>
      <c r="P394" s="214">
        <v>4</v>
      </c>
      <c r="Q394" s="214">
        <f>ROUND(P394*19.2,0)</f>
        <v>77</v>
      </c>
      <c r="R394" s="214">
        <v>4</v>
      </c>
      <c r="S394" s="214">
        <f>ROUND(R394*14.4,0)</f>
        <v>58</v>
      </c>
      <c r="T394" s="214">
        <v>3</v>
      </c>
      <c r="U394" s="214">
        <f>ROUND(T394*14.4,0)</f>
        <v>43</v>
      </c>
      <c r="V394" s="214">
        <v>3</v>
      </c>
      <c r="W394" s="214">
        <f>ROUND(V394*28.8,0)</f>
        <v>86</v>
      </c>
      <c r="X394" s="214">
        <v>3</v>
      </c>
      <c r="Y394" s="214">
        <f>ROUND(X394*16.8,0)</f>
        <v>50</v>
      </c>
      <c r="Z394" s="214">
        <v>3</v>
      </c>
      <c r="AA394" s="214">
        <f>ROUND(Z394*19.2,0)</f>
        <v>58</v>
      </c>
      <c r="AB394" s="214">
        <v>3</v>
      </c>
      <c r="AC394" s="214">
        <f>ROUND(AB394*19.2,0)</f>
        <v>58</v>
      </c>
      <c r="AD394" s="214">
        <v>3</v>
      </c>
      <c r="AE394" s="214">
        <f>ROUND(AD394*12,0)</f>
        <v>36</v>
      </c>
      <c r="AF394" s="214">
        <v>3</v>
      </c>
      <c r="AG394" s="214">
        <f>ROUND(AF394*14.4,0)</f>
        <v>43</v>
      </c>
      <c r="AH394" s="214">
        <v>2</v>
      </c>
      <c r="AI394" s="214">
        <f>ROUND(AH394*9.6,0)</f>
        <v>19</v>
      </c>
      <c r="AJ394" s="214">
        <v>3</v>
      </c>
      <c r="AK394" s="214">
        <f>ROUND(AJ394*16.8,0)</f>
        <v>50</v>
      </c>
      <c r="AL394" s="214">
        <v>2</v>
      </c>
      <c r="AM394" s="214">
        <f>ROUND(AL394*7.2,0)</f>
        <v>14</v>
      </c>
      <c r="AN394" s="214">
        <f>SUM(M394,O394,Q394,S394,U394)</f>
        <v>308</v>
      </c>
      <c r="AO394" s="214">
        <f>SUM(W394,Y394,AA394,AC394)</f>
        <v>252</v>
      </c>
      <c r="AP394" s="214">
        <f>SUM(AE394,AG394,AI394)</f>
        <v>98</v>
      </c>
      <c r="AQ394" s="214">
        <f>SUM(AK394,AM394)</f>
        <v>64</v>
      </c>
      <c r="AR394" s="214">
        <f>SUM(AN394:AQ394)</f>
        <v>722</v>
      </c>
      <c r="AS394" s="214" t="str">
        <f>IF(AR394&lt;=120,"Group 1",IF(AR394&lt;=240,"Group 2",IF(AR394&lt;=360,"Group 3",IF(AR394&lt;=480,"Group 4",IF(AR394&lt;=600,"Group 5",IF(AR394&lt;=720,"Group 6",IF(AR394&lt;=840,"Group 7",IF(AR394&lt;=960,"Group 8",IF(AR394&lt;=1080,"Group 9","Group 10")))))))))</f>
        <v>Group 7</v>
      </c>
      <c r="AT394" s="214" t="str">
        <f>IF(AR394&lt;=120,"B1",IF(AR394&lt;=240,"B2",IF(AR394&lt;=360,"B3",IF(AR394&lt;=480,"B4",IF(AR394&lt;=600,"B5",IF(AR394&lt;=720,"B6",IF(AR394&lt;=840,"B7",IF(AR394&lt;=960,"B8",IF(AR394&lt;=1080,"B9",IF(AR394&lt;=1100,"B10",IF(AR394&lt;=1120,"B11",IF(AR394&lt;=1140,"B12",IF(AR394&lt;=1160,"B13",IF(AR394&lt;=1180,"B14","B15"))))))))))))))</f>
        <v>B7</v>
      </c>
      <c r="AU394" s="214" t="str">
        <f>AT394</f>
        <v>B7</v>
      </c>
      <c r="AV394" s="214" t="str">
        <f>IF(AU394=J394,"OK","REVIEW")</f>
        <v>OK</v>
      </c>
      <c r="AW394" s="213" t="s">
        <v>355</v>
      </c>
      <c r="AX394" s="213" t="s">
        <v>365</v>
      </c>
      <c r="AY394" s="213" t="s">
        <v>266</v>
      </c>
      <c r="AZ394" s="213" t="s">
        <v>274</v>
      </c>
      <c r="BA394" s="217" t="s">
        <v>775</v>
      </c>
    </row>
    <row r="395" ht="72" customHeight="1">
      <c r="A395" s="214" t="s">
        <v>264</v>
      </c>
      <c r="B395" s="213" t="s">
        <v>765</v>
      </c>
      <c r="C395" s="214" t="s">
        <v>766</v>
      </c>
      <c r="D395" s="213" t="s">
        <v>767</v>
      </c>
      <c r="E395" s="214" t="s">
        <v>768</v>
      </c>
      <c r="F395" s="213" t="s">
        <v>769</v>
      </c>
      <c r="G395" s="214" t="s">
        <v>790</v>
      </c>
      <c r="H395" s="213" t="s">
        <v>791</v>
      </c>
      <c r="I395" s="213" t="s">
        <v>363</v>
      </c>
      <c r="J395" s="214" t="s">
        <v>274</v>
      </c>
      <c r="K395" s="217" t="s">
        <v>772</v>
      </c>
      <c r="L395" s="214">
        <v>3</v>
      </c>
      <c r="M395" s="214">
        <f>ROUND(L395*18,0)</f>
        <v>54</v>
      </c>
      <c r="N395" s="214">
        <v>3</v>
      </c>
      <c r="O395" s="214">
        <f>ROUND(N395*19.2,0)</f>
        <v>58</v>
      </c>
      <c r="P395" s="214">
        <v>4</v>
      </c>
      <c r="Q395" s="214">
        <f>ROUND(P395*19.2,0)</f>
        <v>77</v>
      </c>
      <c r="R395" s="214">
        <v>3</v>
      </c>
      <c r="S395" s="214">
        <f>ROUND(R395*14.4,0)</f>
        <v>43</v>
      </c>
      <c r="T395" s="214">
        <v>4</v>
      </c>
      <c r="U395" s="214">
        <f>ROUND(T395*14.4,0)</f>
        <v>58</v>
      </c>
      <c r="V395" s="214">
        <v>3</v>
      </c>
      <c r="W395" s="214">
        <f>ROUND(V395*28.8,0)</f>
        <v>86</v>
      </c>
      <c r="X395" s="214">
        <v>3</v>
      </c>
      <c r="Y395" s="214">
        <f>ROUND(X395*16.8,0)</f>
        <v>50</v>
      </c>
      <c r="Z395" s="214">
        <v>3</v>
      </c>
      <c r="AA395" s="214">
        <f>ROUND(Z395*19.2,0)</f>
        <v>58</v>
      </c>
      <c r="AB395" s="214">
        <v>3</v>
      </c>
      <c r="AC395" s="214">
        <f>ROUND(AB395*19.2,0)</f>
        <v>58</v>
      </c>
      <c r="AD395" s="214">
        <v>3</v>
      </c>
      <c r="AE395" s="214">
        <f>ROUND(AD395*12,0)</f>
        <v>36</v>
      </c>
      <c r="AF395" s="214">
        <v>3</v>
      </c>
      <c r="AG395" s="214">
        <f>ROUND(AF395*14.4,0)</f>
        <v>43</v>
      </c>
      <c r="AH395" s="214">
        <v>2</v>
      </c>
      <c r="AI395" s="214">
        <f>ROUND(AH395*9.6,0)</f>
        <v>19</v>
      </c>
      <c r="AJ395" s="214">
        <v>3</v>
      </c>
      <c r="AK395" s="214">
        <f>ROUND(AJ395*16.8,0)</f>
        <v>50</v>
      </c>
      <c r="AL395" s="214">
        <v>2</v>
      </c>
      <c r="AM395" s="214">
        <f>ROUND(AL395*7.2,0)</f>
        <v>14</v>
      </c>
      <c r="AN395" s="214">
        <f>SUM(M395,O395,Q395,S395,U395)</f>
        <v>290</v>
      </c>
      <c r="AO395" s="214">
        <f>SUM(W395,Y395,AA395,AC395)</f>
        <v>252</v>
      </c>
      <c r="AP395" s="214">
        <f>SUM(AE395,AG395,AI395)</f>
        <v>98</v>
      </c>
      <c r="AQ395" s="214">
        <f>SUM(AK395,AM395)</f>
        <v>64</v>
      </c>
      <c r="AR395" s="214">
        <f>SUM(AN395:AQ395)</f>
        <v>704</v>
      </c>
      <c r="AS395" s="214" t="str">
        <f>IF(AR395&lt;=120,"Group 1",IF(AR395&lt;=240,"Group 2",IF(AR395&lt;=360,"Group 3",IF(AR395&lt;=480,"Group 4",IF(AR395&lt;=600,"Group 5",IF(AR395&lt;=720,"Group 6",IF(AR395&lt;=840,"Group 7",IF(AR395&lt;=960,"Group 8",IF(AR395&lt;=1080,"Group 9","Group 10")))))))))</f>
        <v>Group 6</v>
      </c>
      <c r="AT395" s="214" t="str">
        <f>IF(AR395&lt;=120,"B1",IF(AR395&lt;=240,"B2",IF(AR395&lt;=360,"B3",IF(AR395&lt;=480,"B4",IF(AR395&lt;=600,"B5",IF(AR395&lt;=720,"B6",IF(AR395&lt;=840,"B7",IF(AR395&lt;=960,"B8",IF(AR395&lt;=1080,"B9",IF(AR395&lt;=1100,"B10",IF(AR395&lt;=1120,"B11",IF(AR395&lt;=1140,"B12",IF(AR395&lt;=1160,"B13",IF(AR395&lt;=1180,"B14","B15"))))))))))))))</f>
        <v>B6</v>
      </c>
      <c r="AU395" s="214" t="str">
        <f>AT395</f>
        <v>B6</v>
      </c>
      <c r="AV395" s="214" t="str">
        <f>IF(AU395=J395,"OK","REVIEW")</f>
        <v>OK</v>
      </c>
      <c r="AW395" s="213" t="s">
        <v>355</v>
      </c>
      <c r="AX395" s="213" t="s">
        <v>522</v>
      </c>
      <c r="AY395" s="213" t="s">
        <v>266</v>
      </c>
      <c r="AZ395" s="213" t="s">
        <v>274</v>
      </c>
      <c r="BA395" s="217" t="s">
        <v>773</v>
      </c>
    </row>
    <row r="396" ht="72" customHeight="1">
      <c r="A396" s="214" t="s">
        <v>264</v>
      </c>
      <c r="B396" s="213" t="s">
        <v>765</v>
      </c>
      <c r="C396" s="214" t="s">
        <v>766</v>
      </c>
      <c r="D396" s="213" t="s">
        <v>767</v>
      </c>
      <c r="E396" s="214" t="s">
        <v>768</v>
      </c>
      <c r="F396" s="213" t="s">
        <v>769</v>
      </c>
      <c r="G396" s="214" t="s">
        <v>790</v>
      </c>
      <c r="H396" s="213" t="s">
        <v>791</v>
      </c>
      <c r="I396" s="213" t="s">
        <v>363</v>
      </c>
      <c r="J396" s="214" t="s">
        <v>277</v>
      </c>
      <c r="K396" s="217" t="s">
        <v>774</v>
      </c>
      <c r="L396" s="214">
        <v>4</v>
      </c>
      <c r="M396" s="214">
        <f>ROUND(L396*18,0)</f>
        <v>72</v>
      </c>
      <c r="N396" s="214">
        <v>3</v>
      </c>
      <c r="O396" s="214">
        <f>ROUND(N396*19.2,0)</f>
        <v>58</v>
      </c>
      <c r="P396" s="214">
        <v>4</v>
      </c>
      <c r="Q396" s="214">
        <f>ROUND(P396*19.2,0)</f>
        <v>77</v>
      </c>
      <c r="R396" s="214">
        <v>3</v>
      </c>
      <c r="S396" s="214">
        <f>ROUND(R396*14.4,0)</f>
        <v>43</v>
      </c>
      <c r="T396" s="214">
        <v>4</v>
      </c>
      <c r="U396" s="214">
        <f>ROUND(T396*14.4,0)</f>
        <v>58</v>
      </c>
      <c r="V396" s="214">
        <v>3</v>
      </c>
      <c r="W396" s="214">
        <f>ROUND(V396*28.8,0)</f>
        <v>86</v>
      </c>
      <c r="X396" s="214">
        <v>3</v>
      </c>
      <c r="Y396" s="214">
        <f>ROUND(X396*16.8,0)</f>
        <v>50</v>
      </c>
      <c r="Z396" s="214">
        <v>3</v>
      </c>
      <c r="AA396" s="214">
        <f>ROUND(Z396*19.2,0)</f>
        <v>58</v>
      </c>
      <c r="AB396" s="214">
        <v>3</v>
      </c>
      <c r="AC396" s="214">
        <f>ROUND(AB396*19.2,0)</f>
        <v>58</v>
      </c>
      <c r="AD396" s="214">
        <v>3</v>
      </c>
      <c r="AE396" s="214">
        <f>ROUND(AD396*12,0)</f>
        <v>36</v>
      </c>
      <c r="AF396" s="214">
        <v>3</v>
      </c>
      <c r="AG396" s="214">
        <f>ROUND(AF396*14.4,0)</f>
        <v>43</v>
      </c>
      <c r="AH396" s="214">
        <v>2</v>
      </c>
      <c r="AI396" s="214">
        <f>ROUND(AH396*9.6,0)</f>
        <v>19</v>
      </c>
      <c r="AJ396" s="214">
        <v>3</v>
      </c>
      <c r="AK396" s="214">
        <f>ROUND(AJ396*16.8,0)</f>
        <v>50</v>
      </c>
      <c r="AL396" s="214">
        <v>2</v>
      </c>
      <c r="AM396" s="214">
        <f>ROUND(AL396*7.2,0)</f>
        <v>14</v>
      </c>
      <c r="AN396" s="214">
        <f>SUM(M396,O396,Q396,S396,U396)</f>
        <v>308</v>
      </c>
      <c r="AO396" s="214">
        <f>SUM(W396,Y396,AA396,AC396)</f>
        <v>252</v>
      </c>
      <c r="AP396" s="214">
        <f>SUM(AE396,AG396,AI396)</f>
        <v>98</v>
      </c>
      <c r="AQ396" s="214">
        <f>SUM(AK396,AM396)</f>
        <v>64</v>
      </c>
      <c r="AR396" s="214">
        <f>SUM(AN396:AQ396)</f>
        <v>722</v>
      </c>
      <c r="AS396" s="214" t="str">
        <f>IF(AR396&lt;=120,"Group 1",IF(AR396&lt;=240,"Group 2",IF(AR396&lt;=360,"Group 3",IF(AR396&lt;=480,"Group 4",IF(AR396&lt;=600,"Group 5",IF(AR396&lt;=720,"Group 6",IF(AR396&lt;=840,"Group 7",IF(AR396&lt;=960,"Group 8",IF(AR396&lt;=1080,"Group 9","Group 10")))))))))</f>
        <v>Group 7</v>
      </c>
      <c r="AT396" s="214" t="str">
        <f>IF(AR396&lt;=120,"B1",IF(AR396&lt;=240,"B2",IF(AR396&lt;=360,"B3",IF(AR396&lt;=480,"B4",IF(AR396&lt;=600,"B5",IF(AR396&lt;=720,"B6",IF(AR396&lt;=840,"B7",IF(AR396&lt;=960,"B8",IF(AR396&lt;=1080,"B9",IF(AR396&lt;=1100,"B10",IF(AR396&lt;=1120,"B11",IF(AR396&lt;=1140,"B12",IF(AR396&lt;=1160,"B13",IF(AR396&lt;=1180,"B14","B15"))))))))))))))</f>
        <v>B7</v>
      </c>
      <c r="AU396" s="214" t="str">
        <f>AT396</f>
        <v>B7</v>
      </c>
      <c r="AV396" s="214" t="str">
        <f>IF(AU396=J396,"OK","REVIEW")</f>
        <v>OK</v>
      </c>
      <c r="AW396" s="213" t="s">
        <v>355</v>
      </c>
      <c r="AX396" s="213" t="s">
        <v>365</v>
      </c>
      <c r="AY396" s="213" t="s">
        <v>266</v>
      </c>
      <c r="AZ396" s="213" t="s">
        <v>274</v>
      </c>
      <c r="BA396" s="217" t="s">
        <v>775</v>
      </c>
    </row>
    <row r="397" ht="72" customHeight="1">
      <c r="A397" s="214" t="s">
        <v>264</v>
      </c>
      <c r="B397" s="213" t="s">
        <v>765</v>
      </c>
      <c r="C397" s="214" t="s">
        <v>766</v>
      </c>
      <c r="D397" s="213" t="s">
        <v>767</v>
      </c>
      <c r="E397" s="214" t="s">
        <v>792</v>
      </c>
      <c r="F397" s="213" t="s">
        <v>793</v>
      </c>
      <c r="G397" s="214" t="s">
        <v>794</v>
      </c>
      <c r="H397" s="213" t="s">
        <v>795</v>
      </c>
      <c r="I397" s="213" t="s">
        <v>363</v>
      </c>
      <c r="J397" s="214" t="s">
        <v>274</v>
      </c>
      <c r="K397" s="217" t="s">
        <v>772</v>
      </c>
      <c r="L397" s="214">
        <v>3</v>
      </c>
      <c r="M397" s="214">
        <f>ROUND(L397*18,0)</f>
        <v>54</v>
      </c>
      <c r="N397" s="214">
        <v>3</v>
      </c>
      <c r="O397" s="214">
        <f>ROUND(N397*19.2,0)</f>
        <v>58</v>
      </c>
      <c r="P397" s="214">
        <v>3</v>
      </c>
      <c r="Q397" s="214">
        <f>ROUND(P397*19.2,0)</f>
        <v>58</v>
      </c>
      <c r="R397" s="214">
        <v>3</v>
      </c>
      <c r="S397" s="214">
        <f>ROUND(R397*14.4,0)</f>
        <v>43</v>
      </c>
      <c r="T397" s="214">
        <v>3</v>
      </c>
      <c r="U397" s="214">
        <f>ROUND(T397*14.4,0)</f>
        <v>43</v>
      </c>
      <c r="V397" s="214">
        <v>3</v>
      </c>
      <c r="W397" s="214">
        <f>ROUND(V397*28.8,0)</f>
        <v>86</v>
      </c>
      <c r="X397" s="214">
        <v>3</v>
      </c>
      <c r="Y397" s="214">
        <f>ROUND(X397*16.8,0)</f>
        <v>50</v>
      </c>
      <c r="Z397" s="214">
        <v>3</v>
      </c>
      <c r="AA397" s="214">
        <f>ROUND(Z397*19.2,0)</f>
        <v>58</v>
      </c>
      <c r="AB397" s="214">
        <v>3</v>
      </c>
      <c r="AC397" s="214">
        <f>ROUND(AB397*19.2,0)</f>
        <v>58</v>
      </c>
      <c r="AD397" s="214">
        <v>3</v>
      </c>
      <c r="AE397" s="214">
        <f>ROUND(AD397*12,0)</f>
        <v>36</v>
      </c>
      <c r="AF397" s="214">
        <v>3</v>
      </c>
      <c r="AG397" s="214">
        <f>ROUND(AF397*14.4,0)</f>
        <v>43</v>
      </c>
      <c r="AH397" s="214">
        <v>2</v>
      </c>
      <c r="AI397" s="214">
        <f>ROUND(AH397*9.6,0)</f>
        <v>19</v>
      </c>
      <c r="AJ397" s="214">
        <v>3</v>
      </c>
      <c r="AK397" s="214">
        <f>ROUND(AJ397*16.8,0)</f>
        <v>50</v>
      </c>
      <c r="AL397" s="214">
        <v>2</v>
      </c>
      <c r="AM397" s="214">
        <f>ROUND(AL397*7.2,0)</f>
        <v>14</v>
      </c>
      <c r="AN397" s="214">
        <f>SUM(M397,O397,Q397,S397,U397)</f>
        <v>256</v>
      </c>
      <c r="AO397" s="214">
        <f>SUM(W397,Y397,AA397,AC397)</f>
        <v>252</v>
      </c>
      <c r="AP397" s="214">
        <f>SUM(AE397,AG397,AI397)</f>
        <v>98</v>
      </c>
      <c r="AQ397" s="214">
        <f>SUM(AK397,AM397)</f>
        <v>64</v>
      </c>
      <c r="AR397" s="214">
        <f>SUM(AN397:AQ397)</f>
        <v>670</v>
      </c>
      <c r="AS397" s="214" t="str">
        <f>IF(AR397&lt;=120,"Group 1",IF(AR397&lt;=240,"Group 2",IF(AR397&lt;=360,"Group 3",IF(AR397&lt;=480,"Group 4",IF(AR397&lt;=600,"Group 5",IF(AR397&lt;=720,"Group 6",IF(AR397&lt;=840,"Group 7",IF(AR397&lt;=960,"Group 8",IF(AR397&lt;=1080,"Group 9","Group 10")))))))))</f>
        <v>Group 6</v>
      </c>
      <c r="AT397" s="214" t="str">
        <f>IF(AR397&lt;=120,"B1",IF(AR397&lt;=240,"B2",IF(AR397&lt;=360,"B3",IF(AR397&lt;=480,"B4",IF(AR397&lt;=600,"B5",IF(AR397&lt;=720,"B6",IF(AR397&lt;=840,"B7",IF(AR397&lt;=960,"B8",IF(AR397&lt;=1080,"B9",IF(AR397&lt;=1100,"B10",IF(AR397&lt;=1120,"B11",IF(AR397&lt;=1140,"B12",IF(AR397&lt;=1160,"B13",IF(AR397&lt;=1180,"B14","B15"))))))))))))))</f>
        <v>B6</v>
      </c>
      <c r="AU397" s="214" t="str">
        <f>AT397</f>
        <v>B6</v>
      </c>
      <c r="AV397" s="214" t="str">
        <f>IF(AU397=J397,"OK","REVIEW")</f>
        <v>OK</v>
      </c>
      <c r="AW397" s="213" t="s">
        <v>355</v>
      </c>
      <c r="AX397" s="213" t="s">
        <v>522</v>
      </c>
      <c r="AY397" s="213" t="s">
        <v>266</v>
      </c>
      <c r="AZ397" s="213" t="s">
        <v>274</v>
      </c>
      <c r="BA397" s="217" t="s">
        <v>773</v>
      </c>
    </row>
    <row r="398" ht="72" customHeight="1">
      <c r="A398" s="214" t="s">
        <v>264</v>
      </c>
      <c r="B398" s="213" t="s">
        <v>765</v>
      </c>
      <c r="C398" s="214" t="s">
        <v>766</v>
      </c>
      <c r="D398" s="213" t="s">
        <v>767</v>
      </c>
      <c r="E398" s="214" t="s">
        <v>792</v>
      </c>
      <c r="F398" s="213" t="s">
        <v>793</v>
      </c>
      <c r="G398" s="214" t="s">
        <v>794</v>
      </c>
      <c r="H398" s="213" t="s">
        <v>795</v>
      </c>
      <c r="I398" s="213" t="s">
        <v>363</v>
      </c>
      <c r="J398" s="214" t="s">
        <v>277</v>
      </c>
      <c r="K398" s="217" t="s">
        <v>774</v>
      </c>
      <c r="L398" s="214">
        <v>4</v>
      </c>
      <c r="M398" s="214">
        <f>ROUND(L398*18,0)</f>
        <v>72</v>
      </c>
      <c r="N398" s="214">
        <v>3</v>
      </c>
      <c r="O398" s="214">
        <f>ROUND(N398*19.2,0)</f>
        <v>58</v>
      </c>
      <c r="P398" s="214">
        <v>4</v>
      </c>
      <c r="Q398" s="214">
        <f>ROUND(P398*19.2,0)</f>
        <v>77</v>
      </c>
      <c r="R398" s="214">
        <v>4</v>
      </c>
      <c r="S398" s="214">
        <f>ROUND(R398*14.4,0)</f>
        <v>58</v>
      </c>
      <c r="T398" s="214">
        <v>3</v>
      </c>
      <c r="U398" s="214">
        <f>ROUND(T398*14.4,0)</f>
        <v>43</v>
      </c>
      <c r="V398" s="214">
        <v>3</v>
      </c>
      <c r="W398" s="214">
        <f>ROUND(V398*28.8,0)</f>
        <v>86</v>
      </c>
      <c r="X398" s="214">
        <v>3</v>
      </c>
      <c r="Y398" s="214">
        <f>ROUND(X398*16.8,0)</f>
        <v>50</v>
      </c>
      <c r="Z398" s="214">
        <v>3</v>
      </c>
      <c r="AA398" s="214">
        <f>ROUND(Z398*19.2,0)</f>
        <v>58</v>
      </c>
      <c r="AB398" s="214">
        <v>3</v>
      </c>
      <c r="AC398" s="214">
        <f>ROUND(AB398*19.2,0)</f>
        <v>58</v>
      </c>
      <c r="AD398" s="214">
        <v>3</v>
      </c>
      <c r="AE398" s="214">
        <f>ROUND(AD398*12,0)</f>
        <v>36</v>
      </c>
      <c r="AF398" s="214">
        <v>3</v>
      </c>
      <c r="AG398" s="214">
        <f>ROUND(AF398*14.4,0)</f>
        <v>43</v>
      </c>
      <c r="AH398" s="214">
        <v>2</v>
      </c>
      <c r="AI398" s="214">
        <f>ROUND(AH398*9.6,0)</f>
        <v>19</v>
      </c>
      <c r="AJ398" s="214">
        <v>3</v>
      </c>
      <c r="AK398" s="214">
        <f>ROUND(AJ398*16.8,0)</f>
        <v>50</v>
      </c>
      <c r="AL398" s="214">
        <v>2</v>
      </c>
      <c r="AM398" s="214">
        <f>ROUND(AL398*7.2,0)</f>
        <v>14</v>
      </c>
      <c r="AN398" s="214">
        <f>SUM(M398,O398,Q398,S398,U398)</f>
        <v>308</v>
      </c>
      <c r="AO398" s="214">
        <f>SUM(W398,Y398,AA398,AC398)</f>
        <v>252</v>
      </c>
      <c r="AP398" s="214">
        <f>SUM(AE398,AG398,AI398)</f>
        <v>98</v>
      </c>
      <c r="AQ398" s="214">
        <f>SUM(AK398,AM398)</f>
        <v>64</v>
      </c>
      <c r="AR398" s="214">
        <f>SUM(AN398:AQ398)</f>
        <v>722</v>
      </c>
      <c r="AS398" s="214" t="str">
        <f>IF(AR398&lt;=120,"Group 1",IF(AR398&lt;=240,"Group 2",IF(AR398&lt;=360,"Group 3",IF(AR398&lt;=480,"Group 4",IF(AR398&lt;=600,"Group 5",IF(AR398&lt;=720,"Group 6",IF(AR398&lt;=840,"Group 7",IF(AR398&lt;=960,"Group 8",IF(AR398&lt;=1080,"Group 9","Group 10")))))))))</f>
        <v>Group 7</v>
      </c>
      <c r="AT398" s="214" t="str">
        <f>IF(AR398&lt;=120,"B1",IF(AR398&lt;=240,"B2",IF(AR398&lt;=360,"B3",IF(AR398&lt;=480,"B4",IF(AR398&lt;=600,"B5",IF(AR398&lt;=720,"B6",IF(AR398&lt;=840,"B7",IF(AR398&lt;=960,"B8",IF(AR398&lt;=1080,"B9",IF(AR398&lt;=1100,"B10",IF(AR398&lt;=1120,"B11",IF(AR398&lt;=1140,"B12",IF(AR398&lt;=1160,"B13",IF(AR398&lt;=1180,"B14","B15"))))))))))))))</f>
        <v>B7</v>
      </c>
      <c r="AU398" s="214" t="str">
        <f>AT398</f>
        <v>B7</v>
      </c>
      <c r="AV398" s="214" t="str">
        <f>IF(AU398=J398,"OK","REVIEW")</f>
        <v>OK</v>
      </c>
      <c r="AW398" s="213" t="s">
        <v>355</v>
      </c>
      <c r="AX398" s="213" t="s">
        <v>365</v>
      </c>
      <c r="AY398" s="213" t="s">
        <v>266</v>
      </c>
      <c r="AZ398" s="213" t="s">
        <v>274</v>
      </c>
      <c r="BA398" s="217" t="s">
        <v>775</v>
      </c>
    </row>
    <row r="399" ht="72" customHeight="1">
      <c r="A399" s="214" t="s">
        <v>264</v>
      </c>
      <c r="B399" s="213" t="s">
        <v>765</v>
      </c>
      <c r="C399" s="214" t="s">
        <v>766</v>
      </c>
      <c r="D399" s="213" t="s">
        <v>767</v>
      </c>
      <c r="E399" s="214" t="s">
        <v>792</v>
      </c>
      <c r="F399" s="213" t="s">
        <v>793</v>
      </c>
      <c r="G399" s="214" t="s">
        <v>796</v>
      </c>
      <c r="H399" s="213" t="s">
        <v>797</v>
      </c>
      <c r="I399" s="213" t="s">
        <v>363</v>
      </c>
      <c r="J399" s="214" t="s">
        <v>274</v>
      </c>
      <c r="K399" s="217" t="s">
        <v>772</v>
      </c>
      <c r="L399" s="214">
        <v>3</v>
      </c>
      <c r="M399" s="214">
        <f>ROUND(L399*18,0)</f>
        <v>54</v>
      </c>
      <c r="N399" s="214">
        <v>3</v>
      </c>
      <c r="O399" s="214">
        <f>ROUND(N399*19.2,0)</f>
        <v>58</v>
      </c>
      <c r="P399" s="214">
        <v>3</v>
      </c>
      <c r="Q399" s="214">
        <f>ROUND(P399*19.2,0)</f>
        <v>58</v>
      </c>
      <c r="R399" s="214">
        <v>3</v>
      </c>
      <c r="S399" s="214">
        <f>ROUND(R399*14.4,0)</f>
        <v>43</v>
      </c>
      <c r="T399" s="214">
        <v>3</v>
      </c>
      <c r="U399" s="214">
        <f>ROUND(T399*14.4,0)</f>
        <v>43</v>
      </c>
      <c r="V399" s="214">
        <v>3</v>
      </c>
      <c r="W399" s="214">
        <f>ROUND(V399*28.8,0)</f>
        <v>86</v>
      </c>
      <c r="X399" s="214">
        <v>3</v>
      </c>
      <c r="Y399" s="214">
        <f>ROUND(X399*16.8,0)</f>
        <v>50</v>
      </c>
      <c r="Z399" s="214">
        <v>3</v>
      </c>
      <c r="AA399" s="214">
        <f>ROUND(Z399*19.2,0)</f>
        <v>58</v>
      </c>
      <c r="AB399" s="214">
        <v>3</v>
      </c>
      <c r="AC399" s="214">
        <f>ROUND(AB399*19.2,0)</f>
        <v>58</v>
      </c>
      <c r="AD399" s="214">
        <v>3</v>
      </c>
      <c r="AE399" s="214">
        <f>ROUND(AD399*12,0)</f>
        <v>36</v>
      </c>
      <c r="AF399" s="214">
        <v>3</v>
      </c>
      <c r="AG399" s="214">
        <f>ROUND(AF399*14.4,0)</f>
        <v>43</v>
      </c>
      <c r="AH399" s="214">
        <v>2</v>
      </c>
      <c r="AI399" s="214">
        <f>ROUND(AH399*9.6,0)</f>
        <v>19</v>
      </c>
      <c r="AJ399" s="214">
        <v>3</v>
      </c>
      <c r="AK399" s="214">
        <f>ROUND(AJ399*16.8,0)</f>
        <v>50</v>
      </c>
      <c r="AL399" s="214">
        <v>2</v>
      </c>
      <c r="AM399" s="214">
        <f>ROUND(AL399*7.2,0)</f>
        <v>14</v>
      </c>
      <c r="AN399" s="214">
        <f>SUM(M399,O399,Q399,S399,U399)</f>
        <v>256</v>
      </c>
      <c r="AO399" s="214">
        <f>SUM(W399,Y399,AA399,AC399)</f>
        <v>252</v>
      </c>
      <c r="AP399" s="214">
        <f>SUM(AE399,AG399,AI399)</f>
        <v>98</v>
      </c>
      <c r="AQ399" s="214">
        <f>SUM(AK399,AM399)</f>
        <v>64</v>
      </c>
      <c r="AR399" s="214">
        <f>SUM(AN399:AQ399)</f>
        <v>670</v>
      </c>
      <c r="AS399" s="214" t="str">
        <f>IF(AR399&lt;=120,"Group 1",IF(AR399&lt;=240,"Group 2",IF(AR399&lt;=360,"Group 3",IF(AR399&lt;=480,"Group 4",IF(AR399&lt;=600,"Group 5",IF(AR399&lt;=720,"Group 6",IF(AR399&lt;=840,"Group 7",IF(AR399&lt;=960,"Group 8",IF(AR399&lt;=1080,"Group 9","Group 10")))))))))</f>
        <v>Group 6</v>
      </c>
      <c r="AT399" s="214" t="str">
        <f>IF(AR399&lt;=120,"B1",IF(AR399&lt;=240,"B2",IF(AR399&lt;=360,"B3",IF(AR399&lt;=480,"B4",IF(AR399&lt;=600,"B5",IF(AR399&lt;=720,"B6",IF(AR399&lt;=840,"B7",IF(AR399&lt;=960,"B8",IF(AR399&lt;=1080,"B9",IF(AR399&lt;=1100,"B10",IF(AR399&lt;=1120,"B11",IF(AR399&lt;=1140,"B12",IF(AR399&lt;=1160,"B13",IF(AR399&lt;=1180,"B14","B15"))))))))))))))</f>
        <v>B6</v>
      </c>
      <c r="AU399" s="214" t="str">
        <f>AT399</f>
        <v>B6</v>
      </c>
      <c r="AV399" s="214" t="str">
        <f>IF(AU399=J399,"OK","REVIEW")</f>
        <v>OK</v>
      </c>
      <c r="AW399" s="213" t="s">
        <v>355</v>
      </c>
      <c r="AX399" s="213" t="s">
        <v>522</v>
      </c>
      <c r="AY399" s="213" t="s">
        <v>266</v>
      </c>
      <c r="AZ399" s="213" t="s">
        <v>274</v>
      </c>
      <c r="BA399" s="217" t="s">
        <v>773</v>
      </c>
    </row>
    <row r="400" ht="72" customHeight="1">
      <c r="A400" s="214" t="s">
        <v>264</v>
      </c>
      <c r="B400" s="213" t="s">
        <v>765</v>
      </c>
      <c r="C400" s="214" t="s">
        <v>766</v>
      </c>
      <c r="D400" s="213" t="s">
        <v>767</v>
      </c>
      <c r="E400" s="214" t="s">
        <v>792</v>
      </c>
      <c r="F400" s="213" t="s">
        <v>793</v>
      </c>
      <c r="G400" s="214" t="s">
        <v>796</v>
      </c>
      <c r="H400" s="213" t="s">
        <v>797</v>
      </c>
      <c r="I400" s="213" t="s">
        <v>363</v>
      </c>
      <c r="J400" s="214" t="s">
        <v>277</v>
      </c>
      <c r="K400" s="217" t="s">
        <v>774</v>
      </c>
      <c r="L400" s="214">
        <v>4</v>
      </c>
      <c r="M400" s="214">
        <f>ROUND(L400*18,0)</f>
        <v>72</v>
      </c>
      <c r="N400" s="214">
        <v>3</v>
      </c>
      <c r="O400" s="214">
        <f>ROUND(N400*19.2,0)</f>
        <v>58</v>
      </c>
      <c r="P400" s="214">
        <v>4</v>
      </c>
      <c r="Q400" s="214">
        <f>ROUND(P400*19.2,0)</f>
        <v>77</v>
      </c>
      <c r="R400" s="214">
        <v>4</v>
      </c>
      <c r="S400" s="214">
        <f>ROUND(R400*14.4,0)</f>
        <v>58</v>
      </c>
      <c r="T400" s="214">
        <v>3</v>
      </c>
      <c r="U400" s="214">
        <f>ROUND(T400*14.4,0)</f>
        <v>43</v>
      </c>
      <c r="V400" s="214">
        <v>3</v>
      </c>
      <c r="W400" s="214">
        <f>ROUND(V400*28.8,0)</f>
        <v>86</v>
      </c>
      <c r="X400" s="214">
        <v>3</v>
      </c>
      <c r="Y400" s="214">
        <f>ROUND(X400*16.8,0)</f>
        <v>50</v>
      </c>
      <c r="Z400" s="214">
        <v>3</v>
      </c>
      <c r="AA400" s="214">
        <f>ROUND(Z400*19.2,0)</f>
        <v>58</v>
      </c>
      <c r="AB400" s="214">
        <v>3</v>
      </c>
      <c r="AC400" s="214">
        <f>ROUND(AB400*19.2,0)</f>
        <v>58</v>
      </c>
      <c r="AD400" s="214">
        <v>3</v>
      </c>
      <c r="AE400" s="214">
        <f>ROUND(AD400*12,0)</f>
        <v>36</v>
      </c>
      <c r="AF400" s="214">
        <v>3</v>
      </c>
      <c r="AG400" s="214">
        <f>ROUND(AF400*14.4,0)</f>
        <v>43</v>
      </c>
      <c r="AH400" s="214">
        <v>2</v>
      </c>
      <c r="AI400" s="214">
        <f>ROUND(AH400*9.6,0)</f>
        <v>19</v>
      </c>
      <c r="AJ400" s="214">
        <v>3</v>
      </c>
      <c r="AK400" s="214">
        <f>ROUND(AJ400*16.8,0)</f>
        <v>50</v>
      </c>
      <c r="AL400" s="214">
        <v>2</v>
      </c>
      <c r="AM400" s="214">
        <f>ROUND(AL400*7.2,0)</f>
        <v>14</v>
      </c>
      <c r="AN400" s="214">
        <f>SUM(M400,O400,Q400,S400,U400)</f>
        <v>308</v>
      </c>
      <c r="AO400" s="214">
        <f>SUM(W400,Y400,AA400,AC400)</f>
        <v>252</v>
      </c>
      <c r="AP400" s="214">
        <f>SUM(AE400,AG400,AI400)</f>
        <v>98</v>
      </c>
      <c r="AQ400" s="214">
        <f>SUM(AK400,AM400)</f>
        <v>64</v>
      </c>
      <c r="AR400" s="214">
        <f>SUM(AN400:AQ400)</f>
        <v>722</v>
      </c>
      <c r="AS400" s="214" t="str">
        <f>IF(AR400&lt;=120,"Group 1",IF(AR400&lt;=240,"Group 2",IF(AR400&lt;=360,"Group 3",IF(AR400&lt;=480,"Group 4",IF(AR400&lt;=600,"Group 5",IF(AR400&lt;=720,"Group 6",IF(AR400&lt;=840,"Group 7",IF(AR400&lt;=960,"Group 8",IF(AR400&lt;=1080,"Group 9","Group 10")))))))))</f>
        <v>Group 7</v>
      </c>
      <c r="AT400" s="214" t="str">
        <f>IF(AR400&lt;=120,"B1",IF(AR400&lt;=240,"B2",IF(AR400&lt;=360,"B3",IF(AR400&lt;=480,"B4",IF(AR400&lt;=600,"B5",IF(AR400&lt;=720,"B6",IF(AR400&lt;=840,"B7",IF(AR400&lt;=960,"B8",IF(AR400&lt;=1080,"B9",IF(AR400&lt;=1100,"B10",IF(AR400&lt;=1120,"B11",IF(AR400&lt;=1140,"B12",IF(AR400&lt;=1160,"B13",IF(AR400&lt;=1180,"B14","B15"))))))))))))))</f>
        <v>B7</v>
      </c>
      <c r="AU400" s="214" t="str">
        <f>AT400</f>
        <v>B7</v>
      </c>
      <c r="AV400" s="214" t="str">
        <f>IF(AU400=J400,"OK","REVIEW")</f>
        <v>OK</v>
      </c>
      <c r="AW400" s="213" t="s">
        <v>355</v>
      </c>
      <c r="AX400" s="213" t="s">
        <v>365</v>
      </c>
      <c r="AY400" s="213" t="s">
        <v>266</v>
      </c>
      <c r="AZ400" s="213" t="s">
        <v>274</v>
      </c>
      <c r="BA400" s="217" t="s">
        <v>775</v>
      </c>
    </row>
    <row r="401" ht="72" customHeight="1">
      <c r="A401" s="214" t="s">
        <v>264</v>
      </c>
      <c r="B401" s="213" t="s">
        <v>765</v>
      </c>
      <c r="C401" s="214" t="s">
        <v>766</v>
      </c>
      <c r="D401" s="213" t="s">
        <v>767</v>
      </c>
      <c r="E401" s="214" t="s">
        <v>792</v>
      </c>
      <c r="F401" s="213" t="s">
        <v>793</v>
      </c>
      <c r="G401" s="214" t="s">
        <v>798</v>
      </c>
      <c r="H401" s="213" t="s">
        <v>799</v>
      </c>
      <c r="I401" s="213" t="s">
        <v>363</v>
      </c>
      <c r="J401" s="214" t="s">
        <v>274</v>
      </c>
      <c r="K401" s="217" t="s">
        <v>772</v>
      </c>
      <c r="L401" s="214">
        <v>3</v>
      </c>
      <c r="M401" s="214">
        <f>ROUND(L401*18,0)</f>
        <v>54</v>
      </c>
      <c r="N401" s="214">
        <v>3</v>
      </c>
      <c r="O401" s="214">
        <f>ROUND(N401*19.2,0)</f>
        <v>58</v>
      </c>
      <c r="P401" s="214">
        <v>3</v>
      </c>
      <c r="Q401" s="214">
        <f>ROUND(P401*19.2,0)</f>
        <v>58</v>
      </c>
      <c r="R401" s="214">
        <v>3</v>
      </c>
      <c r="S401" s="214">
        <f>ROUND(R401*14.4,0)</f>
        <v>43</v>
      </c>
      <c r="T401" s="214">
        <v>3</v>
      </c>
      <c r="U401" s="214">
        <f>ROUND(T401*14.4,0)</f>
        <v>43</v>
      </c>
      <c r="V401" s="214">
        <v>3</v>
      </c>
      <c r="W401" s="214">
        <f>ROUND(V401*28.8,0)</f>
        <v>86</v>
      </c>
      <c r="X401" s="214">
        <v>3</v>
      </c>
      <c r="Y401" s="214">
        <f>ROUND(X401*16.8,0)</f>
        <v>50</v>
      </c>
      <c r="Z401" s="214">
        <v>3</v>
      </c>
      <c r="AA401" s="214">
        <f>ROUND(Z401*19.2,0)</f>
        <v>58</v>
      </c>
      <c r="AB401" s="214">
        <v>3</v>
      </c>
      <c r="AC401" s="214">
        <f>ROUND(AB401*19.2,0)</f>
        <v>58</v>
      </c>
      <c r="AD401" s="214">
        <v>3</v>
      </c>
      <c r="AE401" s="214">
        <f>ROUND(AD401*12,0)</f>
        <v>36</v>
      </c>
      <c r="AF401" s="214">
        <v>3</v>
      </c>
      <c r="AG401" s="214">
        <f>ROUND(AF401*14.4,0)</f>
        <v>43</v>
      </c>
      <c r="AH401" s="214">
        <v>2</v>
      </c>
      <c r="AI401" s="214">
        <f>ROUND(AH401*9.6,0)</f>
        <v>19</v>
      </c>
      <c r="AJ401" s="214">
        <v>3</v>
      </c>
      <c r="AK401" s="214">
        <f>ROUND(AJ401*16.8,0)</f>
        <v>50</v>
      </c>
      <c r="AL401" s="214">
        <v>2</v>
      </c>
      <c r="AM401" s="214">
        <f>ROUND(AL401*7.2,0)</f>
        <v>14</v>
      </c>
      <c r="AN401" s="214">
        <f>SUM(M401,O401,Q401,S401,U401)</f>
        <v>256</v>
      </c>
      <c r="AO401" s="214">
        <f>SUM(W401,Y401,AA401,AC401)</f>
        <v>252</v>
      </c>
      <c r="AP401" s="214">
        <f>SUM(AE401,AG401,AI401)</f>
        <v>98</v>
      </c>
      <c r="AQ401" s="214">
        <f>SUM(AK401,AM401)</f>
        <v>64</v>
      </c>
      <c r="AR401" s="214">
        <f>SUM(AN401:AQ401)</f>
        <v>670</v>
      </c>
      <c r="AS401" s="214" t="str">
        <f>IF(AR401&lt;=120,"Group 1",IF(AR401&lt;=240,"Group 2",IF(AR401&lt;=360,"Group 3",IF(AR401&lt;=480,"Group 4",IF(AR401&lt;=600,"Group 5",IF(AR401&lt;=720,"Group 6",IF(AR401&lt;=840,"Group 7",IF(AR401&lt;=960,"Group 8",IF(AR401&lt;=1080,"Group 9","Group 10")))))))))</f>
        <v>Group 6</v>
      </c>
      <c r="AT401" s="214" t="str">
        <f>IF(AR401&lt;=120,"B1",IF(AR401&lt;=240,"B2",IF(AR401&lt;=360,"B3",IF(AR401&lt;=480,"B4",IF(AR401&lt;=600,"B5",IF(AR401&lt;=720,"B6",IF(AR401&lt;=840,"B7",IF(AR401&lt;=960,"B8",IF(AR401&lt;=1080,"B9",IF(AR401&lt;=1100,"B10",IF(AR401&lt;=1120,"B11",IF(AR401&lt;=1140,"B12",IF(AR401&lt;=1160,"B13",IF(AR401&lt;=1180,"B14","B15"))))))))))))))</f>
        <v>B6</v>
      </c>
      <c r="AU401" s="214" t="str">
        <f>AT401</f>
        <v>B6</v>
      </c>
      <c r="AV401" s="214" t="str">
        <f>IF(AU401=J401,"OK","REVIEW")</f>
        <v>OK</v>
      </c>
      <c r="AW401" s="213" t="s">
        <v>355</v>
      </c>
      <c r="AX401" s="213" t="s">
        <v>522</v>
      </c>
      <c r="AY401" s="213" t="s">
        <v>266</v>
      </c>
      <c r="AZ401" s="213" t="s">
        <v>274</v>
      </c>
      <c r="BA401" s="217" t="s">
        <v>773</v>
      </c>
    </row>
    <row r="402" ht="72" customHeight="1">
      <c r="A402" s="214" t="s">
        <v>264</v>
      </c>
      <c r="B402" s="213" t="s">
        <v>765</v>
      </c>
      <c r="C402" s="214" t="s">
        <v>766</v>
      </c>
      <c r="D402" s="213" t="s">
        <v>767</v>
      </c>
      <c r="E402" s="214" t="s">
        <v>792</v>
      </c>
      <c r="F402" s="213" t="s">
        <v>793</v>
      </c>
      <c r="G402" s="214" t="s">
        <v>798</v>
      </c>
      <c r="H402" s="213" t="s">
        <v>799</v>
      </c>
      <c r="I402" s="213" t="s">
        <v>363</v>
      </c>
      <c r="J402" s="214" t="s">
        <v>277</v>
      </c>
      <c r="K402" s="217" t="s">
        <v>774</v>
      </c>
      <c r="L402" s="214">
        <v>4</v>
      </c>
      <c r="M402" s="214">
        <f>ROUND(L402*18,0)</f>
        <v>72</v>
      </c>
      <c r="N402" s="214">
        <v>3</v>
      </c>
      <c r="O402" s="214">
        <f>ROUND(N402*19.2,0)</f>
        <v>58</v>
      </c>
      <c r="P402" s="214">
        <v>4</v>
      </c>
      <c r="Q402" s="214">
        <f>ROUND(P402*19.2,0)</f>
        <v>77</v>
      </c>
      <c r="R402" s="214">
        <v>4</v>
      </c>
      <c r="S402" s="214">
        <f>ROUND(R402*14.4,0)</f>
        <v>58</v>
      </c>
      <c r="T402" s="214">
        <v>3</v>
      </c>
      <c r="U402" s="214">
        <f>ROUND(T402*14.4,0)</f>
        <v>43</v>
      </c>
      <c r="V402" s="214">
        <v>3</v>
      </c>
      <c r="W402" s="214">
        <f>ROUND(V402*28.8,0)</f>
        <v>86</v>
      </c>
      <c r="X402" s="214">
        <v>3</v>
      </c>
      <c r="Y402" s="214">
        <f>ROUND(X402*16.8,0)</f>
        <v>50</v>
      </c>
      <c r="Z402" s="214">
        <v>3</v>
      </c>
      <c r="AA402" s="214">
        <f>ROUND(Z402*19.2,0)</f>
        <v>58</v>
      </c>
      <c r="AB402" s="214">
        <v>3</v>
      </c>
      <c r="AC402" s="214">
        <f>ROUND(AB402*19.2,0)</f>
        <v>58</v>
      </c>
      <c r="AD402" s="214">
        <v>3</v>
      </c>
      <c r="AE402" s="214">
        <f>ROUND(AD402*12,0)</f>
        <v>36</v>
      </c>
      <c r="AF402" s="214">
        <v>3</v>
      </c>
      <c r="AG402" s="214">
        <f>ROUND(AF402*14.4,0)</f>
        <v>43</v>
      </c>
      <c r="AH402" s="214">
        <v>2</v>
      </c>
      <c r="AI402" s="214">
        <f>ROUND(AH402*9.6,0)</f>
        <v>19</v>
      </c>
      <c r="AJ402" s="214">
        <v>3</v>
      </c>
      <c r="AK402" s="214">
        <f>ROUND(AJ402*16.8,0)</f>
        <v>50</v>
      </c>
      <c r="AL402" s="214">
        <v>2</v>
      </c>
      <c r="AM402" s="214">
        <f>ROUND(AL402*7.2,0)</f>
        <v>14</v>
      </c>
      <c r="AN402" s="214">
        <f>SUM(M402,O402,Q402,S402,U402)</f>
        <v>308</v>
      </c>
      <c r="AO402" s="214">
        <f>SUM(W402,Y402,AA402,AC402)</f>
        <v>252</v>
      </c>
      <c r="AP402" s="214">
        <f>SUM(AE402,AG402,AI402)</f>
        <v>98</v>
      </c>
      <c r="AQ402" s="214">
        <f>SUM(AK402,AM402)</f>
        <v>64</v>
      </c>
      <c r="AR402" s="214">
        <f>SUM(AN402:AQ402)</f>
        <v>722</v>
      </c>
      <c r="AS402" s="214" t="str">
        <f>IF(AR402&lt;=120,"Group 1",IF(AR402&lt;=240,"Group 2",IF(AR402&lt;=360,"Group 3",IF(AR402&lt;=480,"Group 4",IF(AR402&lt;=600,"Group 5",IF(AR402&lt;=720,"Group 6",IF(AR402&lt;=840,"Group 7",IF(AR402&lt;=960,"Group 8",IF(AR402&lt;=1080,"Group 9","Group 10")))))))))</f>
        <v>Group 7</v>
      </c>
      <c r="AT402" s="214" t="str">
        <f>IF(AR402&lt;=120,"B1",IF(AR402&lt;=240,"B2",IF(AR402&lt;=360,"B3",IF(AR402&lt;=480,"B4",IF(AR402&lt;=600,"B5",IF(AR402&lt;=720,"B6",IF(AR402&lt;=840,"B7",IF(AR402&lt;=960,"B8",IF(AR402&lt;=1080,"B9",IF(AR402&lt;=1100,"B10",IF(AR402&lt;=1120,"B11",IF(AR402&lt;=1140,"B12",IF(AR402&lt;=1160,"B13",IF(AR402&lt;=1180,"B14","B15"))))))))))))))</f>
        <v>B7</v>
      </c>
      <c r="AU402" s="214" t="str">
        <f>AT402</f>
        <v>B7</v>
      </c>
      <c r="AV402" s="214" t="str">
        <f>IF(AU402=J402,"OK","REVIEW")</f>
        <v>OK</v>
      </c>
      <c r="AW402" s="213" t="s">
        <v>355</v>
      </c>
      <c r="AX402" s="213" t="s">
        <v>365</v>
      </c>
      <c r="AY402" s="213" t="s">
        <v>266</v>
      </c>
      <c r="AZ402" s="213" t="s">
        <v>274</v>
      </c>
      <c r="BA402" s="217" t="s">
        <v>775</v>
      </c>
    </row>
    <row r="403" ht="72" customHeight="1">
      <c r="A403" s="214" t="s">
        <v>264</v>
      </c>
      <c r="B403" s="213" t="s">
        <v>765</v>
      </c>
      <c r="C403" s="214" t="s">
        <v>766</v>
      </c>
      <c r="D403" s="213" t="s">
        <v>767</v>
      </c>
      <c r="E403" s="214" t="s">
        <v>800</v>
      </c>
      <c r="F403" s="213" t="s">
        <v>801</v>
      </c>
      <c r="G403" s="214" t="s">
        <v>802</v>
      </c>
      <c r="H403" s="213" t="s">
        <v>803</v>
      </c>
      <c r="I403" s="213" t="s">
        <v>363</v>
      </c>
      <c r="J403" s="214" t="s">
        <v>274</v>
      </c>
      <c r="K403" s="217" t="s">
        <v>772</v>
      </c>
      <c r="L403" s="214">
        <v>3</v>
      </c>
      <c r="M403" s="214">
        <f>ROUND(L403*18,0)</f>
        <v>54</v>
      </c>
      <c r="N403" s="214">
        <v>3</v>
      </c>
      <c r="O403" s="214">
        <f>ROUND(N403*19.2,0)</f>
        <v>58</v>
      </c>
      <c r="P403" s="214">
        <v>4</v>
      </c>
      <c r="Q403" s="214">
        <f>ROUND(P403*19.2,0)</f>
        <v>77</v>
      </c>
      <c r="R403" s="214">
        <v>3</v>
      </c>
      <c r="S403" s="214">
        <f>ROUND(R403*14.4,0)</f>
        <v>43</v>
      </c>
      <c r="T403" s="214">
        <v>4</v>
      </c>
      <c r="U403" s="214">
        <f>ROUND(T403*14.4,0)</f>
        <v>58</v>
      </c>
      <c r="V403" s="214">
        <v>3</v>
      </c>
      <c r="W403" s="214">
        <f>ROUND(V403*28.8,0)</f>
        <v>86</v>
      </c>
      <c r="X403" s="214">
        <v>3</v>
      </c>
      <c r="Y403" s="214">
        <f>ROUND(X403*16.8,0)</f>
        <v>50</v>
      </c>
      <c r="Z403" s="214">
        <v>3</v>
      </c>
      <c r="AA403" s="214">
        <f>ROUND(Z403*19.2,0)</f>
        <v>58</v>
      </c>
      <c r="AB403" s="214">
        <v>3</v>
      </c>
      <c r="AC403" s="214">
        <f>ROUND(AB403*19.2,0)</f>
        <v>58</v>
      </c>
      <c r="AD403" s="214">
        <v>3</v>
      </c>
      <c r="AE403" s="214">
        <f>ROUND(AD403*12,0)</f>
        <v>36</v>
      </c>
      <c r="AF403" s="214">
        <v>3</v>
      </c>
      <c r="AG403" s="214">
        <f>ROUND(AF403*14.4,0)</f>
        <v>43</v>
      </c>
      <c r="AH403" s="214">
        <v>2</v>
      </c>
      <c r="AI403" s="214">
        <f>ROUND(AH403*9.6,0)</f>
        <v>19</v>
      </c>
      <c r="AJ403" s="214">
        <v>3</v>
      </c>
      <c r="AK403" s="214">
        <f>ROUND(AJ403*16.8,0)</f>
        <v>50</v>
      </c>
      <c r="AL403" s="214">
        <v>2</v>
      </c>
      <c r="AM403" s="214">
        <f>ROUND(AL403*7.2,0)</f>
        <v>14</v>
      </c>
      <c r="AN403" s="214">
        <f>SUM(M403,O403,Q403,S403,U403)</f>
        <v>290</v>
      </c>
      <c r="AO403" s="214">
        <f>SUM(W403,Y403,AA403,AC403)</f>
        <v>252</v>
      </c>
      <c r="AP403" s="214">
        <f>SUM(AE403,AG403,AI403)</f>
        <v>98</v>
      </c>
      <c r="AQ403" s="214">
        <f>SUM(AK403,AM403)</f>
        <v>64</v>
      </c>
      <c r="AR403" s="214">
        <f>SUM(AN403:AQ403)</f>
        <v>704</v>
      </c>
      <c r="AS403" s="214" t="str">
        <f>IF(AR403&lt;=120,"Group 1",IF(AR403&lt;=240,"Group 2",IF(AR403&lt;=360,"Group 3",IF(AR403&lt;=480,"Group 4",IF(AR403&lt;=600,"Group 5",IF(AR403&lt;=720,"Group 6",IF(AR403&lt;=840,"Group 7",IF(AR403&lt;=960,"Group 8",IF(AR403&lt;=1080,"Group 9","Group 10")))))))))</f>
        <v>Group 6</v>
      </c>
      <c r="AT403" s="214" t="str">
        <f>IF(AR403&lt;=120,"B1",IF(AR403&lt;=240,"B2",IF(AR403&lt;=360,"B3",IF(AR403&lt;=480,"B4",IF(AR403&lt;=600,"B5",IF(AR403&lt;=720,"B6",IF(AR403&lt;=840,"B7",IF(AR403&lt;=960,"B8",IF(AR403&lt;=1080,"B9",IF(AR403&lt;=1100,"B10",IF(AR403&lt;=1120,"B11",IF(AR403&lt;=1140,"B12",IF(AR403&lt;=1160,"B13",IF(AR403&lt;=1180,"B14","B15"))))))))))))))</f>
        <v>B6</v>
      </c>
      <c r="AU403" s="214" t="str">
        <f>AT403</f>
        <v>B6</v>
      </c>
      <c r="AV403" s="214" t="str">
        <f>IF(AU403=J403,"OK","REVIEW")</f>
        <v>OK</v>
      </c>
      <c r="AW403" s="213" t="s">
        <v>355</v>
      </c>
      <c r="AX403" s="213" t="s">
        <v>522</v>
      </c>
      <c r="AY403" s="213" t="s">
        <v>266</v>
      </c>
      <c r="AZ403" s="213" t="s">
        <v>274</v>
      </c>
      <c r="BA403" s="217" t="s">
        <v>773</v>
      </c>
    </row>
    <row r="404" ht="72" customHeight="1">
      <c r="A404" s="214" t="s">
        <v>264</v>
      </c>
      <c r="B404" s="213" t="s">
        <v>765</v>
      </c>
      <c r="C404" s="214" t="s">
        <v>766</v>
      </c>
      <c r="D404" s="213" t="s">
        <v>767</v>
      </c>
      <c r="E404" s="214" t="s">
        <v>800</v>
      </c>
      <c r="F404" s="213" t="s">
        <v>801</v>
      </c>
      <c r="G404" s="214" t="s">
        <v>802</v>
      </c>
      <c r="H404" s="213" t="s">
        <v>803</v>
      </c>
      <c r="I404" s="213" t="s">
        <v>363</v>
      </c>
      <c r="J404" s="214" t="s">
        <v>277</v>
      </c>
      <c r="K404" s="217" t="s">
        <v>774</v>
      </c>
      <c r="L404" s="214">
        <v>4</v>
      </c>
      <c r="M404" s="214">
        <f>ROUND(L404*18,0)</f>
        <v>72</v>
      </c>
      <c r="N404" s="214">
        <v>3</v>
      </c>
      <c r="O404" s="214">
        <f>ROUND(N404*19.2,0)</f>
        <v>58</v>
      </c>
      <c r="P404" s="214">
        <v>4</v>
      </c>
      <c r="Q404" s="214">
        <f>ROUND(P404*19.2,0)</f>
        <v>77</v>
      </c>
      <c r="R404" s="214">
        <v>3</v>
      </c>
      <c r="S404" s="214">
        <f>ROUND(R404*14.4,0)</f>
        <v>43</v>
      </c>
      <c r="T404" s="214">
        <v>4</v>
      </c>
      <c r="U404" s="214">
        <f>ROUND(T404*14.4,0)</f>
        <v>58</v>
      </c>
      <c r="V404" s="214">
        <v>3</v>
      </c>
      <c r="W404" s="214">
        <f>ROUND(V404*28.8,0)</f>
        <v>86</v>
      </c>
      <c r="X404" s="214">
        <v>3</v>
      </c>
      <c r="Y404" s="214">
        <f>ROUND(X404*16.8,0)</f>
        <v>50</v>
      </c>
      <c r="Z404" s="214">
        <v>3</v>
      </c>
      <c r="AA404" s="214">
        <f>ROUND(Z404*19.2,0)</f>
        <v>58</v>
      </c>
      <c r="AB404" s="214">
        <v>3</v>
      </c>
      <c r="AC404" s="214">
        <f>ROUND(AB404*19.2,0)</f>
        <v>58</v>
      </c>
      <c r="AD404" s="214">
        <v>3</v>
      </c>
      <c r="AE404" s="214">
        <f>ROUND(AD404*12,0)</f>
        <v>36</v>
      </c>
      <c r="AF404" s="214">
        <v>3</v>
      </c>
      <c r="AG404" s="214">
        <f>ROUND(AF404*14.4,0)</f>
        <v>43</v>
      </c>
      <c r="AH404" s="214">
        <v>2</v>
      </c>
      <c r="AI404" s="214">
        <f>ROUND(AH404*9.6,0)</f>
        <v>19</v>
      </c>
      <c r="AJ404" s="214">
        <v>3</v>
      </c>
      <c r="AK404" s="214">
        <f>ROUND(AJ404*16.8,0)</f>
        <v>50</v>
      </c>
      <c r="AL404" s="214">
        <v>2</v>
      </c>
      <c r="AM404" s="214">
        <f>ROUND(AL404*7.2,0)</f>
        <v>14</v>
      </c>
      <c r="AN404" s="214">
        <f>SUM(M404,O404,Q404,S404,U404)</f>
        <v>308</v>
      </c>
      <c r="AO404" s="214">
        <f>SUM(W404,Y404,AA404,AC404)</f>
        <v>252</v>
      </c>
      <c r="AP404" s="214">
        <f>SUM(AE404,AG404,AI404)</f>
        <v>98</v>
      </c>
      <c r="AQ404" s="214">
        <f>SUM(AK404,AM404)</f>
        <v>64</v>
      </c>
      <c r="AR404" s="214">
        <f>SUM(AN404:AQ404)</f>
        <v>722</v>
      </c>
      <c r="AS404" s="214" t="str">
        <f>IF(AR404&lt;=120,"Group 1",IF(AR404&lt;=240,"Group 2",IF(AR404&lt;=360,"Group 3",IF(AR404&lt;=480,"Group 4",IF(AR404&lt;=600,"Group 5",IF(AR404&lt;=720,"Group 6",IF(AR404&lt;=840,"Group 7",IF(AR404&lt;=960,"Group 8",IF(AR404&lt;=1080,"Group 9","Group 10")))))))))</f>
        <v>Group 7</v>
      </c>
      <c r="AT404" s="214" t="str">
        <f>IF(AR404&lt;=120,"B1",IF(AR404&lt;=240,"B2",IF(AR404&lt;=360,"B3",IF(AR404&lt;=480,"B4",IF(AR404&lt;=600,"B5",IF(AR404&lt;=720,"B6",IF(AR404&lt;=840,"B7",IF(AR404&lt;=960,"B8",IF(AR404&lt;=1080,"B9",IF(AR404&lt;=1100,"B10",IF(AR404&lt;=1120,"B11",IF(AR404&lt;=1140,"B12",IF(AR404&lt;=1160,"B13",IF(AR404&lt;=1180,"B14","B15"))))))))))))))</f>
        <v>B7</v>
      </c>
      <c r="AU404" s="214" t="str">
        <f>AT404</f>
        <v>B7</v>
      </c>
      <c r="AV404" s="214" t="str">
        <f>IF(AU404=J404,"OK","REVIEW")</f>
        <v>OK</v>
      </c>
      <c r="AW404" s="213" t="s">
        <v>355</v>
      </c>
      <c r="AX404" s="213" t="s">
        <v>365</v>
      </c>
      <c r="AY404" s="213" t="s">
        <v>266</v>
      </c>
      <c r="AZ404" s="213" t="s">
        <v>274</v>
      </c>
      <c r="BA404" s="217" t="s">
        <v>775</v>
      </c>
    </row>
    <row r="405" ht="72" customHeight="1">
      <c r="A405" s="214" t="s">
        <v>264</v>
      </c>
      <c r="B405" s="213" t="s">
        <v>765</v>
      </c>
      <c r="C405" s="214" t="s">
        <v>766</v>
      </c>
      <c r="D405" s="213" t="s">
        <v>767</v>
      </c>
      <c r="E405" s="214" t="s">
        <v>800</v>
      </c>
      <c r="F405" s="213" t="s">
        <v>801</v>
      </c>
      <c r="G405" s="214" t="s">
        <v>804</v>
      </c>
      <c r="H405" s="213" t="s">
        <v>805</v>
      </c>
      <c r="I405" s="213" t="s">
        <v>363</v>
      </c>
      <c r="J405" s="214" t="s">
        <v>274</v>
      </c>
      <c r="K405" s="217" t="s">
        <v>772</v>
      </c>
      <c r="L405" s="214">
        <v>3</v>
      </c>
      <c r="M405" s="214">
        <f>ROUND(L405*18,0)</f>
        <v>54</v>
      </c>
      <c r="N405" s="214">
        <v>3</v>
      </c>
      <c r="O405" s="214">
        <f>ROUND(N405*19.2,0)</f>
        <v>58</v>
      </c>
      <c r="P405" s="214">
        <v>4</v>
      </c>
      <c r="Q405" s="214">
        <f>ROUND(P405*19.2,0)</f>
        <v>77</v>
      </c>
      <c r="R405" s="214">
        <v>3</v>
      </c>
      <c r="S405" s="214">
        <f>ROUND(R405*14.4,0)</f>
        <v>43</v>
      </c>
      <c r="T405" s="214">
        <v>4</v>
      </c>
      <c r="U405" s="214">
        <f>ROUND(T405*14.4,0)</f>
        <v>58</v>
      </c>
      <c r="V405" s="214">
        <v>3</v>
      </c>
      <c r="W405" s="214">
        <f>ROUND(V405*28.8,0)</f>
        <v>86</v>
      </c>
      <c r="X405" s="214">
        <v>3</v>
      </c>
      <c r="Y405" s="214">
        <f>ROUND(X405*16.8,0)</f>
        <v>50</v>
      </c>
      <c r="Z405" s="214">
        <v>3</v>
      </c>
      <c r="AA405" s="214">
        <f>ROUND(Z405*19.2,0)</f>
        <v>58</v>
      </c>
      <c r="AB405" s="214">
        <v>3</v>
      </c>
      <c r="AC405" s="214">
        <f>ROUND(AB405*19.2,0)</f>
        <v>58</v>
      </c>
      <c r="AD405" s="214">
        <v>3</v>
      </c>
      <c r="AE405" s="214">
        <f>ROUND(AD405*12,0)</f>
        <v>36</v>
      </c>
      <c r="AF405" s="214">
        <v>3</v>
      </c>
      <c r="AG405" s="214">
        <f>ROUND(AF405*14.4,0)</f>
        <v>43</v>
      </c>
      <c r="AH405" s="214">
        <v>2</v>
      </c>
      <c r="AI405" s="214">
        <f>ROUND(AH405*9.6,0)</f>
        <v>19</v>
      </c>
      <c r="AJ405" s="214">
        <v>3</v>
      </c>
      <c r="AK405" s="214">
        <f>ROUND(AJ405*16.8,0)</f>
        <v>50</v>
      </c>
      <c r="AL405" s="214">
        <v>2</v>
      </c>
      <c r="AM405" s="214">
        <f>ROUND(AL405*7.2,0)</f>
        <v>14</v>
      </c>
      <c r="AN405" s="214">
        <f>SUM(M405,O405,Q405,S405,U405)</f>
        <v>290</v>
      </c>
      <c r="AO405" s="214">
        <f>SUM(W405,Y405,AA405,AC405)</f>
        <v>252</v>
      </c>
      <c r="AP405" s="214">
        <f>SUM(AE405,AG405,AI405)</f>
        <v>98</v>
      </c>
      <c r="AQ405" s="214">
        <f>SUM(AK405,AM405)</f>
        <v>64</v>
      </c>
      <c r="AR405" s="214">
        <f>SUM(AN405:AQ405)</f>
        <v>704</v>
      </c>
      <c r="AS405" s="214" t="str">
        <f>IF(AR405&lt;=120,"Group 1",IF(AR405&lt;=240,"Group 2",IF(AR405&lt;=360,"Group 3",IF(AR405&lt;=480,"Group 4",IF(AR405&lt;=600,"Group 5",IF(AR405&lt;=720,"Group 6",IF(AR405&lt;=840,"Group 7",IF(AR405&lt;=960,"Group 8",IF(AR405&lt;=1080,"Group 9","Group 10")))))))))</f>
        <v>Group 6</v>
      </c>
      <c r="AT405" s="214" t="str">
        <f>IF(AR405&lt;=120,"B1",IF(AR405&lt;=240,"B2",IF(AR405&lt;=360,"B3",IF(AR405&lt;=480,"B4",IF(AR405&lt;=600,"B5",IF(AR405&lt;=720,"B6",IF(AR405&lt;=840,"B7",IF(AR405&lt;=960,"B8",IF(AR405&lt;=1080,"B9",IF(AR405&lt;=1100,"B10",IF(AR405&lt;=1120,"B11",IF(AR405&lt;=1140,"B12",IF(AR405&lt;=1160,"B13",IF(AR405&lt;=1180,"B14","B15"))))))))))))))</f>
        <v>B6</v>
      </c>
      <c r="AU405" s="214" t="str">
        <f>AT405</f>
        <v>B6</v>
      </c>
      <c r="AV405" s="214" t="str">
        <f>IF(AU405=J405,"OK","REVIEW")</f>
        <v>OK</v>
      </c>
      <c r="AW405" s="213" t="s">
        <v>355</v>
      </c>
      <c r="AX405" s="213" t="s">
        <v>522</v>
      </c>
      <c r="AY405" s="213" t="s">
        <v>266</v>
      </c>
      <c r="AZ405" s="213" t="s">
        <v>274</v>
      </c>
      <c r="BA405" s="217" t="s">
        <v>773</v>
      </c>
    </row>
    <row r="406" ht="72" customHeight="1">
      <c r="A406" s="214" t="s">
        <v>264</v>
      </c>
      <c r="B406" s="213" t="s">
        <v>765</v>
      </c>
      <c r="C406" s="214" t="s">
        <v>766</v>
      </c>
      <c r="D406" s="213" t="s">
        <v>767</v>
      </c>
      <c r="E406" s="214" t="s">
        <v>800</v>
      </c>
      <c r="F406" s="213" t="s">
        <v>801</v>
      </c>
      <c r="G406" s="214" t="s">
        <v>804</v>
      </c>
      <c r="H406" s="213" t="s">
        <v>805</v>
      </c>
      <c r="I406" s="213" t="s">
        <v>363</v>
      </c>
      <c r="J406" s="214" t="s">
        <v>277</v>
      </c>
      <c r="K406" s="217" t="s">
        <v>774</v>
      </c>
      <c r="L406" s="214">
        <v>4</v>
      </c>
      <c r="M406" s="214">
        <f>ROUND(L406*18,0)</f>
        <v>72</v>
      </c>
      <c r="N406" s="214">
        <v>3</v>
      </c>
      <c r="O406" s="214">
        <f>ROUND(N406*19.2,0)</f>
        <v>58</v>
      </c>
      <c r="P406" s="214">
        <v>4</v>
      </c>
      <c r="Q406" s="214">
        <f>ROUND(P406*19.2,0)</f>
        <v>77</v>
      </c>
      <c r="R406" s="214">
        <v>3</v>
      </c>
      <c r="S406" s="214">
        <f>ROUND(R406*14.4,0)</f>
        <v>43</v>
      </c>
      <c r="T406" s="214">
        <v>4</v>
      </c>
      <c r="U406" s="214">
        <f>ROUND(T406*14.4,0)</f>
        <v>58</v>
      </c>
      <c r="V406" s="214">
        <v>3</v>
      </c>
      <c r="W406" s="214">
        <f>ROUND(V406*28.8,0)</f>
        <v>86</v>
      </c>
      <c r="X406" s="214">
        <v>3</v>
      </c>
      <c r="Y406" s="214">
        <f>ROUND(X406*16.8,0)</f>
        <v>50</v>
      </c>
      <c r="Z406" s="214">
        <v>3</v>
      </c>
      <c r="AA406" s="214">
        <f>ROUND(Z406*19.2,0)</f>
        <v>58</v>
      </c>
      <c r="AB406" s="214">
        <v>3</v>
      </c>
      <c r="AC406" s="214">
        <f>ROUND(AB406*19.2,0)</f>
        <v>58</v>
      </c>
      <c r="AD406" s="214">
        <v>3</v>
      </c>
      <c r="AE406" s="214">
        <f>ROUND(AD406*12,0)</f>
        <v>36</v>
      </c>
      <c r="AF406" s="214">
        <v>3</v>
      </c>
      <c r="AG406" s="214">
        <f>ROUND(AF406*14.4,0)</f>
        <v>43</v>
      </c>
      <c r="AH406" s="214">
        <v>2</v>
      </c>
      <c r="AI406" s="214">
        <f>ROUND(AH406*9.6,0)</f>
        <v>19</v>
      </c>
      <c r="AJ406" s="214">
        <v>3</v>
      </c>
      <c r="AK406" s="214">
        <f>ROUND(AJ406*16.8,0)</f>
        <v>50</v>
      </c>
      <c r="AL406" s="214">
        <v>2</v>
      </c>
      <c r="AM406" s="214">
        <f>ROUND(AL406*7.2,0)</f>
        <v>14</v>
      </c>
      <c r="AN406" s="214">
        <f>SUM(M406,O406,Q406,S406,U406)</f>
        <v>308</v>
      </c>
      <c r="AO406" s="214">
        <f>SUM(W406,Y406,AA406,AC406)</f>
        <v>252</v>
      </c>
      <c r="AP406" s="214">
        <f>SUM(AE406,AG406,AI406)</f>
        <v>98</v>
      </c>
      <c r="AQ406" s="214">
        <f>SUM(AK406,AM406)</f>
        <v>64</v>
      </c>
      <c r="AR406" s="214">
        <f>SUM(AN406:AQ406)</f>
        <v>722</v>
      </c>
      <c r="AS406" s="214" t="str">
        <f>IF(AR406&lt;=120,"Group 1",IF(AR406&lt;=240,"Group 2",IF(AR406&lt;=360,"Group 3",IF(AR406&lt;=480,"Group 4",IF(AR406&lt;=600,"Group 5",IF(AR406&lt;=720,"Group 6",IF(AR406&lt;=840,"Group 7",IF(AR406&lt;=960,"Group 8",IF(AR406&lt;=1080,"Group 9","Group 10")))))))))</f>
        <v>Group 7</v>
      </c>
      <c r="AT406" s="214" t="str">
        <f>IF(AR406&lt;=120,"B1",IF(AR406&lt;=240,"B2",IF(AR406&lt;=360,"B3",IF(AR406&lt;=480,"B4",IF(AR406&lt;=600,"B5",IF(AR406&lt;=720,"B6",IF(AR406&lt;=840,"B7",IF(AR406&lt;=960,"B8",IF(AR406&lt;=1080,"B9",IF(AR406&lt;=1100,"B10",IF(AR406&lt;=1120,"B11",IF(AR406&lt;=1140,"B12",IF(AR406&lt;=1160,"B13",IF(AR406&lt;=1180,"B14","B15"))))))))))))))</f>
        <v>B7</v>
      </c>
      <c r="AU406" s="214" t="str">
        <f>AT406</f>
        <v>B7</v>
      </c>
      <c r="AV406" s="214" t="str">
        <f>IF(AU406=J406,"OK","REVIEW")</f>
        <v>OK</v>
      </c>
      <c r="AW406" s="213" t="s">
        <v>355</v>
      </c>
      <c r="AX406" s="213" t="s">
        <v>365</v>
      </c>
      <c r="AY406" s="213" t="s">
        <v>266</v>
      </c>
      <c r="AZ406" s="213" t="s">
        <v>274</v>
      </c>
      <c r="BA406" s="217" t="s">
        <v>775</v>
      </c>
    </row>
    <row r="407" ht="72" customHeight="1">
      <c r="A407" s="214" t="s">
        <v>264</v>
      </c>
      <c r="B407" s="213" t="s">
        <v>765</v>
      </c>
      <c r="C407" s="214" t="s">
        <v>766</v>
      </c>
      <c r="D407" s="213" t="s">
        <v>767</v>
      </c>
      <c r="E407" s="214" t="s">
        <v>800</v>
      </c>
      <c r="F407" s="213" t="s">
        <v>801</v>
      </c>
      <c r="G407" s="214" t="s">
        <v>806</v>
      </c>
      <c r="H407" s="213" t="s">
        <v>807</v>
      </c>
      <c r="I407" s="213" t="s">
        <v>363</v>
      </c>
      <c r="J407" s="214" t="s">
        <v>274</v>
      </c>
      <c r="K407" s="217" t="s">
        <v>772</v>
      </c>
      <c r="L407" s="214">
        <v>3</v>
      </c>
      <c r="M407" s="214">
        <f>ROUND(L407*18,0)</f>
        <v>54</v>
      </c>
      <c r="N407" s="214">
        <v>3</v>
      </c>
      <c r="O407" s="214">
        <f>ROUND(N407*19.2,0)</f>
        <v>58</v>
      </c>
      <c r="P407" s="214">
        <v>4</v>
      </c>
      <c r="Q407" s="214">
        <f>ROUND(P407*19.2,0)</f>
        <v>77</v>
      </c>
      <c r="R407" s="214">
        <v>3</v>
      </c>
      <c r="S407" s="214">
        <f>ROUND(R407*14.4,0)</f>
        <v>43</v>
      </c>
      <c r="T407" s="214">
        <v>4</v>
      </c>
      <c r="U407" s="214">
        <f>ROUND(T407*14.4,0)</f>
        <v>58</v>
      </c>
      <c r="V407" s="214">
        <v>3</v>
      </c>
      <c r="W407" s="214">
        <f>ROUND(V407*28.8,0)</f>
        <v>86</v>
      </c>
      <c r="X407" s="214">
        <v>3</v>
      </c>
      <c r="Y407" s="214">
        <f>ROUND(X407*16.8,0)</f>
        <v>50</v>
      </c>
      <c r="Z407" s="214">
        <v>3</v>
      </c>
      <c r="AA407" s="214">
        <f>ROUND(Z407*19.2,0)</f>
        <v>58</v>
      </c>
      <c r="AB407" s="214">
        <v>3</v>
      </c>
      <c r="AC407" s="214">
        <f>ROUND(AB407*19.2,0)</f>
        <v>58</v>
      </c>
      <c r="AD407" s="214">
        <v>3</v>
      </c>
      <c r="AE407" s="214">
        <f>ROUND(AD407*12,0)</f>
        <v>36</v>
      </c>
      <c r="AF407" s="214">
        <v>3</v>
      </c>
      <c r="AG407" s="214">
        <f>ROUND(AF407*14.4,0)</f>
        <v>43</v>
      </c>
      <c r="AH407" s="214">
        <v>2</v>
      </c>
      <c r="AI407" s="214">
        <f>ROUND(AH407*9.6,0)</f>
        <v>19</v>
      </c>
      <c r="AJ407" s="214">
        <v>3</v>
      </c>
      <c r="AK407" s="214">
        <f>ROUND(AJ407*16.8,0)</f>
        <v>50</v>
      </c>
      <c r="AL407" s="214">
        <v>2</v>
      </c>
      <c r="AM407" s="214">
        <f>ROUND(AL407*7.2,0)</f>
        <v>14</v>
      </c>
      <c r="AN407" s="214">
        <f>SUM(M407,O407,Q407,S407,U407)</f>
        <v>290</v>
      </c>
      <c r="AO407" s="214">
        <f>SUM(W407,Y407,AA407,AC407)</f>
        <v>252</v>
      </c>
      <c r="AP407" s="214">
        <f>SUM(AE407,AG407,AI407)</f>
        <v>98</v>
      </c>
      <c r="AQ407" s="214">
        <f>SUM(AK407,AM407)</f>
        <v>64</v>
      </c>
      <c r="AR407" s="214">
        <f>SUM(AN407:AQ407)</f>
        <v>704</v>
      </c>
      <c r="AS407" s="214" t="str">
        <f>IF(AR407&lt;=120,"Group 1",IF(AR407&lt;=240,"Group 2",IF(AR407&lt;=360,"Group 3",IF(AR407&lt;=480,"Group 4",IF(AR407&lt;=600,"Group 5",IF(AR407&lt;=720,"Group 6",IF(AR407&lt;=840,"Group 7",IF(AR407&lt;=960,"Group 8",IF(AR407&lt;=1080,"Group 9","Group 10")))))))))</f>
        <v>Group 6</v>
      </c>
      <c r="AT407" s="214" t="str">
        <f>IF(AR407&lt;=120,"B1",IF(AR407&lt;=240,"B2",IF(AR407&lt;=360,"B3",IF(AR407&lt;=480,"B4",IF(AR407&lt;=600,"B5",IF(AR407&lt;=720,"B6",IF(AR407&lt;=840,"B7",IF(AR407&lt;=960,"B8",IF(AR407&lt;=1080,"B9",IF(AR407&lt;=1100,"B10",IF(AR407&lt;=1120,"B11",IF(AR407&lt;=1140,"B12",IF(AR407&lt;=1160,"B13",IF(AR407&lt;=1180,"B14","B15"))))))))))))))</f>
        <v>B6</v>
      </c>
      <c r="AU407" s="214" t="str">
        <f>AT407</f>
        <v>B6</v>
      </c>
      <c r="AV407" s="214" t="str">
        <f>IF(AU407=J407,"OK","REVIEW")</f>
        <v>OK</v>
      </c>
      <c r="AW407" s="213" t="s">
        <v>355</v>
      </c>
      <c r="AX407" s="213" t="s">
        <v>522</v>
      </c>
      <c r="AY407" s="213" t="s">
        <v>266</v>
      </c>
      <c r="AZ407" s="213" t="s">
        <v>274</v>
      </c>
      <c r="BA407" s="217" t="s">
        <v>773</v>
      </c>
    </row>
    <row r="408" ht="72" customHeight="1">
      <c r="A408" s="214" t="s">
        <v>264</v>
      </c>
      <c r="B408" s="213" t="s">
        <v>765</v>
      </c>
      <c r="C408" s="214" t="s">
        <v>766</v>
      </c>
      <c r="D408" s="213" t="s">
        <v>767</v>
      </c>
      <c r="E408" s="214" t="s">
        <v>800</v>
      </c>
      <c r="F408" s="213" t="s">
        <v>801</v>
      </c>
      <c r="G408" s="214" t="s">
        <v>806</v>
      </c>
      <c r="H408" s="213" t="s">
        <v>807</v>
      </c>
      <c r="I408" s="213" t="s">
        <v>363</v>
      </c>
      <c r="J408" s="214" t="s">
        <v>277</v>
      </c>
      <c r="K408" s="217" t="s">
        <v>774</v>
      </c>
      <c r="L408" s="214">
        <v>4</v>
      </c>
      <c r="M408" s="214">
        <f>ROUND(L408*18,0)</f>
        <v>72</v>
      </c>
      <c r="N408" s="214">
        <v>3</v>
      </c>
      <c r="O408" s="214">
        <f>ROUND(N408*19.2,0)</f>
        <v>58</v>
      </c>
      <c r="P408" s="214">
        <v>4</v>
      </c>
      <c r="Q408" s="214">
        <f>ROUND(P408*19.2,0)</f>
        <v>77</v>
      </c>
      <c r="R408" s="214">
        <v>3</v>
      </c>
      <c r="S408" s="214">
        <f>ROUND(R408*14.4,0)</f>
        <v>43</v>
      </c>
      <c r="T408" s="214">
        <v>4</v>
      </c>
      <c r="U408" s="214">
        <f>ROUND(T408*14.4,0)</f>
        <v>58</v>
      </c>
      <c r="V408" s="214">
        <v>3</v>
      </c>
      <c r="W408" s="214">
        <f>ROUND(V408*28.8,0)</f>
        <v>86</v>
      </c>
      <c r="X408" s="214">
        <v>3</v>
      </c>
      <c r="Y408" s="214">
        <f>ROUND(X408*16.8,0)</f>
        <v>50</v>
      </c>
      <c r="Z408" s="214">
        <v>3</v>
      </c>
      <c r="AA408" s="214">
        <f>ROUND(Z408*19.2,0)</f>
        <v>58</v>
      </c>
      <c r="AB408" s="214">
        <v>3</v>
      </c>
      <c r="AC408" s="214">
        <f>ROUND(AB408*19.2,0)</f>
        <v>58</v>
      </c>
      <c r="AD408" s="214">
        <v>3</v>
      </c>
      <c r="AE408" s="214">
        <f>ROUND(AD408*12,0)</f>
        <v>36</v>
      </c>
      <c r="AF408" s="214">
        <v>3</v>
      </c>
      <c r="AG408" s="214">
        <f>ROUND(AF408*14.4,0)</f>
        <v>43</v>
      </c>
      <c r="AH408" s="214">
        <v>2</v>
      </c>
      <c r="AI408" s="214">
        <f>ROUND(AH408*9.6,0)</f>
        <v>19</v>
      </c>
      <c r="AJ408" s="214">
        <v>3</v>
      </c>
      <c r="AK408" s="214">
        <f>ROUND(AJ408*16.8,0)</f>
        <v>50</v>
      </c>
      <c r="AL408" s="214">
        <v>2</v>
      </c>
      <c r="AM408" s="214">
        <f>ROUND(AL408*7.2,0)</f>
        <v>14</v>
      </c>
      <c r="AN408" s="214">
        <f>SUM(M408,O408,Q408,S408,U408)</f>
        <v>308</v>
      </c>
      <c r="AO408" s="214">
        <f>SUM(W408,Y408,AA408,AC408)</f>
        <v>252</v>
      </c>
      <c r="AP408" s="214">
        <f>SUM(AE408,AG408,AI408)</f>
        <v>98</v>
      </c>
      <c r="AQ408" s="214">
        <f>SUM(AK408,AM408)</f>
        <v>64</v>
      </c>
      <c r="AR408" s="214">
        <f>SUM(AN408:AQ408)</f>
        <v>722</v>
      </c>
      <c r="AS408" s="214" t="str">
        <f>IF(AR408&lt;=120,"Group 1",IF(AR408&lt;=240,"Group 2",IF(AR408&lt;=360,"Group 3",IF(AR408&lt;=480,"Group 4",IF(AR408&lt;=600,"Group 5",IF(AR408&lt;=720,"Group 6",IF(AR408&lt;=840,"Group 7",IF(AR408&lt;=960,"Group 8",IF(AR408&lt;=1080,"Group 9","Group 10")))))))))</f>
        <v>Group 7</v>
      </c>
      <c r="AT408" s="214" t="str">
        <f>IF(AR408&lt;=120,"B1",IF(AR408&lt;=240,"B2",IF(AR408&lt;=360,"B3",IF(AR408&lt;=480,"B4",IF(AR408&lt;=600,"B5",IF(AR408&lt;=720,"B6",IF(AR408&lt;=840,"B7",IF(AR408&lt;=960,"B8",IF(AR408&lt;=1080,"B9",IF(AR408&lt;=1100,"B10",IF(AR408&lt;=1120,"B11",IF(AR408&lt;=1140,"B12",IF(AR408&lt;=1160,"B13",IF(AR408&lt;=1180,"B14","B15"))))))))))))))</f>
        <v>B7</v>
      </c>
      <c r="AU408" s="214" t="str">
        <f>AT408</f>
        <v>B7</v>
      </c>
      <c r="AV408" s="214" t="str">
        <f>IF(AU408=J408,"OK","REVIEW")</f>
        <v>OK</v>
      </c>
      <c r="AW408" s="213" t="s">
        <v>355</v>
      </c>
      <c r="AX408" s="213" t="s">
        <v>365</v>
      </c>
      <c r="AY408" s="213" t="s">
        <v>266</v>
      </c>
      <c r="AZ408" s="213" t="s">
        <v>274</v>
      </c>
      <c r="BA408" s="217" t="s">
        <v>775</v>
      </c>
    </row>
    <row r="409" ht="72" customHeight="1">
      <c r="A409" s="214" t="s">
        <v>264</v>
      </c>
      <c r="B409" s="213" t="s">
        <v>765</v>
      </c>
      <c r="C409" s="214" t="s">
        <v>766</v>
      </c>
      <c r="D409" s="213" t="s">
        <v>767</v>
      </c>
      <c r="E409" s="214" t="s">
        <v>800</v>
      </c>
      <c r="F409" s="213" t="s">
        <v>801</v>
      </c>
      <c r="G409" s="214" t="s">
        <v>808</v>
      </c>
      <c r="H409" s="213" t="s">
        <v>809</v>
      </c>
      <c r="I409" s="213" t="s">
        <v>363</v>
      </c>
      <c r="J409" s="214" t="s">
        <v>274</v>
      </c>
      <c r="K409" s="217" t="s">
        <v>772</v>
      </c>
      <c r="L409" s="214">
        <v>3</v>
      </c>
      <c r="M409" s="214">
        <f>ROUND(L409*18,0)</f>
        <v>54</v>
      </c>
      <c r="N409" s="214">
        <v>3</v>
      </c>
      <c r="O409" s="214">
        <f>ROUND(N409*19.2,0)</f>
        <v>58</v>
      </c>
      <c r="P409" s="214">
        <v>4</v>
      </c>
      <c r="Q409" s="214">
        <f>ROUND(P409*19.2,0)</f>
        <v>77</v>
      </c>
      <c r="R409" s="214">
        <v>3</v>
      </c>
      <c r="S409" s="214">
        <f>ROUND(R409*14.4,0)</f>
        <v>43</v>
      </c>
      <c r="T409" s="214">
        <v>4</v>
      </c>
      <c r="U409" s="214">
        <f>ROUND(T409*14.4,0)</f>
        <v>58</v>
      </c>
      <c r="V409" s="214">
        <v>3</v>
      </c>
      <c r="W409" s="214">
        <f>ROUND(V409*28.8,0)</f>
        <v>86</v>
      </c>
      <c r="X409" s="214">
        <v>3</v>
      </c>
      <c r="Y409" s="214">
        <f>ROUND(X409*16.8,0)</f>
        <v>50</v>
      </c>
      <c r="Z409" s="214">
        <v>3</v>
      </c>
      <c r="AA409" s="214">
        <f>ROUND(Z409*19.2,0)</f>
        <v>58</v>
      </c>
      <c r="AB409" s="214">
        <v>3</v>
      </c>
      <c r="AC409" s="214">
        <f>ROUND(AB409*19.2,0)</f>
        <v>58</v>
      </c>
      <c r="AD409" s="214">
        <v>3</v>
      </c>
      <c r="AE409" s="214">
        <f>ROUND(AD409*12,0)</f>
        <v>36</v>
      </c>
      <c r="AF409" s="214">
        <v>3</v>
      </c>
      <c r="AG409" s="214">
        <f>ROUND(AF409*14.4,0)</f>
        <v>43</v>
      </c>
      <c r="AH409" s="214">
        <v>2</v>
      </c>
      <c r="AI409" s="214">
        <f>ROUND(AH409*9.6,0)</f>
        <v>19</v>
      </c>
      <c r="AJ409" s="214">
        <v>3</v>
      </c>
      <c r="AK409" s="214">
        <f>ROUND(AJ409*16.8,0)</f>
        <v>50</v>
      </c>
      <c r="AL409" s="214">
        <v>2</v>
      </c>
      <c r="AM409" s="214">
        <f>ROUND(AL409*7.2,0)</f>
        <v>14</v>
      </c>
      <c r="AN409" s="214">
        <f>SUM(M409,O409,Q409,S409,U409)</f>
        <v>290</v>
      </c>
      <c r="AO409" s="214">
        <f>SUM(W409,Y409,AA409,AC409)</f>
        <v>252</v>
      </c>
      <c r="AP409" s="214">
        <f>SUM(AE409,AG409,AI409)</f>
        <v>98</v>
      </c>
      <c r="AQ409" s="214">
        <f>SUM(AK409,AM409)</f>
        <v>64</v>
      </c>
      <c r="AR409" s="214">
        <f>SUM(AN409:AQ409)</f>
        <v>704</v>
      </c>
      <c r="AS409" s="214" t="str">
        <f>IF(AR409&lt;=120,"Group 1",IF(AR409&lt;=240,"Group 2",IF(AR409&lt;=360,"Group 3",IF(AR409&lt;=480,"Group 4",IF(AR409&lt;=600,"Group 5",IF(AR409&lt;=720,"Group 6",IF(AR409&lt;=840,"Group 7",IF(AR409&lt;=960,"Group 8",IF(AR409&lt;=1080,"Group 9","Group 10")))))))))</f>
        <v>Group 6</v>
      </c>
      <c r="AT409" s="214" t="str">
        <f>IF(AR409&lt;=120,"B1",IF(AR409&lt;=240,"B2",IF(AR409&lt;=360,"B3",IF(AR409&lt;=480,"B4",IF(AR409&lt;=600,"B5",IF(AR409&lt;=720,"B6",IF(AR409&lt;=840,"B7",IF(AR409&lt;=960,"B8",IF(AR409&lt;=1080,"B9",IF(AR409&lt;=1100,"B10",IF(AR409&lt;=1120,"B11",IF(AR409&lt;=1140,"B12",IF(AR409&lt;=1160,"B13",IF(AR409&lt;=1180,"B14","B15"))))))))))))))</f>
        <v>B6</v>
      </c>
      <c r="AU409" s="214" t="str">
        <f>AT409</f>
        <v>B6</v>
      </c>
      <c r="AV409" s="214" t="str">
        <f>IF(AU409=J409,"OK","REVIEW")</f>
        <v>OK</v>
      </c>
      <c r="AW409" s="213" t="s">
        <v>355</v>
      </c>
      <c r="AX409" s="213" t="s">
        <v>522</v>
      </c>
      <c r="AY409" s="213" t="s">
        <v>266</v>
      </c>
      <c r="AZ409" s="213" t="s">
        <v>274</v>
      </c>
      <c r="BA409" s="217" t="s">
        <v>773</v>
      </c>
    </row>
    <row r="410" ht="72" customHeight="1">
      <c r="A410" s="214" t="s">
        <v>264</v>
      </c>
      <c r="B410" s="213" t="s">
        <v>765</v>
      </c>
      <c r="C410" s="214" t="s">
        <v>766</v>
      </c>
      <c r="D410" s="213" t="s">
        <v>767</v>
      </c>
      <c r="E410" s="214" t="s">
        <v>800</v>
      </c>
      <c r="F410" s="213" t="s">
        <v>801</v>
      </c>
      <c r="G410" s="214" t="s">
        <v>808</v>
      </c>
      <c r="H410" s="213" t="s">
        <v>809</v>
      </c>
      <c r="I410" s="213" t="s">
        <v>363</v>
      </c>
      <c r="J410" s="214" t="s">
        <v>277</v>
      </c>
      <c r="K410" s="217" t="s">
        <v>774</v>
      </c>
      <c r="L410" s="214">
        <v>4</v>
      </c>
      <c r="M410" s="214">
        <f>ROUND(L410*18,0)</f>
        <v>72</v>
      </c>
      <c r="N410" s="214">
        <v>3</v>
      </c>
      <c r="O410" s="214">
        <f>ROUND(N410*19.2,0)</f>
        <v>58</v>
      </c>
      <c r="P410" s="214">
        <v>4</v>
      </c>
      <c r="Q410" s="214">
        <f>ROUND(P410*19.2,0)</f>
        <v>77</v>
      </c>
      <c r="R410" s="214">
        <v>3</v>
      </c>
      <c r="S410" s="214">
        <f>ROUND(R410*14.4,0)</f>
        <v>43</v>
      </c>
      <c r="T410" s="214">
        <v>4</v>
      </c>
      <c r="U410" s="214">
        <f>ROUND(T410*14.4,0)</f>
        <v>58</v>
      </c>
      <c r="V410" s="214">
        <v>3</v>
      </c>
      <c r="W410" s="214">
        <f>ROUND(V410*28.8,0)</f>
        <v>86</v>
      </c>
      <c r="X410" s="214">
        <v>3</v>
      </c>
      <c r="Y410" s="214">
        <f>ROUND(X410*16.8,0)</f>
        <v>50</v>
      </c>
      <c r="Z410" s="214">
        <v>3</v>
      </c>
      <c r="AA410" s="214">
        <f>ROUND(Z410*19.2,0)</f>
        <v>58</v>
      </c>
      <c r="AB410" s="214">
        <v>3</v>
      </c>
      <c r="AC410" s="214">
        <f>ROUND(AB410*19.2,0)</f>
        <v>58</v>
      </c>
      <c r="AD410" s="214">
        <v>3</v>
      </c>
      <c r="AE410" s="214">
        <f>ROUND(AD410*12,0)</f>
        <v>36</v>
      </c>
      <c r="AF410" s="214">
        <v>3</v>
      </c>
      <c r="AG410" s="214">
        <f>ROUND(AF410*14.4,0)</f>
        <v>43</v>
      </c>
      <c r="AH410" s="214">
        <v>2</v>
      </c>
      <c r="AI410" s="214">
        <f>ROUND(AH410*9.6,0)</f>
        <v>19</v>
      </c>
      <c r="AJ410" s="214">
        <v>3</v>
      </c>
      <c r="AK410" s="214">
        <f>ROUND(AJ410*16.8,0)</f>
        <v>50</v>
      </c>
      <c r="AL410" s="214">
        <v>2</v>
      </c>
      <c r="AM410" s="214">
        <f>ROUND(AL410*7.2,0)</f>
        <v>14</v>
      </c>
      <c r="AN410" s="214">
        <f>SUM(M410,O410,Q410,S410,U410)</f>
        <v>308</v>
      </c>
      <c r="AO410" s="214">
        <f>SUM(W410,Y410,AA410,AC410)</f>
        <v>252</v>
      </c>
      <c r="AP410" s="214">
        <f>SUM(AE410,AG410,AI410)</f>
        <v>98</v>
      </c>
      <c r="AQ410" s="214">
        <f>SUM(AK410,AM410)</f>
        <v>64</v>
      </c>
      <c r="AR410" s="214">
        <f>SUM(AN410:AQ410)</f>
        <v>722</v>
      </c>
      <c r="AS410" s="214" t="str">
        <f>IF(AR410&lt;=120,"Group 1",IF(AR410&lt;=240,"Group 2",IF(AR410&lt;=360,"Group 3",IF(AR410&lt;=480,"Group 4",IF(AR410&lt;=600,"Group 5",IF(AR410&lt;=720,"Group 6",IF(AR410&lt;=840,"Group 7",IF(AR410&lt;=960,"Group 8",IF(AR410&lt;=1080,"Group 9","Group 10")))))))))</f>
        <v>Group 7</v>
      </c>
      <c r="AT410" s="214" t="str">
        <f>IF(AR410&lt;=120,"B1",IF(AR410&lt;=240,"B2",IF(AR410&lt;=360,"B3",IF(AR410&lt;=480,"B4",IF(AR410&lt;=600,"B5",IF(AR410&lt;=720,"B6",IF(AR410&lt;=840,"B7",IF(AR410&lt;=960,"B8",IF(AR410&lt;=1080,"B9",IF(AR410&lt;=1100,"B10",IF(AR410&lt;=1120,"B11",IF(AR410&lt;=1140,"B12",IF(AR410&lt;=1160,"B13",IF(AR410&lt;=1180,"B14","B15"))))))))))))))</f>
        <v>B7</v>
      </c>
      <c r="AU410" s="214" t="str">
        <f>AT410</f>
        <v>B7</v>
      </c>
      <c r="AV410" s="214" t="str">
        <f>IF(AU410=J410,"OK","REVIEW")</f>
        <v>OK</v>
      </c>
      <c r="AW410" s="213" t="s">
        <v>355</v>
      </c>
      <c r="AX410" s="213" t="s">
        <v>365</v>
      </c>
      <c r="AY410" s="213" t="s">
        <v>266</v>
      </c>
      <c r="AZ410" s="213" t="s">
        <v>274</v>
      </c>
      <c r="BA410" s="217" t="s">
        <v>775</v>
      </c>
    </row>
    <row r="411" ht="72" customHeight="1">
      <c r="A411" s="214" t="s">
        <v>264</v>
      </c>
      <c r="B411" s="213" t="s">
        <v>765</v>
      </c>
      <c r="C411" s="214" t="s">
        <v>766</v>
      </c>
      <c r="D411" s="213" t="s">
        <v>767</v>
      </c>
      <c r="E411" s="214" t="s">
        <v>800</v>
      </c>
      <c r="F411" s="213" t="s">
        <v>801</v>
      </c>
      <c r="G411" s="214" t="s">
        <v>810</v>
      </c>
      <c r="H411" s="213" t="s">
        <v>811</v>
      </c>
      <c r="I411" s="213" t="s">
        <v>363</v>
      </c>
      <c r="J411" s="214" t="s">
        <v>274</v>
      </c>
      <c r="K411" s="217" t="s">
        <v>772</v>
      </c>
      <c r="L411" s="214">
        <v>3</v>
      </c>
      <c r="M411" s="214">
        <f>ROUND(L411*18,0)</f>
        <v>54</v>
      </c>
      <c r="N411" s="214">
        <v>3</v>
      </c>
      <c r="O411" s="214">
        <f>ROUND(N411*19.2,0)</f>
        <v>58</v>
      </c>
      <c r="P411" s="214">
        <v>4</v>
      </c>
      <c r="Q411" s="214">
        <f>ROUND(P411*19.2,0)</f>
        <v>77</v>
      </c>
      <c r="R411" s="214">
        <v>3</v>
      </c>
      <c r="S411" s="214">
        <f>ROUND(R411*14.4,0)</f>
        <v>43</v>
      </c>
      <c r="T411" s="214">
        <v>4</v>
      </c>
      <c r="U411" s="214">
        <f>ROUND(T411*14.4,0)</f>
        <v>58</v>
      </c>
      <c r="V411" s="214">
        <v>3</v>
      </c>
      <c r="W411" s="214">
        <f>ROUND(V411*28.8,0)</f>
        <v>86</v>
      </c>
      <c r="X411" s="214">
        <v>3</v>
      </c>
      <c r="Y411" s="214">
        <f>ROUND(X411*16.8,0)</f>
        <v>50</v>
      </c>
      <c r="Z411" s="214">
        <v>3</v>
      </c>
      <c r="AA411" s="214">
        <f>ROUND(Z411*19.2,0)</f>
        <v>58</v>
      </c>
      <c r="AB411" s="214">
        <v>3</v>
      </c>
      <c r="AC411" s="214">
        <f>ROUND(AB411*19.2,0)</f>
        <v>58</v>
      </c>
      <c r="AD411" s="214">
        <v>3</v>
      </c>
      <c r="AE411" s="214">
        <f>ROUND(AD411*12,0)</f>
        <v>36</v>
      </c>
      <c r="AF411" s="214">
        <v>3</v>
      </c>
      <c r="AG411" s="214">
        <f>ROUND(AF411*14.4,0)</f>
        <v>43</v>
      </c>
      <c r="AH411" s="214">
        <v>2</v>
      </c>
      <c r="AI411" s="214">
        <f>ROUND(AH411*9.6,0)</f>
        <v>19</v>
      </c>
      <c r="AJ411" s="214">
        <v>3</v>
      </c>
      <c r="AK411" s="214">
        <f>ROUND(AJ411*16.8,0)</f>
        <v>50</v>
      </c>
      <c r="AL411" s="214">
        <v>2</v>
      </c>
      <c r="AM411" s="214">
        <f>ROUND(AL411*7.2,0)</f>
        <v>14</v>
      </c>
      <c r="AN411" s="214">
        <f>SUM(M411,O411,Q411,S411,U411)</f>
        <v>290</v>
      </c>
      <c r="AO411" s="214">
        <f>SUM(W411,Y411,AA411,AC411)</f>
        <v>252</v>
      </c>
      <c r="AP411" s="214">
        <f>SUM(AE411,AG411,AI411)</f>
        <v>98</v>
      </c>
      <c r="AQ411" s="214">
        <f>SUM(AK411,AM411)</f>
        <v>64</v>
      </c>
      <c r="AR411" s="214">
        <f>SUM(AN411:AQ411)</f>
        <v>704</v>
      </c>
      <c r="AS411" s="214" t="str">
        <f>IF(AR411&lt;=120,"Group 1",IF(AR411&lt;=240,"Group 2",IF(AR411&lt;=360,"Group 3",IF(AR411&lt;=480,"Group 4",IF(AR411&lt;=600,"Group 5",IF(AR411&lt;=720,"Group 6",IF(AR411&lt;=840,"Group 7",IF(AR411&lt;=960,"Group 8",IF(AR411&lt;=1080,"Group 9","Group 10")))))))))</f>
        <v>Group 6</v>
      </c>
      <c r="AT411" s="214" t="str">
        <f>IF(AR411&lt;=120,"B1",IF(AR411&lt;=240,"B2",IF(AR411&lt;=360,"B3",IF(AR411&lt;=480,"B4",IF(AR411&lt;=600,"B5",IF(AR411&lt;=720,"B6",IF(AR411&lt;=840,"B7",IF(AR411&lt;=960,"B8",IF(AR411&lt;=1080,"B9",IF(AR411&lt;=1100,"B10",IF(AR411&lt;=1120,"B11",IF(AR411&lt;=1140,"B12",IF(AR411&lt;=1160,"B13",IF(AR411&lt;=1180,"B14","B15"))))))))))))))</f>
        <v>B6</v>
      </c>
      <c r="AU411" s="214" t="str">
        <f>AT411</f>
        <v>B6</v>
      </c>
      <c r="AV411" s="214" t="str">
        <f>IF(AU411=J411,"OK","REVIEW")</f>
        <v>OK</v>
      </c>
      <c r="AW411" s="213" t="s">
        <v>355</v>
      </c>
      <c r="AX411" s="213" t="s">
        <v>522</v>
      </c>
      <c r="AY411" s="213" t="s">
        <v>266</v>
      </c>
      <c r="AZ411" s="213" t="s">
        <v>274</v>
      </c>
      <c r="BA411" s="217" t="s">
        <v>773</v>
      </c>
    </row>
    <row r="412" ht="72" customHeight="1">
      <c r="A412" s="214" t="s">
        <v>264</v>
      </c>
      <c r="B412" s="213" t="s">
        <v>765</v>
      </c>
      <c r="C412" s="214" t="s">
        <v>766</v>
      </c>
      <c r="D412" s="213" t="s">
        <v>767</v>
      </c>
      <c r="E412" s="214" t="s">
        <v>800</v>
      </c>
      <c r="F412" s="213" t="s">
        <v>801</v>
      </c>
      <c r="G412" s="214" t="s">
        <v>810</v>
      </c>
      <c r="H412" s="213" t="s">
        <v>811</v>
      </c>
      <c r="I412" s="213" t="s">
        <v>363</v>
      </c>
      <c r="J412" s="214" t="s">
        <v>277</v>
      </c>
      <c r="K412" s="217" t="s">
        <v>774</v>
      </c>
      <c r="L412" s="214">
        <v>4</v>
      </c>
      <c r="M412" s="214">
        <f>ROUND(L412*18,0)</f>
        <v>72</v>
      </c>
      <c r="N412" s="214">
        <v>3</v>
      </c>
      <c r="O412" s="214">
        <f>ROUND(N412*19.2,0)</f>
        <v>58</v>
      </c>
      <c r="P412" s="214">
        <v>4</v>
      </c>
      <c r="Q412" s="214">
        <f>ROUND(P412*19.2,0)</f>
        <v>77</v>
      </c>
      <c r="R412" s="214">
        <v>3</v>
      </c>
      <c r="S412" s="214">
        <f>ROUND(R412*14.4,0)</f>
        <v>43</v>
      </c>
      <c r="T412" s="214">
        <v>4</v>
      </c>
      <c r="U412" s="214">
        <f>ROUND(T412*14.4,0)</f>
        <v>58</v>
      </c>
      <c r="V412" s="214">
        <v>3</v>
      </c>
      <c r="W412" s="214">
        <f>ROUND(V412*28.8,0)</f>
        <v>86</v>
      </c>
      <c r="X412" s="214">
        <v>3</v>
      </c>
      <c r="Y412" s="214">
        <f>ROUND(X412*16.8,0)</f>
        <v>50</v>
      </c>
      <c r="Z412" s="214">
        <v>3</v>
      </c>
      <c r="AA412" s="214">
        <f>ROUND(Z412*19.2,0)</f>
        <v>58</v>
      </c>
      <c r="AB412" s="214">
        <v>3</v>
      </c>
      <c r="AC412" s="214">
        <f>ROUND(AB412*19.2,0)</f>
        <v>58</v>
      </c>
      <c r="AD412" s="214">
        <v>3</v>
      </c>
      <c r="AE412" s="214">
        <f>ROUND(AD412*12,0)</f>
        <v>36</v>
      </c>
      <c r="AF412" s="214">
        <v>3</v>
      </c>
      <c r="AG412" s="214">
        <f>ROUND(AF412*14.4,0)</f>
        <v>43</v>
      </c>
      <c r="AH412" s="214">
        <v>2</v>
      </c>
      <c r="AI412" s="214">
        <f>ROUND(AH412*9.6,0)</f>
        <v>19</v>
      </c>
      <c r="AJ412" s="214">
        <v>3</v>
      </c>
      <c r="AK412" s="214">
        <f>ROUND(AJ412*16.8,0)</f>
        <v>50</v>
      </c>
      <c r="AL412" s="214">
        <v>2</v>
      </c>
      <c r="AM412" s="214">
        <f>ROUND(AL412*7.2,0)</f>
        <v>14</v>
      </c>
      <c r="AN412" s="214">
        <f>SUM(M412,O412,Q412,S412,U412)</f>
        <v>308</v>
      </c>
      <c r="AO412" s="214">
        <f>SUM(W412,Y412,AA412,AC412)</f>
        <v>252</v>
      </c>
      <c r="AP412" s="214">
        <f>SUM(AE412,AG412,AI412)</f>
        <v>98</v>
      </c>
      <c r="AQ412" s="214">
        <f>SUM(AK412,AM412)</f>
        <v>64</v>
      </c>
      <c r="AR412" s="214">
        <f>SUM(AN412:AQ412)</f>
        <v>722</v>
      </c>
      <c r="AS412" s="214" t="str">
        <f>IF(AR412&lt;=120,"Group 1",IF(AR412&lt;=240,"Group 2",IF(AR412&lt;=360,"Group 3",IF(AR412&lt;=480,"Group 4",IF(AR412&lt;=600,"Group 5",IF(AR412&lt;=720,"Group 6",IF(AR412&lt;=840,"Group 7",IF(AR412&lt;=960,"Group 8",IF(AR412&lt;=1080,"Group 9","Group 10")))))))))</f>
        <v>Group 7</v>
      </c>
      <c r="AT412" s="214" t="str">
        <f>IF(AR412&lt;=120,"B1",IF(AR412&lt;=240,"B2",IF(AR412&lt;=360,"B3",IF(AR412&lt;=480,"B4",IF(AR412&lt;=600,"B5",IF(AR412&lt;=720,"B6",IF(AR412&lt;=840,"B7",IF(AR412&lt;=960,"B8",IF(AR412&lt;=1080,"B9",IF(AR412&lt;=1100,"B10",IF(AR412&lt;=1120,"B11",IF(AR412&lt;=1140,"B12",IF(AR412&lt;=1160,"B13",IF(AR412&lt;=1180,"B14","B15"))))))))))))))</f>
        <v>B7</v>
      </c>
      <c r="AU412" s="214" t="str">
        <f>AT412</f>
        <v>B7</v>
      </c>
      <c r="AV412" s="214" t="str">
        <f>IF(AU412=J412,"OK","REVIEW")</f>
        <v>OK</v>
      </c>
      <c r="AW412" s="213" t="s">
        <v>355</v>
      </c>
      <c r="AX412" s="213" t="s">
        <v>365</v>
      </c>
      <c r="AY412" s="213" t="s">
        <v>266</v>
      </c>
      <c r="AZ412" s="213" t="s">
        <v>274</v>
      </c>
      <c r="BA412" s="217" t="s">
        <v>775</v>
      </c>
    </row>
    <row r="413" ht="72" customHeight="1">
      <c r="A413" s="214" t="s">
        <v>264</v>
      </c>
      <c r="B413" s="213" t="s">
        <v>765</v>
      </c>
      <c r="C413" s="214" t="s">
        <v>766</v>
      </c>
      <c r="D413" s="213" t="s">
        <v>767</v>
      </c>
      <c r="E413" s="214" t="s">
        <v>800</v>
      </c>
      <c r="F413" s="213" t="s">
        <v>801</v>
      </c>
      <c r="G413" s="214" t="s">
        <v>812</v>
      </c>
      <c r="H413" s="213" t="s">
        <v>813</v>
      </c>
      <c r="I413" s="213" t="s">
        <v>363</v>
      </c>
      <c r="J413" s="214" t="s">
        <v>274</v>
      </c>
      <c r="K413" s="217" t="s">
        <v>772</v>
      </c>
      <c r="L413" s="214">
        <v>3</v>
      </c>
      <c r="M413" s="214">
        <f>ROUND(L413*18,0)</f>
        <v>54</v>
      </c>
      <c r="N413" s="214">
        <v>3</v>
      </c>
      <c r="O413" s="214">
        <f>ROUND(N413*19.2,0)</f>
        <v>58</v>
      </c>
      <c r="P413" s="214">
        <v>4</v>
      </c>
      <c r="Q413" s="214">
        <f>ROUND(P413*19.2,0)</f>
        <v>77</v>
      </c>
      <c r="R413" s="214">
        <v>3</v>
      </c>
      <c r="S413" s="214">
        <f>ROUND(R413*14.4,0)</f>
        <v>43</v>
      </c>
      <c r="T413" s="214">
        <v>4</v>
      </c>
      <c r="U413" s="214">
        <f>ROUND(T413*14.4,0)</f>
        <v>58</v>
      </c>
      <c r="V413" s="214">
        <v>3</v>
      </c>
      <c r="W413" s="214">
        <f>ROUND(V413*28.8,0)</f>
        <v>86</v>
      </c>
      <c r="X413" s="214">
        <v>3</v>
      </c>
      <c r="Y413" s="214">
        <f>ROUND(X413*16.8,0)</f>
        <v>50</v>
      </c>
      <c r="Z413" s="214">
        <v>3</v>
      </c>
      <c r="AA413" s="214">
        <f>ROUND(Z413*19.2,0)</f>
        <v>58</v>
      </c>
      <c r="AB413" s="214">
        <v>3</v>
      </c>
      <c r="AC413" s="214">
        <f>ROUND(AB413*19.2,0)</f>
        <v>58</v>
      </c>
      <c r="AD413" s="214">
        <v>3</v>
      </c>
      <c r="AE413" s="214">
        <f>ROUND(AD413*12,0)</f>
        <v>36</v>
      </c>
      <c r="AF413" s="214">
        <v>3</v>
      </c>
      <c r="AG413" s="214">
        <f>ROUND(AF413*14.4,0)</f>
        <v>43</v>
      </c>
      <c r="AH413" s="214">
        <v>2</v>
      </c>
      <c r="AI413" s="214">
        <f>ROUND(AH413*9.6,0)</f>
        <v>19</v>
      </c>
      <c r="AJ413" s="214">
        <v>3</v>
      </c>
      <c r="AK413" s="214">
        <f>ROUND(AJ413*16.8,0)</f>
        <v>50</v>
      </c>
      <c r="AL413" s="214">
        <v>2</v>
      </c>
      <c r="AM413" s="214">
        <f>ROUND(AL413*7.2,0)</f>
        <v>14</v>
      </c>
      <c r="AN413" s="214">
        <f>SUM(M413,O413,Q413,S413,U413)</f>
        <v>290</v>
      </c>
      <c r="AO413" s="214">
        <f>SUM(W413,Y413,AA413,AC413)</f>
        <v>252</v>
      </c>
      <c r="AP413" s="214">
        <f>SUM(AE413,AG413,AI413)</f>
        <v>98</v>
      </c>
      <c r="AQ413" s="214">
        <f>SUM(AK413,AM413)</f>
        <v>64</v>
      </c>
      <c r="AR413" s="214">
        <f>SUM(AN413:AQ413)</f>
        <v>704</v>
      </c>
      <c r="AS413" s="214" t="str">
        <f>IF(AR413&lt;=120,"Group 1",IF(AR413&lt;=240,"Group 2",IF(AR413&lt;=360,"Group 3",IF(AR413&lt;=480,"Group 4",IF(AR413&lt;=600,"Group 5",IF(AR413&lt;=720,"Group 6",IF(AR413&lt;=840,"Group 7",IF(AR413&lt;=960,"Group 8",IF(AR413&lt;=1080,"Group 9","Group 10")))))))))</f>
        <v>Group 6</v>
      </c>
      <c r="AT413" s="214" t="str">
        <f>IF(AR413&lt;=120,"B1",IF(AR413&lt;=240,"B2",IF(AR413&lt;=360,"B3",IF(AR413&lt;=480,"B4",IF(AR413&lt;=600,"B5",IF(AR413&lt;=720,"B6",IF(AR413&lt;=840,"B7",IF(AR413&lt;=960,"B8",IF(AR413&lt;=1080,"B9",IF(AR413&lt;=1100,"B10",IF(AR413&lt;=1120,"B11",IF(AR413&lt;=1140,"B12",IF(AR413&lt;=1160,"B13",IF(AR413&lt;=1180,"B14","B15"))))))))))))))</f>
        <v>B6</v>
      </c>
      <c r="AU413" s="214" t="str">
        <f>AT413</f>
        <v>B6</v>
      </c>
      <c r="AV413" s="214" t="str">
        <f>IF(AU413=J413,"OK","REVIEW")</f>
        <v>OK</v>
      </c>
      <c r="AW413" s="213" t="s">
        <v>355</v>
      </c>
      <c r="AX413" s="213" t="s">
        <v>522</v>
      </c>
      <c r="AY413" s="213" t="s">
        <v>266</v>
      </c>
      <c r="AZ413" s="213" t="s">
        <v>274</v>
      </c>
      <c r="BA413" s="217" t="s">
        <v>773</v>
      </c>
    </row>
    <row r="414" ht="72" customHeight="1">
      <c r="A414" s="214" t="s">
        <v>264</v>
      </c>
      <c r="B414" s="213" t="s">
        <v>765</v>
      </c>
      <c r="C414" s="214" t="s">
        <v>766</v>
      </c>
      <c r="D414" s="213" t="s">
        <v>767</v>
      </c>
      <c r="E414" s="214" t="s">
        <v>800</v>
      </c>
      <c r="F414" s="213" t="s">
        <v>801</v>
      </c>
      <c r="G414" s="214" t="s">
        <v>812</v>
      </c>
      <c r="H414" s="213" t="s">
        <v>813</v>
      </c>
      <c r="I414" s="213" t="s">
        <v>363</v>
      </c>
      <c r="J414" s="214" t="s">
        <v>277</v>
      </c>
      <c r="K414" s="217" t="s">
        <v>774</v>
      </c>
      <c r="L414" s="214">
        <v>4</v>
      </c>
      <c r="M414" s="214">
        <f>ROUND(L414*18,0)</f>
        <v>72</v>
      </c>
      <c r="N414" s="214">
        <v>3</v>
      </c>
      <c r="O414" s="214">
        <f>ROUND(N414*19.2,0)</f>
        <v>58</v>
      </c>
      <c r="P414" s="214">
        <v>4</v>
      </c>
      <c r="Q414" s="214">
        <f>ROUND(P414*19.2,0)</f>
        <v>77</v>
      </c>
      <c r="R414" s="214">
        <v>3</v>
      </c>
      <c r="S414" s="214">
        <f>ROUND(R414*14.4,0)</f>
        <v>43</v>
      </c>
      <c r="T414" s="214">
        <v>4</v>
      </c>
      <c r="U414" s="214">
        <f>ROUND(T414*14.4,0)</f>
        <v>58</v>
      </c>
      <c r="V414" s="214">
        <v>3</v>
      </c>
      <c r="W414" s="214">
        <f>ROUND(V414*28.8,0)</f>
        <v>86</v>
      </c>
      <c r="X414" s="214">
        <v>3</v>
      </c>
      <c r="Y414" s="214">
        <f>ROUND(X414*16.8,0)</f>
        <v>50</v>
      </c>
      <c r="Z414" s="214">
        <v>3</v>
      </c>
      <c r="AA414" s="214">
        <f>ROUND(Z414*19.2,0)</f>
        <v>58</v>
      </c>
      <c r="AB414" s="214">
        <v>3</v>
      </c>
      <c r="AC414" s="214">
        <f>ROUND(AB414*19.2,0)</f>
        <v>58</v>
      </c>
      <c r="AD414" s="214">
        <v>3</v>
      </c>
      <c r="AE414" s="214">
        <f>ROUND(AD414*12,0)</f>
        <v>36</v>
      </c>
      <c r="AF414" s="214">
        <v>3</v>
      </c>
      <c r="AG414" s="214">
        <f>ROUND(AF414*14.4,0)</f>
        <v>43</v>
      </c>
      <c r="AH414" s="214">
        <v>2</v>
      </c>
      <c r="AI414" s="214">
        <f>ROUND(AH414*9.6,0)</f>
        <v>19</v>
      </c>
      <c r="AJ414" s="214">
        <v>3</v>
      </c>
      <c r="AK414" s="214">
        <f>ROUND(AJ414*16.8,0)</f>
        <v>50</v>
      </c>
      <c r="AL414" s="214">
        <v>2</v>
      </c>
      <c r="AM414" s="214">
        <f>ROUND(AL414*7.2,0)</f>
        <v>14</v>
      </c>
      <c r="AN414" s="214">
        <f>SUM(M414,O414,Q414,S414,U414)</f>
        <v>308</v>
      </c>
      <c r="AO414" s="214">
        <f>SUM(W414,Y414,AA414,AC414)</f>
        <v>252</v>
      </c>
      <c r="AP414" s="214">
        <f>SUM(AE414,AG414,AI414)</f>
        <v>98</v>
      </c>
      <c r="AQ414" s="214">
        <f>SUM(AK414,AM414)</f>
        <v>64</v>
      </c>
      <c r="AR414" s="214">
        <f>SUM(AN414:AQ414)</f>
        <v>722</v>
      </c>
      <c r="AS414" s="214" t="str">
        <f>IF(AR414&lt;=120,"Group 1",IF(AR414&lt;=240,"Group 2",IF(AR414&lt;=360,"Group 3",IF(AR414&lt;=480,"Group 4",IF(AR414&lt;=600,"Group 5",IF(AR414&lt;=720,"Group 6",IF(AR414&lt;=840,"Group 7",IF(AR414&lt;=960,"Group 8",IF(AR414&lt;=1080,"Group 9","Group 10")))))))))</f>
        <v>Group 7</v>
      </c>
      <c r="AT414" s="214" t="str">
        <f>IF(AR414&lt;=120,"B1",IF(AR414&lt;=240,"B2",IF(AR414&lt;=360,"B3",IF(AR414&lt;=480,"B4",IF(AR414&lt;=600,"B5",IF(AR414&lt;=720,"B6",IF(AR414&lt;=840,"B7",IF(AR414&lt;=960,"B8",IF(AR414&lt;=1080,"B9",IF(AR414&lt;=1100,"B10",IF(AR414&lt;=1120,"B11",IF(AR414&lt;=1140,"B12",IF(AR414&lt;=1160,"B13",IF(AR414&lt;=1180,"B14","B15"))))))))))))))</f>
        <v>B7</v>
      </c>
      <c r="AU414" s="214" t="str">
        <f>AT414</f>
        <v>B7</v>
      </c>
      <c r="AV414" s="214" t="str">
        <f>IF(AU414=J414,"OK","REVIEW")</f>
        <v>OK</v>
      </c>
      <c r="AW414" s="213" t="s">
        <v>355</v>
      </c>
      <c r="AX414" s="213" t="s">
        <v>365</v>
      </c>
      <c r="AY414" s="213" t="s">
        <v>266</v>
      </c>
      <c r="AZ414" s="213" t="s">
        <v>274</v>
      </c>
      <c r="BA414" s="217" t="s">
        <v>775</v>
      </c>
    </row>
    <row r="415" ht="72" customHeight="1">
      <c r="A415" s="214" t="s">
        <v>264</v>
      </c>
      <c r="B415" s="213" t="s">
        <v>765</v>
      </c>
      <c r="C415" s="214" t="s">
        <v>766</v>
      </c>
      <c r="D415" s="213" t="s">
        <v>767</v>
      </c>
      <c r="E415" s="214" t="s">
        <v>814</v>
      </c>
      <c r="F415" s="213" t="s">
        <v>815</v>
      </c>
      <c r="G415" s="214" t="s">
        <v>816</v>
      </c>
      <c r="H415" s="213" t="s">
        <v>817</v>
      </c>
      <c r="I415" s="213" t="s">
        <v>363</v>
      </c>
      <c r="J415" s="214" t="s">
        <v>274</v>
      </c>
      <c r="K415" s="217" t="s">
        <v>772</v>
      </c>
      <c r="L415" s="214">
        <v>3</v>
      </c>
      <c r="M415" s="214">
        <f>ROUND(L415*18,0)</f>
        <v>54</v>
      </c>
      <c r="N415" s="214">
        <v>3</v>
      </c>
      <c r="O415" s="214">
        <f>ROUND(N415*19.2,0)</f>
        <v>58</v>
      </c>
      <c r="P415" s="214">
        <v>4</v>
      </c>
      <c r="Q415" s="214">
        <f>ROUND(P415*19.2,0)</f>
        <v>77</v>
      </c>
      <c r="R415" s="214">
        <v>3</v>
      </c>
      <c r="S415" s="214">
        <f>ROUND(R415*14.4,0)</f>
        <v>43</v>
      </c>
      <c r="T415" s="214">
        <v>4</v>
      </c>
      <c r="U415" s="214">
        <f>ROUND(T415*14.4,0)</f>
        <v>58</v>
      </c>
      <c r="V415" s="214">
        <v>3</v>
      </c>
      <c r="W415" s="214">
        <f>ROUND(V415*28.8,0)</f>
        <v>86</v>
      </c>
      <c r="X415" s="214">
        <v>3</v>
      </c>
      <c r="Y415" s="214">
        <f>ROUND(X415*16.8,0)</f>
        <v>50</v>
      </c>
      <c r="Z415" s="214">
        <v>3</v>
      </c>
      <c r="AA415" s="214">
        <f>ROUND(Z415*19.2,0)</f>
        <v>58</v>
      </c>
      <c r="AB415" s="214">
        <v>3</v>
      </c>
      <c r="AC415" s="214">
        <f>ROUND(AB415*19.2,0)</f>
        <v>58</v>
      </c>
      <c r="AD415" s="214">
        <v>3</v>
      </c>
      <c r="AE415" s="214">
        <f>ROUND(AD415*12,0)</f>
        <v>36</v>
      </c>
      <c r="AF415" s="214">
        <v>3</v>
      </c>
      <c r="AG415" s="214">
        <f>ROUND(AF415*14.4,0)</f>
        <v>43</v>
      </c>
      <c r="AH415" s="214">
        <v>2</v>
      </c>
      <c r="AI415" s="214">
        <f>ROUND(AH415*9.6,0)</f>
        <v>19</v>
      </c>
      <c r="AJ415" s="214">
        <v>3</v>
      </c>
      <c r="AK415" s="214">
        <f>ROUND(AJ415*16.8,0)</f>
        <v>50</v>
      </c>
      <c r="AL415" s="214">
        <v>2</v>
      </c>
      <c r="AM415" s="214">
        <f>ROUND(AL415*7.2,0)</f>
        <v>14</v>
      </c>
      <c r="AN415" s="214">
        <f>SUM(M415,O415,Q415,S415,U415)</f>
        <v>290</v>
      </c>
      <c r="AO415" s="214">
        <f>SUM(W415,Y415,AA415,AC415)</f>
        <v>252</v>
      </c>
      <c r="AP415" s="214">
        <f>SUM(AE415,AG415,AI415)</f>
        <v>98</v>
      </c>
      <c r="AQ415" s="214">
        <f>SUM(AK415,AM415)</f>
        <v>64</v>
      </c>
      <c r="AR415" s="214">
        <f>SUM(AN415:AQ415)</f>
        <v>704</v>
      </c>
      <c r="AS415" s="214" t="str">
        <f>IF(AR415&lt;=120,"Group 1",IF(AR415&lt;=240,"Group 2",IF(AR415&lt;=360,"Group 3",IF(AR415&lt;=480,"Group 4",IF(AR415&lt;=600,"Group 5",IF(AR415&lt;=720,"Group 6",IF(AR415&lt;=840,"Group 7",IF(AR415&lt;=960,"Group 8",IF(AR415&lt;=1080,"Group 9","Group 10")))))))))</f>
        <v>Group 6</v>
      </c>
      <c r="AT415" s="214" t="str">
        <f>IF(AR415&lt;=120,"B1",IF(AR415&lt;=240,"B2",IF(AR415&lt;=360,"B3",IF(AR415&lt;=480,"B4",IF(AR415&lt;=600,"B5",IF(AR415&lt;=720,"B6",IF(AR415&lt;=840,"B7",IF(AR415&lt;=960,"B8",IF(AR415&lt;=1080,"B9",IF(AR415&lt;=1100,"B10",IF(AR415&lt;=1120,"B11",IF(AR415&lt;=1140,"B12",IF(AR415&lt;=1160,"B13",IF(AR415&lt;=1180,"B14","B15"))))))))))))))</f>
        <v>B6</v>
      </c>
      <c r="AU415" s="214" t="str">
        <f>AT415</f>
        <v>B6</v>
      </c>
      <c r="AV415" s="214" t="str">
        <f>IF(AU415=J415,"OK","REVIEW")</f>
        <v>OK</v>
      </c>
      <c r="AW415" s="213" t="s">
        <v>355</v>
      </c>
      <c r="AX415" s="213" t="s">
        <v>522</v>
      </c>
      <c r="AY415" s="213" t="s">
        <v>266</v>
      </c>
      <c r="AZ415" s="213" t="s">
        <v>274</v>
      </c>
      <c r="BA415" s="217" t="s">
        <v>773</v>
      </c>
    </row>
    <row r="416" ht="72" customHeight="1">
      <c r="A416" s="214" t="s">
        <v>264</v>
      </c>
      <c r="B416" s="213" t="s">
        <v>765</v>
      </c>
      <c r="C416" s="214" t="s">
        <v>766</v>
      </c>
      <c r="D416" s="213" t="s">
        <v>767</v>
      </c>
      <c r="E416" s="214" t="s">
        <v>814</v>
      </c>
      <c r="F416" s="213" t="s">
        <v>815</v>
      </c>
      <c r="G416" s="214" t="s">
        <v>816</v>
      </c>
      <c r="H416" s="213" t="s">
        <v>817</v>
      </c>
      <c r="I416" s="213" t="s">
        <v>363</v>
      </c>
      <c r="J416" s="214" t="s">
        <v>277</v>
      </c>
      <c r="K416" s="217" t="s">
        <v>774</v>
      </c>
      <c r="L416" s="214">
        <v>4</v>
      </c>
      <c r="M416" s="214">
        <f>ROUND(L416*18,0)</f>
        <v>72</v>
      </c>
      <c r="N416" s="214">
        <v>3</v>
      </c>
      <c r="O416" s="214">
        <f>ROUND(N416*19.2,0)</f>
        <v>58</v>
      </c>
      <c r="P416" s="214">
        <v>4</v>
      </c>
      <c r="Q416" s="214">
        <f>ROUND(P416*19.2,0)</f>
        <v>77</v>
      </c>
      <c r="R416" s="214">
        <v>3</v>
      </c>
      <c r="S416" s="214">
        <f>ROUND(R416*14.4,0)</f>
        <v>43</v>
      </c>
      <c r="T416" s="214">
        <v>4</v>
      </c>
      <c r="U416" s="214">
        <f>ROUND(T416*14.4,0)</f>
        <v>58</v>
      </c>
      <c r="V416" s="214">
        <v>3</v>
      </c>
      <c r="W416" s="214">
        <f>ROUND(V416*28.8,0)</f>
        <v>86</v>
      </c>
      <c r="X416" s="214">
        <v>3</v>
      </c>
      <c r="Y416" s="214">
        <f>ROUND(X416*16.8,0)</f>
        <v>50</v>
      </c>
      <c r="Z416" s="214">
        <v>3</v>
      </c>
      <c r="AA416" s="214">
        <f>ROUND(Z416*19.2,0)</f>
        <v>58</v>
      </c>
      <c r="AB416" s="214">
        <v>3</v>
      </c>
      <c r="AC416" s="214">
        <f>ROUND(AB416*19.2,0)</f>
        <v>58</v>
      </c>
      <c r="AD416" s="214">
        <v>3</v>
      </c>
      <c r="AE416" s="214">
        <f>ROUND(AD416*12,0)</f>
        <v>36</v>
      </c>
      <c r="AF416" s="214">
        <v>3</v>
      </c>
      <c r="AG416" s="214">
        <f>ROUND(AF416*14.4,0)</f>
        <v>43</v>
      </c>
      <c r="AH416" s="214">
        <v>2</v>
      </c>
      <c r="AI416" s="214">
        <f>ROUND(AH416*9.6,0)</f>
        <v>19</v>
      </c>
      <c r="AJ416" s="214">
        <v>3</v>
      </c>
      <c r="AK416" s="214">
        <f>ROUND(AJ416*16.8,0)</f>
        <v>50</v>
      </c>
      <c r="AL416" s="214">
        <v>2</v>
      </c>
      <c r="AM416" s="214">
        <f>ROUND(AL416*7.2,0)</f>
        <v>14</v>
      </c>
      <c r="AN416" s="214">
        <f>SUM(M416,O416,Q416,S416,U416)</f>
        <v>308</v>
      </c>
      <c r="AO416" s="214">
        <f>SUM(W416,Y416,AA416,AC416)</f>
        <v>252</v>
      </c>
      <c r="AP416" s="214">
        <f>SUM(AE416,AG416,AI416)</f>
        <v>98</v>
      </c>
      <c r="AQ416" s="214">
        <f>SUM(AK416,AM416)</f>
        <v>64</v>
      </c>
      <c r="AR416" s="214">
        <f>SUM(AN416:AQ416)</f>
        <v>722</v>
      </c>
      <c r="AS416" s="214" t="str">
        <f>IF(AR416&lt;=120,"Group 1",IF(AR416&lt;=240,"Group 2",IF(AR416&lt;=360,"Group 3",IF(AR416&lt;=480,"Group 4",IF(AR416&lt;=600,"Group 5",IF(AR416&lt;=720,"Group 6",IF(AR416&lt;=840,"Group 7",IF(AR416&lt;=960,"Group 8",IF(AR416&lt;=1080,"Group 9","Group 10")))))))))</f>
        <v>Group 7</v>
      </c>
      <c r="AT416" s="214" t="str">
        <f>IF(AR416&lt;=120,"B1",IF(AR416&lt;=240,"B2",IF(AR416&lt;=360,"B3",IF(AR416&lt;=480,"B4",IF(AR416&lt;=600,"B5",IF(AR416&lt;=720,"B6",IF(AR416&lt;=840,"B7",IF(AR416&lt;=960,"B8",IF(AR416&lt;=1080,"B9",IF(AR416&lt;=1100,"B10",IF(AR416&lt;=1120,"B11",IF(AR416&lt;=1140,"B12",IF(AR416&lt;=1160,"B13",IF(AR416&lt;=1180,"B14","B15"))))))))))))))</f>
        <v>B7</v>
      </c>
      <c r="AU416" s="214" t="str">
        <f>AT416</f>
        <v>B7</v>
      </c>
      <c r="AV416" s="214" t="str">
        <f>IF(AU416=J416,"OK","REVIEW")</f>
        <v>OK</v>
      </c>
      <c r="AW416" s="213" t="s">
        <v>355</v>
      </c>
      <c r="AX416" s="213" t="s">
        <v>365</v>
      </c>
      <c r="AY416" s="213" t="s">
        <v>266</v>
      </c>
      <c r="AZ416" s="213" t="s">
        <v>274</v>
      </c>
      <c r="BA416" s="217" t="s">
        <v>775</v>
      </c>
    </row>
    <row r="417" ht="72" customHeight="1">
      <c r="A417" s="214" t="s">
        <v>264</v>
      </c>
      <c r="B417" s="213" t="s">
        <v>765</v>
      </c>
      <c r="C417" s="214" t="s">
        <v>766</v>
      </c>
      <c r="D417" s="213" t="s">
        <v>767</v>
      </c>
      <c r="E417" s="214" t="s">
        <v>814</v>
      </c>
      <c r="F417" s="213" t="s">
        <v>815</v>
      </c>
      <c r="G417" s="214" t="s">
        <v>818</v>
      </c>
      <c r="H417" s="213" t="s">
        <v>819</v>
      </c>
      <c r="I417" s="213" t="s">
        <v>363</v>
      </c>
      <c r="J417" s="214" t="s">
        <v>274</v>
      </c>
      <c r="K417" s="217" t="s">
        <v>772</v>
      </c>
      <c r="L417" s="214">
        <v>3</v>
      </c>
      <c r="M417" s="214">
        <f>ROUND(L417*18,0)</f>
        <v>54</v>
      </c>
      <c r="N417" s="214">
        <v>3</v>
      </c>
      <c r="O417" s="214">
        <f>ROUND(N417*19.2,0)</f>
        <v>58</v>
      </c>
      <c r="P417" s="214">
        <v>4</v>
      </c>
      <c r="Q417" s="214">
        <f>ROUND(P417*19.2,0)</f>
        <v>77</v>
      </c>
      <c r="R417" s="214">
        <v>3</v>
      </c>
      <c r="S417" s="214">
        <f>ROUND(R417*14.4,0)</f>
        <v>43</v>
      </c>
      <c r="T417" s="214">
        <v>4</v>
      </c>
      <c r="U417" s="214">
        <f>ROUND(T417*14.4,0)</f>
        <v>58</v>
      </c>
      <c r="V417" s="214">
        <v>3</v>
      </c>
      <c r="W417" s="214">
        <f>ROUND(V417*28.8,0)</f>
        <v>86</v>
      </c>
      <c r="X417" s="214">
        <v>3</v>
      </c>
      <c r="Y417" s="214">
        <f>ROUND(X417*16.8,0)</f>
        <v>50</v>
      </c>
      <c r="Z417" s="214">
        <v>3</v>
      </c>
      <c r="AA417" s="214">
        <f>ROUND(Z417*19.2,0)</f>
        <v>58</v>
      </c>
      <c r="AB417" s="214">
        <v>3</v>
      </c>
      <c r="AC417" s="214">
        <f>ROUND(AB417*19.2,0)</f>
        <v>58</v>
      </c>
      <c r="AD417" s="214">
        <v>3</v>
      </c>
      <c r="AE417" s="214">
        <f>ROUND(AD417*12,0)</f>
        <v>36</v>
      </c>
      <c r="AF417" s="214">
        <v>3</v>
      </c>
      <c r="AG417" s="214">
        <f>ROUND(AF417*14.4,0)</f>
        <v>43</v>
      </c>
      <c r="AH417" s="214">
        <v>2</v>
      </c>
      <c r="AI417" s="214">
        <f>ROUND(AH417*9.6,0)</f>
        <v>19</v>
      </c>
      <c r="AJ417" s="214">
        <v>3</v>
      </c>
      <c r="AK417" s="214">
        <f>ROUND(AJ417*16.8,0)</f>
        <v>50</v>
      </c>
      <c r="AL417" s="214">
        <v>2</v>
      </c>
      <c r="AM417" s="214">
        <f>ROUND(AL417*7.2,0)</f>
        <v>14</v>
      </c>
      <c r="AN417" s="214">
        <f>SUM(M417,O417,Q417,S417,U417)</f>
        <v>290</v>
      </c>
      <c r="AO417" s="214">
        <f>SUM(W417,Y417,AA417,AC417)</f>
        <v>252</v>
      </c>
      <c r="AP417" s="214">
        <f>SUM(AE417,AG417,AI417)</f>
        <v>98</v>
      </c>
      <c r="AQ417" s="214">
        <f>SUM(AK417,AM417)</f>
        <v>64</v>
      </c>
      <c r="AR417" s="214">
        <f>SUM(AN417:AQ417)</f>
        <v>704</v>
      </c>
      <c r="AS417" s="214" t="str">
        <f>IF(AR417&lt;=120,"Group 1",IF(AR417&lt;=240,"Group 2",IF(AR417&lt;=360,"Group 3",IF(AR417&lt;=480,"Group 4",IF(AR417&lt;=600,"Group 5",IF(AR417&lt;=720,"Group 6",IF(AR417&lt;=840,"Group 7",IF(AR417&lt;=960,"Group 8",IF(AR417&lt;=1080,"Group 9","Group 10")))))))))</f>
        <v>Group 6</v>
      </c>
      <c r="AT417" s="214" t="str">
        <f>IF(AR417&lt;=120,"B1",IF(AR417&lt;=240,"B2",IF(AR417&lt;=360,"B3",IF(AR417&lt;=480,"B4",IF(AR417&lt;=600,"B5",IF(AR417&lt;=720,"B6",IF(AR417&lt;=840,"B7",IF(AR417&lt;=960,"B8",IF(AR417&lt;=1080,"B9",IF(AR417&lt;=1100,"B10",IF(AR417&lt;=1120,"B11",IF(AR417&lt;=1140,"B12",IF(AR417&lt;=1160,"B13",IF(AR417&lt;=1180,"B14","B15"))))))))))))))</f>
        <v>B6</v>
      </c>
      <c r="AU417" s="214" t="str">
        <f>AT417</f>
        <v>B6</v>
      </c>
      <c r="AV417" s="214" t="str">
        <f>IF(AU417=J417,"OK","REVIEW")</f>
        <v>OK</v>
      </c>
      <c r="AW417" s="213" t="s">
        <v>355</v>
      </c>
      <c r="AX417" s="213" t="s">
        <v>522</v>
      </c>
      <c r="AY417" s="213" t="s">
        <v>266</v>
      </c>
      <c r="AZ417" s="213" t="s">
        <v>274</v>
      </c>
      <c r="BA417" s="217" t="s">
        <v>773</v>
      </c>
    </row>
    <row r="418" ht="72" customHeight="1">
      <c r="A418" s="214" t="s">
        <v>264</v>
      </c>
      <c r="B418" s="213" t="s">
        <v>765</v>
      </c>
      <c r="C418" s="214" t="s">
        <v>766</v>
      </c>
      <c r="D418" s="213" t="s">
        <v>767</v>
      </c>
      <c r="E418" s="214" t="s">
        <v>814</v>
      </c>
      <c r="F418" s="213" t="s">
        <v>815</v>
      </c>
      <c r="G418" s="214" t="s">
        <v>818</v>
      </c>
      <c r="H418" s="213" t="s">
        <v>819</v>
      </c>
      <c r="I418" s="213" t="s">
        <v>363</v>
      </c>
      <c r="J418" s="214" t="s">
        <v>277</v>
      </c>
      <c r="K418" s="217" t="s">
        <v>774</v>
      </c>
      <c r="L418" s="214">
        <v>4</v>
      </c>
      <c r="M418" s="214">
        <f>ROUND(L418*18,0)</f>
        <v>72</v>
      </c>
      <c r="N418" s="214">
        <v>3</v>
      </c>
      <c r="O418" s="214">
        <f>ROUND(N418*19.2,0)</f>
        <v>58</v>
      </c>
      <c r="P418" s="214">
        <v>4</v>
      </c>
      <c r="Q418" s="214">
        <f>ROUND(P418*19.2,0)</f>
        <v>77</v>
      </c>
      <c r="R418" s="214">
        <v>3</v>
      </c>
      <c r="S418" s="214">
        <f>ROUND(R418*14.4,0)</f>
        <v>43</v>
      </c>
      <c r="T418" s="214">
        <v>4</v>
      </c>
      <c r="U418" s="214">
        <f>ROUND(T418*14.4,0)</f>
        <v>58</v>
      </c>
      <c r="V418" s="214">
        <v>3</v>
      </c>
      <c r="W418" s="214">
        <f>ROUND(V418*28.8,0)</f>
        <v>86</v>
      </c>
      <c r="X418" s="214">
        <v>3</v>
      </c>
      <c r="Y418" s="214">
        <f>ROUND(X418*16.8,0)</f>
        <v>50</v>
      </c>
      <c r="Z418" s="214">
        <v>3</v>
      </c>
      <c r="AA418" s="214">
        <f>ROUND(Z418*19.2,0)</f>
        <v>58</v>
      </c>
      <c r="AB418" s="214">
        <v>3</v>
      </c>
      <c r="AC418" s="214">
        <f>ROUND(AB418*19.2,0)</f>
        <v>58</v>
      </c>
      <c r="AD418" s="214">
        <v>3</v>
      </c>
      <c r="AE418" s="214">
        <f>ROUND(AD418*12,0)</f>
        <v>36</v>
      </c>
      <c r="AF418" s="214">
        <v>3</v>
      </c>
      <c r="AG418" s="214">
        <f>ROUND(AF418*14.4,0)</f>
        <v>43</v>
      </c>
      <c r="AH418" s="214">
        <v>2</v>
      </c>
      <c r="AI418" s="214">
        <f>ROUND(AH418*9.6,0)</f>
        <v>19</v>
      </c>
      <c r="AJ418" s="214">
        <v>3</v>
      </c>
      <c r="AK418" s="214">
        <f>ROUND(AJ418*16.8,0)</f>
        <v>50</v>
      </c>
      <c r="AL418" s="214">
        <v>2</v>
      </c>
      <c r="AM418" s="214">
        <f>ROUND(AL418*7.2,0)</f>
        <v>14</v>
      </c>
      <c r="AN418" s="214">
        <f>SUM(M418,O418,Q418,S418,U418)</f>
        <v>308</v>
      </c>
      <c r="AO418" s="214">
        <f>SUM(W418,Y418,AA418,AC418)</f>
        <v>252</v>
      </c>
      <c r="AP418" s="214">
        <f>SUM(AE418,AG418,AI418)</f>
        <v>98</v>
      </c>
      <c r="AQ418" s="214">
        <f>SUM(AK418,AM418)</f>
        <v>64</v>
      </c>
      <c r="AR418" s="214">
        <f>SUM(AN418:AQ418)</f>
        <v>722</v>
      </c>
      <c r="AS418" s="214" t="str">
        <f>IF(AR418&lt;=120,"Group 1",IF(AR418&lt;=240,"Group 2",IF(AR418&lt;=360,"Group 3",IF(AR418&lt;=480,"Group 4",IF(AR418&lt;=600,"Group 5",IF(AR418&lt;=720,"Group 6",IF(AR418&lt;=840,"Group 7",IF(AR418&lt;=960,"Group 8",IF(AR418&lt;=1080,"Group 9","Group 10")))))))))</f>
        <v>Group 7</v>
      </c>
      <c r="AT418" s="214" t="str">
        <f>IF(AR418&lt;=120,"B1",IF(AR418&lt;=240,"B2",IF(AR418&lt;=360,"B3",IF(AR418&lt;=480,"B4",IF(AR418&lt;=600,"B5",IF(AR418&lt;=720,"B6",IF(AR418&lt;=840,"B7",IF(AR418&lt;=960,"B8",IF(AR418&lt;=1080,"B9",IF(AR418&lt;=1100,"B10",IF(AR418&lt;=1120,"B11",IF(AR418&lt;=1140,"B12",IF(AR418&lt;=1160,"B13",IF(AR418&lt;=1180,"B14","B15"))))))))))))))</f>
        <v>B7</v>
      </c>
      <c r="AU418" s="214" t="str">
        <f>AT418</f>
        <v>B7</v>
      </c>
      <c r="AV418" s="214" t="str">
        <f>IF(AU418=J418,"OK","REVIEW")</f>
        <v>OK</v>
      </c>
      <c r="AW418" s="213" t="s">
        <v>355</v>
      </c>
      <c r="AX418" s="213" t="s">
        <v>365</v>
      </c>
      <c r="AY418" s="213" t="s">
        <v>266</v>
      </c>
      <c r="AZ418" s="213" t="s">
        <v>274</v>
      </c>
      <c r="BA418" s="217" t="s">
        <v>775</v>
      </c>
    </row>
    <row r="419" ht="72" customHeight="1">
      <c r="A419" s="214" t="s">
        <v>264</v>
      </c>
      <c r="B419" s="213" t="s">
        <v>765</v>
      </c>
      <c r="C419" s="214" t="s">
        <v>766</v>
      </c>
      <c r="D419" s="213" t="s">
        <v>767</v>
      </c>
      <c r="E419" s="214" t="s">
        <v>814</v>
      </c>
      <c r="F419" s="213" t="s">
        <v>815</v>
      </c>
      <c r="G419" s="214" t="s">
        <v>820</v>
      </c>
      <c r="H419" s="213" t="s">
        <v>821</v>
      </c>
      <c r="I419" s="213" t="s">
        <v>363</v>
      </c>
      <c r="J419" s="214" t="s">
        <v>274</v>
      </c>
      <c r="K419" s="217" t="s">
        <v>772</v>
      </c>
      <c r="L419" s="214">
        <v>3</v>
      </c>
      <c r="M419" s="214">
        <f>ROUND(L419*18,0)</f>
        <v>54</v>
      </c>
      <c r="N419" s="214">
        <v>3</v>
      </c>
      <c r="O419" s="214">
        <f>ROUND(N419*19.2,0)</f>
        <v>58</v>
      </c>
      <c r="P419" s="214">
        <v>4</v>
      </c>
      <c r="Q419" s="214">
        <f>ROUND(P419*19.2,0)</f>
        <v>77</v>
      </c>
      <c r="R419" s="214">
        <v>3</v>
      </c>
      <c r="S419" s="214">
        <f>ROUND(R419*14.4,0)</f>
        <v>43</v>
      </c>
      <c r="T419" s="214">
        <v>4</v>
      </c>
      <c r="U419" s="214">
        <f>ROUND(T419*14.4,0)</f>
        <v>58</v>
      </c>
      <c r="V419" s="214">
        <v>3</v>
      </c>
      <c r="W419" s="214">
        <f>ROUND(V419*28.8,0)</f>
        <v>86</v>
      </c>
      <c r="X419" s="214">
        <v>3</v>
      </c>
      <c r="Y419" s="214">
        <f>ROUND(X419*16.8,0)</f>
        <v>50</v>
      </c>
      <c r="Z419" s="214">
        <v>3</v>
      </c>
      <c r="AA419" s="214">
        <f>ROUND(Z419*19.2,0)</f>
        <v>58</v>
      </c>
      <c r="AB419" s="214">
        <v>3</v>
      </c>
      <c r="AC419" s="214">
        <f>ROUND(AB419*19.2,0)</f>
        <v>58</v>
      </c>
      <c r="AD419" s="214">
        <v>3</v>
      </c>
      <c r="AE419" s="214">
        <f>ROUND(AD419*12,0)</f>
        <v>36</v>
      </c>
      <c r="AF419" s="214">
        <v>3</v>
      </c>
      <c r="AG419" s="214">
        <f>ROUND(AF419*14.4,0)</f>
        <v>43</v>
      </c>
      <c r="AH419" s="214">
        <v>3</v>
      </c>
      <c r="AI419" s="214">
        <f>ROUND(AH419*9.6,0)</f>
        <v>29</v>
      </c>
      <c r="AJ419" s="214">
        <v>3</v>
      </c>
      <c r="AK419" s="214">
        <f>ROUND(AJ419*16.8,0)</f>
        <v>50</v>
      </c>
      <c r="AL419" s="214">
        <v>2</v>
      </c>
      <c r="AM419" s="214">
        <f>ROUND(AL419*7.2,0)</f>
        <v>14</v>
      </c>
      <c r="AN419" s="214">
        <f>SUM(M419,O419,Q419,S419,U419)</f>
        <v>290</v>
      </c>
      <c r="AO419" s="214">
        <f>SUM(W419,Y419,AA419,AC419)</f>
        <v>252</v>
      </c>
      <c r="AP419" s="214">
        <f>SUM(AE419,AG419,AI419)</f>
        <v>108</v>
      </c>
      <c r="AQ419" s="214">
        <f>SUM(AK419,AM419)</f>
        <v>64</v>
      </c>
      <c r="AR419" s="214">
        <f>SUM(AN419:AQ419)</f>
        <v>714</v>
      </c>
      <c r="AS419" s="214" t="str">
        <f>IF(AR419&lt;=120,"Group 1",IF(AR419&lt;=240,"Group 2",IF(AR419&lt;=360,"Group 3",IF(AR419&lt;=480,"Group 4",IF(AR419&lt;=600,"Group 5",IF(AR419&lt;=720,"Group 6",IF(AR419&lt;=840,"Group 7",IF(AR419&lt;=960,"Group 8",IF(AR419&lt;=1080,"Group 9","Group 10")))))))))</f>
        <v>Group 6</v>
      </c>
      <c r="AT419" s="214" t="str">
        <f>IF(AR419&lt;=120,"B1",IF(AR419&lt;=240,"B2",IF(AR419&lt;=360,"B3",IF(AR419&lt;=480,"B4",IF(AR419&lt;=600,"B5",IF(AR419&lt;=720,"B6",IF(AR419&lt;=840,"B7",IF(AR419&lt;=960,"B8",IF(AR419&lt;=1080,"B9",IF(AR419&lt;=1100,"B10",IF(AR419&lt;=1120,"B11",IF(AR419&lt;=1140,"B12",IF(AR419&lt;=1160,"B13",IF(AR419&lt;=1180,"B14","B15"))))))))))))))</f>
        <v>B6</v>
      </c>
      <c r="AU419" s="214" t="str">
        <f>AT419</f>
        <v>B6</v>
      </c>
      <c r="AV419" s="214" t="str">
        <f>IF(AU419=J419,"OK","REVIEW")</f>
        <v>OK</v>
      </c>
      <c r="AW419" s="213" t="s">
        <v>355</v>
      </c>
      <c r="AX419" s="213" t="s">
        <v>522</v>
      </c>
      <c r="AY419" s="213" t="s">
        <v>266</v>
      </c>
      <c r="AZ419" s="213" t="s">
        <v>274</v>
      </c>
      <c r="BA419" s="217" t="s">
        <v>773</v>
      </c>
    </row>
    <row r="420" ht="72" customHeight="1">
      <c r="A420" s="214" t="s">
        <v>264</v>
      </c>
      <c r="B420" s="213" t="s">
        <v>765</v>
      </c>
      <c r="C420" s="214" t="s">
        <v>766</v>
      </c>
      <c r="D420" s="213" t="s">
        <v>767</v>
      </c>
      <c r="E420" s="214" t="s">
        <v>814</v>
      </c>
      <c r="F420" s="213" t="s">
        <v>815</v>
      </c>
      <c r="G420" s="214" t="s">
        <v>820</v>
      </c>
      <c r="H420" s="213" t="s">
        <v>821</v>
      </c>
      <c r="I420" s="213" t="s">
        <v>363</v>
      </c>
      <c r="J420" s="214" t="s">
        <v>277</v>
      </c>
      <c r="K420" s="217" t="s">
        <v>774</v>
      </c>
      <c r="L420" s="214">
        <v>4</v>
      </c>
      <c r="M420" s="214">
        <f>ROUND(L420*18,0)</f>
        <v>72</v>
      </c>
      <c r="N420" s="214">
        <v>3</v>
      </c>
      <c r="O420" s="214">
        <f>ROUND(N420*19.2,0)</f>
        <v>58</v>
      </c>
      <c r="P420" s="214">
        <v>4</v>
      </c>
      <c r="Q420" s="214">
        <f>ROUND(P420*19.2,0)</f>
        <v>77</v>
      </c>
      <c r="R420" s="214">
        <v>3</v>
      </c>
      <c r="S420" s="214">
        <f>ROUND(R420*14.4,0)</f>
        <v>43</v>
      </c>
      <c r="T420" s="214">
        <v>4</v>
      </c>
      <c r="U420" s="214">
        <f>ROUND(T420*14.4,0)</f>
        <v>58</v>
      </c>
      <c r="V420" s="214">
        <v>3</v>
      </c>
      <c r="W420" s="214">
        <f>ROUND(V420*28.8,0)</f>
        <v>86</v>
      </c>
      <c r="X420" s="214">
        <v>3</v>
      </c>
      <c r="Y420" s="214">
        <f>ROUND(X420*16.8,0)</f>
        <v>50</v>
      </c>
      <c r="Z420" s="214">
        <v>3</v>
      </c>
      <c r="AA420" s="214">
        <f>ROUND(Z420*19.2,0)</f>
        <v>58</v>
      </c>
      <c r="AB420" s="214">
        <v>3</v>
      </c>
      <c r="AC420" s="214">
        <f>ROUND(AB420*19.2,0)</f>
        <v>58</v>
      </c>
      <c r="AD420" s="214">
        <v>3</v>
      </c>
      <c r="AE420" s="214">
        <f>ROUND(AD420*12,0)</f>
        <v>36</v>
      </c>
      <c r="AF420" s="214">
        <v>3</v>
      </c>
      <c r="AG420" s="214">
        <f>ROUND(AF420*14.4,0)</f>
        <v>43</v>
      </c>
      <c r="AH420" s="214">
        <v>3</v>
      </c>
      <c r="AI420" s="214">
        <f>ROUND(AH420*9.6,0)</f>
        <v>29</v>
      </c>
      <c r="AJ420" s="214">
        <v>3</v>
      </c>
      <c r="AK420" s="214">
        <f>ROUND(AJ420*16.8,0)</f>
        <v>50</v>
      </c>
      <c r="AL420" s="214">
        <v>2</v>
      </c>
      <c r="AM420" s="214">
        <f>ROUND(AL420*7.2,0)</f>
        <v>14</v>
      </c>
      <c r="AN420" s="214">
        <f>SUM(M420,O420,Q420,S420,U420)</f>
        <v>308</v>
      </c>
      <c r="AO420" s="214">
        <f>SUM(W420,Y420,AA420,AC420)</f>
        <v>252</v>
      </c>
      <c r="AP420" s="214">
        <f>SUM(AE420,AG420,AI420)</f>
        <v>108</v>
      </c>
      <c r="AQ420" s="214">
        <f>SUM(AK420,AM420)</f>
        <v>64</v>
      </c>
      <c r="AR420" s="214">
        <f>SUM(AN420:AQ420)</f>
        <v>732</v>
      </c>
      <c r="AS420" s="214" t="str">
        <f>IF(AR420&lt;=120,"Group 1",IF(AR420&lt;=240,"Group 2",IF(AR420&lt;=360,"Group 3",IF(AR420&lt;=480,"Group 4",IF(AR420&lt;=600,"Group 5",IF(AR420&lt;=720,"Group 6",IF(AR420&lt;=840,"Group 7",IF(AR420&lt;=960,"Group 8",IF(AR420&lt;=1080,"Group 9","Group 10")))))))))</f>
        <v>Group 7</v>
      </c>
      <c r="AT420" s="214" t="str">
        <f>IF(AR420&lt;=120,"B1",IF(AR420&lt;=240,"B2",IF(AR420&lt;=360,"B3",IF(AR420&lt;=480,"B4",IF(AR420&lt;=600,"B5",IF(AR420&lt;=720,"B6",IF(AR420&lt;=840,"B7",IF(AR420&lt;=960,"B8",IF(AR420&lt;=1080,"B9",IF(AR420&lt;=1100,"B10",IF(AR420&lt;=1120,"B11",IF(AR420&lt;=1140,"B12",IF(AR420&lt;=1160,"B13",IF(AR420&lt;=1180,"B14","B15"))))))))))))))</f>
        <v>B7</v>
      </c>
      <c r="AU420" s="214" t="str">
        <f>AT420</f>
        <v>B7</v>
      </c>
      <c r="AV420" s="214" t="str">
        <f>IF(AU420=J420,"OK","REVIEW")</f>
        <v>OK</v>
      </c>
      <c r="AW420" s="213" t="s">
        <v>355</v>
      </c>
      <c r="AX420" s="213" t="s">
        <v>365</v>
      </c>
      <c r="AY420" s="213" t="s">
        <v>266</v>
      </c>
      <c r="AZ420" s="213" t="s">
        <v>274</v>
      </c>
      <c r="BA420" s="217" t="s">
        <v>775</v>
      </c>
    </row>
    <row r="421" ht="72" customHeight="1">
      <c r="A421" s="214" t="s">
        <v>264</v>
      </c>
      <c r="B421" s="213" t="s">
        <v>765</v>
      </c>
      <c r="C421" s="214" t="s">
        <v>766</v>
      </c>
      <c r="D421" s="213" t="s">
        <v>767</v>
      </c>
      <c r="E421" s="214" t="s">
        <v>822</v>
      </c>
      <c r="F421" s="213" t="s">
        <v>823</v>
      </c>
      <c r="G421" s="214" t="s">
        <v>824</v>
      </c>
      <c r="H421" s="213" t="s">
        <v>825</v>
      </c>
      <c r="I421" s="213" t="s">
        <v>363</v>
      </c>
      <c r="J421" s="214" t="s">
        <v>274</v>
      </c>
      <c r="K421" s="217" t="s">
        <v>772</v>
      </c>
      <c r="L421" s="214">
        <v>3</v>
      </c>
      <c r="M421" s="214">
        <f>ROUND(L421*18,0)</f>
        <v>54</v>
      </c>
      <c r="N421" s="214">
        <v>3</v>
      </c>
      <c r="O421" s="214">
        <f>ROUND(N421*19.2,0)</f>
        <v>58</v>
      </c>
      <c r="P421" s="214">
        <v>4</v>
      </c>
      <c r="Q421" s="214">
        <f>ROUND(P421*19.2,0)</f>
        <v>77</v>
      </c>
      <c r="R421" s="214">
        <v>3</v>
      </c>
      <c r="S421" s="214">
        <f>ROUND(R421*14.4,0)</f>
        <v>43</v>
      </c>
      <c r="T421" s="214">
        <v>4</v>
      </c>
      <c r="U421" s="214">
        <f>ROUND(T421*14.4,0)</f>
        <v>58</v>
      </c>
      <c r="V421" s="214">
        <v>3</v>
      </c>
      <c r="W421" s="214">
        <f>ROUND(V421*28.8,0)</f>
        <v>86</v>
      </c>
      <c r="X421" s="214">
        <v>3</v>
      </c>
      <c r="Y421" s="214">
        <f>ROUND(X421*16.8,0)</f>
        <v>50</v>
      </c>
      <c r="Z421" s="214">
        <v>3</v>
      </c>
      <c r="AA421" s="214">
        <f>ROUND(Z421*19.2,0)</f>
        <v>58</v>
      </c>
      <c r="AB421" s="214">
        <v>3</v>
      </c>
      <c r="AC421" s="214">
        <f>ROUND(AB421*19.2,0)</f>
        <v>58</v>
      </c>
      <c r="AD421" s="214">
        <v>3</v>
      </c>
      <c r="AE421" s="214">
        <f>ROUND(AD421*12,0)</f>
        <v>36</v>
      </c>
      <c r="AF421" s="214">
        <v>3</v>
      </c>
      <c r="AG421" s="214">
        <f>ROUND(AF421*14.4,0)</f>
        <v>43</v>
      </c>
      <c r="AH421" s="214">
        <v>2</v>
      </c>
      <c r="AI421" s="214">
        <f>ROUND(AH421*9.6,0)</f>
        <v>19</v>
      </c>
      <c r="AJ421" s="214">
        <v>3</v>
      </c>
      <c r="AK421" s="214">
        <f>ROUND(AJ421*16.8,0)</f>
        <v>50</v>
      </c>
      <c r="AL421" s="214">
        <v>2</v>
      </c>
      <c r="AM421" s="214">
        <f>ROUND(AL421*7.2,0)</f>
        <v>14</v>
      </c>
      <c r="AN421" s="214">
        <f>SUM(M421,O421,Q421,S421,U421)</f>
        <v>290</v>
      </c>
      <c r="AO421" s="214">
        <f>SUM(W421,Y421,AA421,AC421)</f>
        <v>252</v>
      </c>
      <c r="AP421" s="214">
        <f>SUM(AE421,AG421,AI421)</f>
        <v>98</v>
      </c>
      <c r="AQ421" s="214">
        <f>SUM(AK421,AM421)</f>
        <v>64</v>
      </c>
      <c r="AR421" s="214">
        <f>SUM(AN421:AQ421)</f>
        <v>704</v>
      </c>
      <c r="AS421" s="214" t="str">
        <f>IF(AR421&lt;=120,"Group 1",IF(AR421&lt;=240,"Group 2",IF(AR421&lt;=360,"Group 3",IF(AR421&lt;=480,"Group 4",IF(AR421&lt;=600,"Group 5",IF(AR421&lt;=720,"Group 6",IF(AR421&lt;=840,"Group 7",IF(AR421&lt;=960,"Group 8",IF(AR421&lt;=1080,"Group 9","Group 10")))))))))</f>
        <v>Group 6</v>
      </c>
      <c r="AT421" s="214" t="str">
        <f>IF(AR421&lt;=120,"B1",IF(AR421&lt;=240,"B2",IF(AR421&lt;=360,"B3",IF(AR421&lt;=480,"B4",IF(AR421&lt;=600,"B5",IF(AR421&lt;=720,"B6",IF(AR421&lt;=840,"B7",IF(AR421&lt;=960,"B8",IF(AR421&lt;=1080,"B9",IF(AR421&lt;=1100,"B10",IF(AR421&lt;=1120,"B11",IF(AR421&lt;=1140,"B12",IF(AR421&lt;=1160,"B13",IF(AR421&lt;=1180,"B14","B15"))))))))))))))</f>
        <v>B6</v>
      </c>
      <c r="AU421" s="214" t="str">
        <f>AT421</f>
        <v>B6</v>
      </c>
      <c r="AV421" s="214" t="str">
        <f>IF(AU421=J421,"OK","REVIEW")</f>
        <v>OK</v>
      </c>
      <c r="AW421" s="213" t="s">
        <v>355</v>
      </c>
      <c r="AX421" s="213" t="s">
        <v>522</v>
      </c>
      <c r="AY421" s="213" t="s">
        <v>266</v>
      </c>
      <c r="AZ421" s="213" t="s">
        <v>274</v>
      </c>
      <c r="BA421" s="217" t="s">
        <v>773</v>
      </c>
    </row>
    <row r="422" ht="72" customHeight="1">
      <c r="A422" s="214" t="s">
        <v>264</v>
      </c>
      <c r="B422" s="213" t="s">
        <v>765</v>
      </c>
      <c r="C422" s="214" t="s">
        <v>766</v>
      </c>
      <c r="D422" s="213" t="s">
        <v>767</v>
      </c>
      <c r="E422" s="214" t="s">
        <v>822</v>
      </c>
      <c r="F422" s="213" t="s">
        <v>823</v>
      </c>
      <c r="G422" s="214" t="s">
        <v>824</v>
      </c>
      <c r="H422" s="213" t="s">
        <v>825</v>
      </c>
      <c r="I422" s="213" t="s">
        <v>363</v>
      </c>
      <c r="J422" s="214" t="s">
        <v>277</v>
      </c>
      <c r="K422" s="217" t="s">
        <v>774</v>
      </c>
      <c r="L422" s="214">
        <v>4</v>
      </c>
      <c r="M422" s="214">
        <f>ROUND(L422*18,0)</f>
        <v>72</v>
      </c>
      <c r="N422" s="214">
        <v>3</v>
      </c>
      <c r="O422" s="214">
        <f>ROUND(N422*19.2,0)</f>
        <v>58</v>
      </c>
      <c r="P422" s="214">
        <v>4</v>
      </c>
      <c r="Q422" s="214">
        <f>ROUND(P422*19.2,0)</f>
        <v>77</v>
      </c>
      <c r="R422" s="214">
        <v>3</v>
      </c>
      <c r="S422" s="214">
        <f>ROUND(R422*14.4,0)</f>
        <v>43</v>
      </c>
      <c r="T422" s="214">
        <v>4</v>
      </c>
      <c r="U422" s="214">
        <f>ROUND(T422*14.4,0)</f>
        <v>58</v>
      </c>
      <c r="V422" s="214">
        <v>3</v>
      </c>
      <c r="W422" s="214">
        <f>ROUND(V422*28.8,0)</f>
        <v>86</v>
      </c>
      <c r="X422" s="214">
        <v>3</v>
      </c>
      <c r="Y422" s="214">
        <f>ROUND(X422*16.8,0)</f>
        <v>50</v>
      </c>
      <c r="Z422" s="214">
        <v>3</v>
      </c>
      <c r="AA422" s="214">
        <f>ROUND(Z422*19.2,0)</f>
        <v>58</v>
      </c>
      <c r="AB422" s="214">
        <v>3</v>
      </c>
      <c r="AC422" s="214">
        <f>ROUND(AB422*19.2,0)</f>
        <v>58</v>
      </c>
      <c r="AD422" s="214">
        <v>3</v>
      </c>
      <c r="AE422" s="214">
        <f>ROUND(AD422*12,0)</f>
        <v>36</v>
      </c>
      <c r="AF422" s="214">
        <v>3</v>
      </c>
      <c r="AG422" s="214">
        <f>ROUND(AF422*14.4,0)</f>
        <v>43</v>
      </c>
      <c r="AH422" s="214">
        <v>2</v>
      </c>
      <c r="AI422" s="214">
        <f>ROUND(AH422*9.6,0)</f>
        <v>19</v>
      </c>
      <c r="AJ422" s="214">
        <v>3</v>
      </c>
      <c r="AK422" s="214">
        <f>ROUND(AJ422*16.8,0)</f>
        <v>50</v>
      </c>
      <c r="AL422" s="214">
        <v>2</v>
      </c>
      <c r="AM422" s="214">
        <f>ROUND(AL422*7.2,0)</f>
        <v>14</v>
      </c>
      <c r="AN422" s="214">
        <f>SUM(M422,O422,Q422,S422,U422)</f>
        <v>308</v>
      </c>
      <c r="AO422" s="214">
        <f>SUM(W422,Y422,AA422,AC422)</f>
        <v>252</v>
      </c>
      <c r="AP422" s="214">
        <f>SUM(AE422,AG422,AI422)</f>
        <v>98</v>
      </c>
      <c r="AQ422" s="214">
        <f>SUM(AK422,AM422)</f>
        <v>64</v>
      </c>
      <c r="AR422" s="214">
        <f>SUM(AN422:AQ422)</f>
        <v>722</v>
      </c>
      <c r="AS422" s="214" t="str">
        <f>IF(AR422&lt;=120,"Group 1",IF(AR422&lt;=240,"Group 2",IF(AR422&lt;=360,"Group 3",IF(AR422&lt;=480,"Group 4",IF(AR422&lt;=600,"Group 5",IF(AR422&lt;=720,"Group 6",IF(AR422&lt;=840,"Group 7",IF(AR422&lt;=960,"Group 8",IF(AR422&lt;=1080,"Group 9","Group 10")))))))))</f>
        <v>Group 7</v>
      </c>
      <c r="AT422" s="214" t="str">
        <f>IF(AR422&lt;=120,"B1",IF(AR422&lt;=240,"B2",IF(AR422&lt;=360,"B3",IF(AR422&lt;=480,"B4",IF(AR422&lt;=600,"B5",IF(AR422&lt;=720,"B6",IF(AR422&lt;=840,"B7",IF(AR422&lt;=960,"B8",IF(AR422&lt;=1080,"B9",IF(AR422&lt;=1100,"B10",IF(AR422&lt;=1120,"B11",IF(AR422&lt;=1140,"B12",IF(AR422&lt;=1160,"B13",IF(AR422&lt;=1180,"B14","B15"))))))))))))))</f>
        <v>B7</v>
      </c>
      <c r="AU422" s="214" t="str">
        <f>AT422</f>
        <v>B7</v>
      </c>
      <c r="AV422" s="214" t="str">
        <f>IF(AU422=J422,"OK","REVIEW")</f>
        <v>OK</v>
      </c>
      <c r="AW422" s="213" t="s">
        <v>355</v>
      </c>
      <c r="AX422" s="213" t="s">
        <v>365</v>
      </c>
      <c r="AY422" s="213" t="s">
        <v>266</v>
      </c>
      <c r="AZ422" s="213" t="s">
        <v>274</v>
      </c>
      <c r="BA422" s="217" t="s">
        <v>775</v>
      </c>
    </row>
    <row r="423" ht="72" customHeight="1">
      <c r="A423" s="214" t="s">
        <v>264</v>
      </c>
      <c r="B423" s="213" t="s">
        <v>765</v>
      </c>
      <c r="C423" s="214" t="s">
        <v>766</v>
      </c>
      <c r="D423" s="213" t="s">
        <v>767</v>
      </c>
      <c r="E423" s="214" t="s">
        <v>822</v>
      </c>
      <c r="F423" s="213" t="s">
        <v>823</v>
      </c>
      <c r="G423" s="214" t="s">
        <v>826</v>
      </c>
      <c r="H423" s="213" t="s">
        <v>827</v>
      </c>
      <c r="I423" s="213" t="s">
        <v>363</v>
      </c>
      <c r="J423" s="214" t="s">
        <v>274</v>
      </c>
      <c r="K423" s="217" t="s">
        <v>772</v>
      </c>
      <c r="L423" s="214">
        <v>3</v>
      </c>
      <c r="M423" s="214">
        <f>ROUND(L423*18,0)</f>
        <v>54</v>
      </c>
      <c r="N423" s="214">
        <v>3</v>
      </c>
      <c r="O423" s="214">
        <f>ROUND(N423*19.2,0)</f>
        <v>58</v>
      </c>
      <c r="P423" s="214">
        <v>4</v>
      </c>
      <c r="Q423" s="214">
        <f>ROUND(P423*19.2,0)</f>
        <v>77</v>
      </c>
      <c r="R423" s="214">
        <v>3</v>
      </c>
      <c r="S423" s="214">
        <f>ROUND(R423*14.4,0)</f>
        <v>43</v>
      </c>
      <c r="T423" s="214">
        <v>4</v>
      </c>
      <c r="U423" s="214">
        <f>ROUND(T423*14.4,0)</f>
        <v>58</v>
      </c>
      <c r="V423" s="214">
        <v>3</v>
      </c>
      <c r="W423" s="214">
        <f>ROUND(V423*28.8,0)</f>
        <v>86</v>
      </c>
      <c r="X423" s="214">
        <v>3</v>
      </c>
      <c r="Y423" s="214">
        <f>ROUND(X423*16.8,0)</f>
        <v>50</v>
      </c>
      <c r="Z423" s="214">
        <v>3</v>
      </c>
      <c r="AA423" s="214">
        <f>ROUND(Z423*19.2,0)</f>
        <v>58</v>
      </c>
      <c r="AB423" s="214">
        <v>3</v>
      </c>
      <c r="AC423" s="214">
        <f>ROUND(AB423*19.2,0)</f>
        <v>58</v>
      </c>
      <c r="AD423" s="214">
        <v>3</v>
      </c>
      <c r="AE423" s="214">
        <f>ROUND(AD423*12,0)</f>
        <v>36</v>
      </c>
      <c r="AF423" s="214">
        <v>3</v>
      </c>
      <c r="AG423" s="214">
        <f>ROUND(AF423*14.4,0)</f>
        <v>43</v>
      </c>
      <c r="AH423" s="214">
        <v>2</v>
      </c>
      <c r="AI423" s="214">
        <f>ROUND(AH423*9.6,0)</f>
        <v>19</v>
      </c>
      <c r="AJ423" s="214">
        <v>3</v>
      </c>
      <c r="AK423" s="214">
        <f>ROUND(AJ423*16.8,0)</f>
        <v>50</v>
      </c>
      <c r="AL423" s="214">
        <v>2</v>
      </c>
      <c r="AM423" s="214">
        <f>ROUND(AL423*7.2,0)</f>
        <v>14</v>
      </c>
      <c r="AN423" s="214">
        <f>SUM(M423,O423,Q423,S423,U423)</f>
        <v>290</v>
      </c>
      <c r="AO423" s="214">
        <f>SUM(W423,Y423,AA423,AC423)</f>
        <v>252</v>
      </c>
      <c r="AP423" s="214">
        <f>SUM(AE423,AG423,AI423)</f>
        <v>98</v>
      </c>
      <c r="AQ423" s="214">
        <f>SUM(AK423,AM423)</f>
        <v>64</v>
      </c>
      <c r="AR423" s="214">
        <f>SUM(AN423:AQ423)</f>
        <v>704</v>
      </c>
      <c r="AS423" s="214" t="str">
        <f>IF(AR423&lt;=120,"Group 1",IF(AR423&lt;=240,"Group 2",IF(AR423&lt;=360,"Group 3",IF(AR423&lt;=480,"Group 4",IF(AR423&lt;=600,"Group 5",IF(AR423&lt;=720,"Group 6",IF(AR423&lt;=840,"Group 7",IF(AR423&lt;=960,"Group 8",IF(AR423&lt;=1080,"Group 9","Group 10")))))))))</f>
        <v>Group 6</v>
      </c>
      <c r="AT423" s="214" t="str">
        <f>IF(AR423&lt;=120,"B1",IF(AR423&lt;=240,"B2",IF(AR423&lt;=360,"B3",IF(AR423&lt;=480,"B4",IF(AR423&lt;=600,"B5",IF(AR423&lt;=720,"B6",IF(AR423&lt;=840,"B7",IF(AR423&lt;=960,"B8",IF(AR423&lt;=1080,"B9",IF(AR423&lt;=1100,"B10",IF(AR423&lt;=1120,"B11",IF(AR423&lt;=1140,"B12",IF(AR423&lt;=1160,"B13",IF(AR423&lt;=1180,"B14","B15"))))))))))))))</f>
        <v>B6</v>
      </c>
      <c r="AU423" s="214" t="str">
        <f>AT423</f>
        <v>B6</v>
      </c>
      <c r="AV423" s="214" t="str">
        <f>IF(AU423=J423,"OK","REVIEW")</f>
        <v>OK</v>
      </c>
      <c r="AW423" s="213" t="s">
        <v>355</v>
      </c>
      <c r="AX423" s="213" t="s">
        <v>522</v>
      </c>
      <c r="AY423" s="213" t="s">
        <v>266</v>
      </c>
      <c r="AZ423" s="213" t="s">
        <v>274</v>
      </c>
      <c r="BA423" s="217" t="s">
        <v>773</v>
      </c>
    </row>
    <row r="424" ht="72" customHeight="1">
      <c r="A424" s="214" t="s">
        <v>264</v>
      </c>
      <c r="B424" s="213" t="s">
        <v>765</v>
      </c>
      <c r="C424" s="214" t="s">
        <v>766</v>
      </c>
      <c r="D424" s="213" t="s">
        <v>767</v>
      </c>
      <c r="E424" s="214" t="s">
        <v>822</v>
      </c>
      <c r="F424" s="213" t="s">
        <v>823</v>
      </c>
      <c r="G424" s="214" t="s">
        <v>826</v>
      </c>
      <c r="H424" s="213" t="s">
        <v>827</v>
      </c>
      <c r="I424" s="213" t="s">
        <v>363</v>
      </c>
      <c r="J424" s="214" t="s">
        <v>277</v>
      </c>
      <c r="K424" s="217" t="s">
        <v>774</v>
      </c>
      <c r="L424" s="214">
        <v>4</v>
      </c>
      <c r="M424" s="214">
        <f>ROUND(L424*18,0)</f>
        <v>72</v>
      </c>
      <c r="N424" s="214">
        <v>3</v>
      </c>
      <c r="O424" s="214">
        <f>ROUND(N424*19.2,0)</f>
        <v>58</v>
      </c>
      <c r="P424" s="214">
        <v>4</v>
      </c>
      <c r="Q424" s="214">
        <f>ROUND(P424*19.2,0)</f>
        <v>77</v>
      </c>
      <c r="R424" s="214">
        <v>3</v>
      </c>
      <c r="S424" s="214">
        <f>ROUND(R424*14.4,0)</f>
        <v>43</v>
      </c>
      <c r="T424" s="214">
        <v>4</v>
      </c>
      <c r="U424" s="214">
        <f>ROUND(T424*14.4,0)</f>
        <v>58</v>
      </c>
      <c r="V424" s="214">
        <v>3</v>
      </c>
      <c r="W424" s="214">
        <f>ROUND(V424*28.8,0)</f>
        <v>86</v>
      </c>
      <c r="X424" s="214">
        <v>3</v>
      </c>
      <c r="Y424" s="214">
        <f>ROUND(X424*16.8,0)</f>
        <v>50</v>
      </c>
      <c r="Z424" s="214">
        <v>3</v>
      </c>
      <c r="AA424" s="214">
        <f>ROUND(Z424*19.2,0)</f>
        <v>58</v>
      </c>
      <c r="AB424" s="214">
        <v>3</v>
      </c>
      <c r="AC424" s="214">
        <f>ROUND(AB424*19.2,0)</f>
        <v>58</v>
      </c>
      <c r="AD424" s="214">
        <v>3</v>
      </c>
      <c r="AE424" s="214">
        <f>ROUND(AD424*12,0)</f>
        <v>36</v>
      </c>
      <c r="AF424" s="214">
        <v>3</v>
      </c>
      <c r="AG424" s="214">
        <f>ROUND(AF424*14.4,0)</f>
        <v>43</v>
      </c>
      <c r="AH424" s="214">
        <v>2</v>
      </c>
      <c r="AI424" s="214">
        <f>ROUND(AH424*9.6,0)</f>
        <v>19</v>
      </c>
      <c r="AJ424" s="214">
        <v>3</v>
      </c>
      <c r="AK424" s="214">
        <f>ROUND(AJ424*16.8,0)</f>
        <v>50</v>
      </c>
      <c r="AL424" s="214">
        <v>2</v>
      </c>
      <c r="AM424" s="214">
        <f>ROUND(AL424*7.2,0)</f>
        <v>14</v>
      </c>
      <c r="AN424" s="214">
        <f>SUM(M424,O424,Q424,S424,U424)</f>
        <v>308</v>
      </c>
      <c r="AO424" s="214">
        <f>SUM(W424,Y424,AA424,AC424)</f>
        <v>252</v>
      </c>
      <c r="AP424" s="214">
        <f>SUM(AE424,AG424,AI424)</f>
        <v>98</v>
      </c>
      <c r="AQ424" s="214">
        <f>SUM(AK424,AM424)</f>
        <v>64</v>
      </c>
      <c r="AR424" s="214">
        <f>SUM(AN424:AQ424)</f>
        <v>722</v>
      </c>
      <c r="AS424" s="214" t="str">
        <f>IF(AR424&lt;=120,"Group 1",IF(AR424&lt;=240,"Group 2",IF(AR424&lt;=360,"Group 3",IF(AR424&lt;=480,"Group 4",IF(AR424&lt;=600,"Group 5",IF(AR424&lt;=720,"Group 6",IF(AR424&lt;=840,"Group 7",IF(AR424&lt;=960,"Group 8",IF(AR424&lt;=1080,"Group 9","Group 10")))))))))</f>
        <v>Group 7</v>
      </c>
      <c r="AT424" s="214" t="str">
        <f>IF(AR424&lt;=120,"B1",IF(AR424&lt;=240,"B2",IF(AR424&lt;=360,"B3",IF(AR424&lt;=480,"B4",IF(AR424&lt;=600,"B5",IF(AR424&lt;=720,"B6",IF(AR424&lt;=840,"B7",IF(AR424&lt;=960,"B8",IF(AR424&lt;=1080,"B9",IF(AR424&lt;=1100,"B10",IF(AR424&lt;=1120,"B11",IF(AR424&lt;=1140,"B12",IF(AR424&lt;=1160,"B13",IF(AR424&lt;=1180,"B14","B15"))))))))))))))</f>
        <v>B7</v>
      </c>
      <c r="AU424" s="214" t="str">
        <f>AT424</f>
        <v>B7</v>
      </c>
      <c r="AV424" s="214" t="str">
        <f>IF(AU424=J424,"OK","REVIEW")</f>
        <v>OK</v>
      </c>
      <c r="AW424" s="213" t="s">
        <v>355</v>
      </c>
      <c r="AX424" s="213" t="s">
        <v>365</v>
      </c>
      <c r="AY424" s="213" t="s">
        <v>266</v>
      </c>
      <c r="AZ424" s="213" t="s">
        <v>274</v>
      </c>
      <c r="BA424" s="217" t="s">
        <v>775</v>
      </c>
    </row>
    <row r="425" ht="72" customHeight="1">
      <c r="A425" s="214" t="s">
        <v>264</v>
      </c>
      <c r="B425" s="213" t="s">
        <v>765</v>
      </c>
      <c r="C425" s="214" t="s">
        <v>766</v>
      </c>
      <c r="D425" s="213" t="s">
        <v>767</v>
      </c>
      <c r="E425" s="214" t="s">
        <v>822</v>
      </c>
      <c r="F425" s="213" t="s">
        <v>823</v>
      </c>
      <c r="G425" s="214" t="s">
        <v>828</v>
      </c>
      <c r="H425" s="213" t="s">
        <v>829</v>
      </c>
      <c r="I425" s="213" t="s">
        <v>363</v>
      </c>
      <c r="J425" s="214" t="s">
        <v>274</v>
      </c>
      <c r="K425" s="217" t="s">
        <v>772</v>
      </c>
      <c r="L425" s="214">
        <v>3</v>
      </c>
      <c r="M425" s="214">
        <f>ROUND(L425*18,0)</f>
        <v>54</v>
      </c>
      <c r="N425" s="214">
        <v>3</v>
      </c>
      <c r="O425" s="214">
        <f>ROUND(N425*19.2,0)</f>
        <v>58</v>
      </c>
      <c r="P425" s="214">
        <v>4</v>
      </c>
      <c r="Q425" s="214">
        <f>ROUND(P425*19.2,0)</f>
        <v>77</v>
      </c>
      <c r="R425" s="214">
        <v>3</v>
      </c>
      <c r="S425" s="214">
        <f>ROUND(R425*14.4,0)</f>
        <v>43</v>
      </c>
      <c r="T425" s="214">
        <v>4</v>
      </c>
      <c r="U425" s="214">
        <f>ROUND(T425*14.4,0)</f>
        <v>58</v>
      </c>
      <c r="V425" s="214">
        <v>3</v>
      </c>
      <c r="W425" s="214">
        <f>ROUND(V425*28.8,0)</f>
        <v>86</v>
      </c>
      <c r="X425" s="214">
        <v>3</v>
      </c>
      <c r="Y425" s="214">
        <f>ROUND(X425*16.8,0)</f>
        <v>50</v>
      </c>
      <c r="Z425" s="214">
        <v>3</v>
      </c>
      <c r="AA425" s="214">
        <f>ROUND(Z425*19.2,0)</f>
        <v>58</v>
      </c>
      <c r="AB425" s="214">
        <v>3</v>
      </c>
      <c r="AC425" s="214">
        <f>ROUND(AB425*19.2,0)</f>
        <v>58</v>
      </c>
      <c r="AD425" s="214">
        <v>3</v>
      </c>
      <c r="AE425" s="214">
        <f>ROUND(AD425*12,0)</f>
        <v>36</v>
      </c>
      <c r="AF425" s="214">
        <v>3</v>
      </c>
      <c r="AG425" s="214">
        <f>ROUND(AF425*14.4,0)</f>
        <v>43</v>
      </c>
      <c r="AH425" s="214">
        <v>2</v>
      </c>
      <c r="AI425" s="214">
        <f>ROUND(AH425*9.6,0)</f>
        <v>19</v>
      </c>
      <c r="AJ425" s="214">
        <v>3</v>
      </c>
      <c r="AK425" s="214">
        <f>ROUND(AJ425*16.8,0)</f>
        <v>50</v>
      </c>
      <c r="AL425" s="214">
        <v>2</v>
      </c>
      <c r="AM425" s="214">
        <f>ROUND(AL425*7.2,0)</f>
        <v>14</v>
      </c>
      <c r="AN425" s="214">
        <f>SUM(M425,O425,Q425,S425,U425)</f>
        <v>290</v>
      </c>
      <c r="AO425" s="214">
        <f>SUM(W425,Y425,AA425,AC425)</f>
        <v>252</v>
      </c>
      <c r="AP425" s="214">
        <f>SUM(AE425,AG425,AI425)</f>
        <v>98</v>
      </c>
      <c r="AQ425" s="214">
        <f>SUM(AK425,AM425)</f>
        <v>64</v>
      </c>
      <c r="AR425" s="214">
        <f>SUM(AN425:AQ425)</f>
        <v>704</v>
      </c>
      <c r="AS425" s="214" t="str">
        <f>IF(AR425&lt;=120,"Group 1",IF(AR425&lt;=240,"Group 2",IF(AR425&lt;=360,"Group 3",IF(AR425&lt;=480,"Group 4",IF(AR425&lt;=600,"Group 5",IF(AR425&lt;=720,"Group 6",IF(AR425&lt;=840,"Group 7",IF(AR425&lt;=960,"Group 8",IF(AR425&lt;=1080,"Group 9","Group 10")))))))))</f>
        <v>Group 6</v>
      </c>
      <c r="AT425" s="214" t="str">
        <f>IF(AR425&lt;=120,"B1",IF(AR425&lt;=240,"B2",IF(AR425&lt;=360,"B3",IF(AR425&lt;=480,"B4",IF(AR425&lt;=600,"B5",IF(AR425&lt;=720,"B6",IF(AR425&lt;=840,"B7",IF(AR425&lt;=960,"B8",IF(AR425&lt;=1080,"B9",IF(AR425&lt;=1100,"B10",IF(AR425&lt;=1120,"B11",IF(AR425&lt;=1140,"B12",IF(AR425&lt;=1160,"B13",IF(AR425&lt;=1180,"B14","B15"))))))))))))))</f>
        <v>B6</v>
      </c>
      <c r="AU425" s="214" t="str">
        <f>AT425</f>
        <v>B6</v>
      </c>
      <c r="AV425" s="214" t="str">
        <f>IF(AU425=J425,"OK","REVIEW")</f>
        <v>OK</v>
      </c>
      <c r="AW425" s="213" t="s">
        <v>355</v>
      </c>
      <c r="AX425" s="213" t="s">
        <v>522</v>
      </c>
      <c r="AY425" s="213" t="s">
        <v>266</v>
      </c>
      <c r="AZ425" s="213" t="s">
        <v>274</v>
      </c>
      <c r="BA425" s="217" t="s">
        <v>773</v>
      </c>
    </row>
    <row r="426" ht="72" customHeight="1">
      <c r="A426" s="214" t="s">
        <v>264</v>
      </c>
      <c r="B426" s="213" t="s">
        <v>765</v>
      </c>
      <c r="C426" s="214" t="s">
        <v>766</v>
      </c>
      <c r="D426" s="213" t="s">
        <v>767</v>
      </c>
      <c r="E426" s="214" t="s">
        <v>822</v>
      </c>
      <c r="F426" s="213" t="s">
        <v>823</v>
      </c>
      <c r="G426" s="214" t="s">
        <v>828</v>
      </c>
      <c r="H426" s="213" t="s">
        <v>829</v>
      </c>
      <c r="I426" s="213" t="s">
        <v>363</v>
      </c>
      <c r="J426" s="214" t="s">
        <v>277</v>
      </c>
      <c r="K426" s="217" t="s">
        <v>774</v>
      </c>
      <c r="L426" s="214">
        <v>4</v>
      </c>
      <c r="M426" s="214">
        <f>ROUND(L426*18,0)</f>
        <v>72</v>
      </c>
      <c r="N426" s="214">
        <v>3</v>
      </c>
      <c r="O426" s="214">
        <f>ROUND(N426*19.2,0)</f>
        <v>58</v>
      </c>
      <c r="P426" s="214">
        <v>4</v>
      </c>
      <c r="Q426" s="214">
        <f>ROUND(P426*19.2,0)</f>
        <v>77</v>
      </c>
      <c r="R426" s="214">
        <v>3</v>
      </c>
      <c r="S426" s="214">
        <f>ROUND(R426*14.4,0)</f>
        <v>43</v>
      </c>
      <c r="T426" s="214">
        <v>4</v>
      </c>
      <c r="U426" s="214">
        <f>ROUND(T426*14.4,0)</f>
        <v>58</v>
      </c>
      <c r="V426" s="214">
        <v>3</v>
      </c>
      <c r="W426" s="214">
        <f>ROUND(V426*28.8,0)</f>
        <v>86</v>
      </c>
      <c r="X426" s="214">
        <v>3</v>
      </c>
      <c r="Y426" s="214">
        <f>ROUND(X426*16.8,0)</f>
        <v>50</v>
      </c>
      <c r="Z426" s="214">
        <v>3</v>
      </c>
      <c r="AA426" s="214">
        <f>ROUND(Z426*19.2,0)</f>
        <v>58</v>
      </c>
      <c r="AB426" s="214">
        <v>3</v>
      </c>
      <c r="AC426" s="214">
        <f>ROUND(AB426*19.2,0)</f>
        <v>58</v>
      </c>
      <c r="AD426" s="214">
        <v>3</v>
      </c>
      <c r="AE426" s="214">
        <f>ROUND(AD426*12,0)</f>
        <v>36</v>
      </c>
      <c r="AF426" s="214">
        <v>3</v>
      </c>
      <c r="AG426" s="214">
        <f>ROUND(AF426*14.4,0)</f>
        <v>43</v>
      </c>
      <c r="AH426" s="214">
        <v>2</v>
      </c>
      <c r="AI426" s="214">
        <f>ROUND(AH426*9.6,0)</f>
        <v>19</v>
      </c>
      <c r="AJ426" s="214">
        <v>3</v>
      </c>
      <c r="AK426" s="214">
        <f>ROUND(AJ426*16.8,0)</f>
        <v>50</v>
      </c>
      <c r="AL426" s="214">
        <v>2</v>
      </c>
      <c r="AM426" s="214">
        <f>ROUND(AL426*7.2,0)</f>
        <v>14</v>
      </c>
      <c r="AN426" s="214">
        <f>SUM(M426,O426,Q426,S426,U426)</f>
        <v>308</v>
      </c>
      <c r="AO426" s="214">
        <f>SUM(W426,Y426,AA426,AC426)</f>
        <v>252</v>
      </c>
      <c r="AP426" s="214">
        <f>SUM(AE426,AG426,AI426)</f>
        <v>98</v>
      </c>
      <c r="AQ426" s="214">
        <f>SUM(AK426,AM426)</f>
        <v>64</v>
      </c>
      <c r="AR426" s="214">
        <f>SUM(AN426:AQ426)</f>
        <v>722</v>
      </c>
      <c r="AS426" s="214" t="str">
        <f>IF(AR426&lt;=120,"Group 1",IF(AR426&lt;=240,"Group 2",IF(AR426&lt;=360,"Group 3",IF(AR426&lt;=480,"Group 4",IF(AR426&lt;=600,"Group 5",IF(AR426&lt;=720,"Group 6",IF(AR426&lt;=840,"Group 7",IF(AR426&lt;=960,"Group 8",IF(AR426&lt;=1080,"Group 9","Group 10")))))))))</f>
        <v>Group 7</v>
      </c>
      <c r="AT426" s="214" t="str">
        <f>IF(AR426&lt;=120,"B1",IF(AR426&lt;=240,"B2",IF(AR426&lt;=360,"B3",IF(AR426&lt;=480,"B4",IF(AR426&lt;=600,"B5",IF(AR426&lt;=720,"B6",IF(AR426&lt;=840,"B7",IF(AR426&lt;=960,"B8",IF(AR426&lt;=1080,"B9",IF(AR426&lt;=1100,"B10",IF(AR426&lt;=1120,"B11",IF(AR426&lt;=1140,"B12",IF(AR426&lt;=1160,"B13",IF(AR426&lt;=1180,"B14","B15"))))))))))))))</f>
        <v>B7</v>
      </c>
      <c r="AU426" s="214" t="str">
        <f>AT426</f>
        <v>B7</v>
      </c>
      <c r="AV426" s="214" t="str">
        <f>IF(AU426=J426,"OK","REVIEW")</f>
        <v>OK</v>
      </c>
      <c r="AW426" s="213" t="s">
        <v>355</v>
      </c>
      <c r="AX426" s="213" t="s">
        <v>365</v>
      </c>
      <c r="AY426" s="213" t="s">
        <v>266</v>
      </c>
      <c r="AZ426" s="213" t="s">
        <v>274</v>
      </c>
      <c r="BA426" s="217" t="s">
        <v>775</v>
      </c>
    </row>
    <row r="427" ht="72" customHeight="1">
      <c r="A427" s="214" t="s">
        <v>264</v>
      </c>
      <c r="B427" s="213" t="s">
        <v>765</v>
      </c>
      <c r="C427" s="214" t="s">
        <v>766</v>
      </c>
      <c r="D427" s="213" t="s">
        <v>767</v>
      </c>
      <c r="E427" s="214" t="s">
        <v>822</v>
      </c>
      <c r="F427" s="213" t="s">
        <v>823</v>
      </c>
      <c r="G427" s="214" t="s">
        <v>830</v>
      </c>
      <c r="H427" s="213" t="s">
        <v>831</v>
      </c>
      <c r="I427" s="213" t="s">
        <v>363</v>
      </c>
      <c r="J427" s="214" t="s">
        <v>274</v>
      </c>
      <c r="K427" s="217" t="s">
        <v>772</v>
      </c>
      <c r="L427" s="214">
        <v>3</v>
      </c>
      <c r="M427" s="214">
        <f>ROUND(L427*18,0)</f>
        <v>54</v>
      </c>
      <c r="N427" s="214">
        <v>3</v>
      </c>
      <c r="O427" s="214">
        <f>ROUND(N427*19.2,0)</f>
        <v>58</v>
      </c>
      <c r="P427" s="214">
        <v>4</v>
      </c>
      <c r="Q427" s="214">
        <f>ROUND(P427*19.2,0)</f>
        <v>77</v>
      </c>
      <c r="R427" s="214">
        <v>3</v>
      </c>
      <c r="S427" s="214">
        <f>ROUND(R427*14.4,0)</f>
        <v>43</v>
      </c>
      <c r="T427" s="214">
        <v>4</v>
      </c>
      <c r="U427" s="214">
        <f>ROUND(T427*14.4,0)</f>
        <v>58</v>
      </c>
      <c r="V427" s="214">
        <v>3</v>
      </c>
      <c r="W427" s="214">
        <f>ROUND(V427*28.8,0)</f>
        <v>86</v>
      </c>
      <c r="X427" s="214">
        <v>3</v>
      </c>
      <c r="Y427" s="214">
        <f>ROUND(X427*16.8,0)</f>
        <v>50</v>
      </c>
      <c r="Z427" s="214">
        <v>3</v>
      </c>
      <c r="AA427" s="214">
        <f>ROUND(Z427*19.2,0)</f>
        <v>58</v>
      </c>
      <c r="AB427" s="214">
        <v>3</v>
      </c>
      <c r="AC427" s="214">
        <f>ROUND(AB427*19.2,0)</f>
        <v>58</v>
      </c>
      <c r="AD427" s="214">
        <v>3</v>
      </c>
      <c r="AE427" s="214">
        <f>ROUND(AD427*12,0)</f>
        <v>36</v>
      </c>
      <c r="AF427" s="214">
        <v>3</v>
      </c>
      <c r="AG427" s="214">
        <f>ROUND(AF427*14.4,0)</f>
        <v>43</v>
      </c>
      <c r="AH427" s="214">
        <v>2</v>
      </c>
      <c r="AI427" s="214">
        <f>ROUND(AH427*9.6,0)</f>
        <v>19</v>
      </c>
      <c r="AJ427" s="214">
        <v>3</v>
      </c>
      <c r="AK427" s="214">
        <f>ROUND(AJ427*16.8,0)</f>
        <v>50</v>
      </c>
      <c r="AL427" s="214">
        <v>2</v>
      </c>
      <c r="AM427" s="214">
        <f>ROUND(AL427*7.2,0)</f>
        <v>14</v>
      </c>
      <c r="AN427" s="214">
        <f>SUM(M427,O427,Q427,S427,U427)</f>
        <v>290</v>
      </c>
      <c r="AO427" s="214">
        <f>SUM(W427,Y427,AA427,AC427)</f>
        <v>252</v>
      </c>
      <c r="AP427" s="214">
        <f>SUM(AE427,AG427,AI427)</f>
        <v>98</v>
      </c>
      <c r="AQ427" s="214">
        <f>SUM(AK427,AM427)</f>
        <v>64</v>
      </c>
      <c r="AR427" s="214">
        <f>SUM(AN427:AQ427)</f>
        <v>704</v>
      </c>
      <c r="AS427" s="214" t="str">
        <f>IF(AR427&lt;=120,"Group 1",IF(AR427&lt;=240,"Group 2",IF(AR427&lt;=360,"Group 3",IF(AR427&lt;=480,"Group 4",IF(AR427&lt;=600,"Group 5",IF(AR427&lt;=720,"Group 6",IF(AR427&lt;=840,"Group 7",IF(AR427&lt;=960,"Group 8",IF(AR427&lt;=1080,"Group 9","Group 10")))))))))</f>
        <v>Group 6</v>
      </c>
      <c r="AT427" s="214" t="str">
        <f>IF(AR427&lt;=120,"B1",IF(AR427&lt;=240,"B2",IF(AR427&lt;=360,"B3",IF(AR427&lt;=480,"B4",IF(AR427&lt;=600,"B5",IF(AR427&lt;=720,"B6",IF(AR427&lt;=840,"B7",IF(AR427&lt;=960,"B8",IF(AR427&lt;=1080,"B9",IF(AR427&lt;=1100,"B10",IF(AR427&lt;=1120,"B11",IF(AR427&lt;=1140,"B12",IF(AR427&lt;=1160,"B13",IF(AR427&lt;=1180,"B14","B15"))))))))))))))</f>
        <v>B6</v>
      </c>
      <c r="AU427" s="214" t="str">
        <f>AT427</f>
        <v>B6</v>
      </c>
      <c r="AV427" s="214" t="str">
        <f>IF(AU427=J427,"OK","REVIEW")</f>
        <v>OK</v>
      </c>
      <c r="AW427" s="213" t="s">
        <v>355</v>
      </c>
      <c r="AX427" s="213" t="s">
        <v>522</v>
      </c>
      <c r="AY427" s="213" t="s">
        <v>266</v>
      </c>
      <c r="AZ427" s="213" t="s">
        <v>274</v>
      </c>
      <c r="BA427" s="217" t="s">
        <v>773</v>
      </c>
    </row>
    <row r="428" ht="72" customHeight="1">
      <c r="A428" s="214" t="s">
        <v>264</v>
      </c>
      <c r="B428" s="213" t="s">
        <v>765</v>
      </c>
      <c r="C428" s="214" t="s">
        <v>766</v>
      </c>
      <c r="D428" s="213" t="s">
        <v>767</v>
      </c>
      <c r="E428" s="214" t="s">
        <v>822</v>
      </c>
      <c r="F428" s="213" t="s">
        <v>823</v>
      </c>
      <c r="G428" s="214" t="s">
        <v>830</v>
      </c>
      <c r="H428" s="213" t="s">
        <v>831</v>
      </c>
      <c r="I428" s="213" t="s">
        <v>363</v>
      </c>
      <c r="J428" s="214" t="s">
        <v>277</v>
      </c>
      <c r="K428" s="217" t="s">
        <v>774</v>
      </c>
      <c r="L428" s="214">
        <v>4</v>
      </c>
      <c r="M428" s="214">
        <f>ROUND(L428*18,0)</f>
        <v>72</v>
      </c>
      <c r="N428" s="214">
        <v>3</v>
      </c>
      <c r="O428" s="214">
        <f>ROUND(N428*19.2,0)</f>
        <v>58</v>
      </c>
      <c r="P428" s="214">
        <v>4</v>
      </c>
      <c r="Q428" s="214">
        <f>ROUND(P428*19.2,0)</f>
        <v>77</v>
      </c>
      <c r="R428" s="214">
        <v>3</v>
      </c>
      <c r="S428" s="214">
        <f>ROUND(R428*14.4,0)</f>
        <v>43</v>
      </c>
      <c r="T428" s="214">
        <v>4</v>
      </c>
      <c r="U428" s="214">
        <f>ROUND(T428*14.4,0)</f>
        <v>58</v>
      </c>
      <c r="V428" s="214">
        <v>3</v>
      </c>
      <c r="W428" s="214">
        <f>ROUND(V428*28.8,0)</f>
        <v>86</v>
      </c>
      <c r="X428" s="214">
        <v>3</v>
      </c>
      <c r="Y428" s="214">
        <f>ROUND(X428*16.8,0)</f>
        <v>50</v>
      </c>
      <c r="Z428" s="214">
        <v>3</v>
      </c>
      <c r="AA428" s="214">
        <f>ROUND(Z428*19.2,0)</f>
        <v>58</v>
      </c>
      <c r="AB428" s="214">
        <v>3</v>
      </c>
      <c r="AC428" s="214">
        <f>ROUND(AB428*19.2,0)</f>
        <v>58</v>
      </c>
      <c r="AD428" s="214">
        <v>3</v>
      </c>
      <c r="AE428" s="214">
        <f>ROUND(AD428*12,0)</f>
        <v>36</v>
      </c>
      <c r="AF428" s="214">
        <v>3</v>
      </c>
      <c r="AG428" s="214">
        <f>ROUND(AF428*14.4,0)</f>
        <v>43</v>
      </c>
      <c r="AH428" s="214">
        <v>2</v>
      </c>
      <c r="AI428" s="214">
        <f>ROUND(AH428*9.6,0)</f>
        <v>19</v>
      </c>
      <c r="AJ428" s="214">
        <v>3</v>
      </c>
      <c r="AK428" s="214">
        <f>ROUND(AJ428*16.8,0)</f>
        <v>50</v>
      </c>
      <c r="AL428" s="214">
        <v>2</v>
      </c>
      <c r="AM428" s="214">
        <f>ROUND(AL428*7.2,0)</f>
        <v>14</v>
      </c>
      <c r="AN428" s="214">
        <f>SUM(M428,O428,Q428,S428,U428)</f>
        <v>308</v>
      </c>
      <c r="AO428" s="214">
        <f>SUM(W428,Y428,AA428,AC428)</f>
        <v>252</v>
      </c>
      <c r="AP428" s="214">
        <f>SUM(AE428,AG428,AI428)</f>
        <v>98</v>
      </c>
      <c r="AQ428" s="214">
        <f>SUM(AK428,AM428)</f>
        <v>64</v>
      </c>
      <c r="AR428" s="214">
        <f>SUM(AN428:AQ428)</f>
        <v>722</v>
      </c>
      <c r="AS428" s="214" t="str">
        <f>IF(AR428&lt;=120,"Group 1",IF(AR428&lt;=240,"Group 2",IF(AR428&lt;=360,"Group 3",IF(AR428&lt;=480,"Group 4",IF(AR428&lt;=600,"Group 5",IF(AR428&lt;=720,"Group 6",IF(AR428&lt;=840,"Group 7",IF(AR428&lt;=960,"Group 8",IF(AR428&lt;=1080,"Group 9","Group 10")))))))))</f>
        <v>Group 7</v>
      </c>
      <c r="AT428" s="214" t="str">
        <f>IF(AR428&lt;=120,"B1",IF(AR428&lt;=240,"B2",IF(AR428&lt;=360,"B3",IF(AR428&lt;=480,"B4",IF(AR428&lt;=600,"B5",IF(AR428&lt;=720,"B6",IF(AR428&lt;=840,"B7",IF(AR428&lt;=960,"B8",IF(AR428&lt;=1080,"B9",IF(AR428&lt;=1100,"B10",IF(AR428&lt;=1120,"B11",IF(AR428&lt;=1140,"B12",IF(AR428&lt;=1160,"B13",IF(AR428&lt;=1180,"B14","B15"))))))))))))))</f>
        <v>B7</v>
      </c>
      <c r="AU428" s="214" t="str">
        <f>AT428</f>
        <v>B7</v>
      </c>
      <c r="AV428" s="214" t="str">
        <f>IF(AU428=J428,"OK","REVIEW")</f>
        <v>OK</v>
      </c>
      <c r="AW428" s="213" t="s">
        <v>355</v>
      </c>
      <c r="AX428" s="213" t="s">
        <v>365</v>
      </c>
      <c r="AY428" s="213" t="s">
        <v>266</v>
      </c>
      <c r="AZ428" s="213" t="s">
        <v>274</v>
      </c>
      <c r="BA428" s="217" t="s">
        <v>775</v>
      </c>
    </row>
    <row r="429" ht="72" customHeight="1">
      <c r="A429" s="214" t="s">
        <v>264</v>
      </c>
      <c r="B429" s="213" t="s">
        <v>765</v>
      </c>
      <c r="C429" s="214" t="s">
        <v>766</v>
      </c>
      <c r="D429" s="213" t="s">
        <v>767</v>
      </c>
      <c r="E429" s="214" t="s">
        <v>822</v>
      </c>
      <c r="F429" s="213" t="s">
        <v>823</v>
      </c>
      <c r="G429" s="214" t="s">
        <v>832</v>
      </c>
      <c r="H429" s="213" t="s">
        <v>833</v>
      </c>
      <c r="I429" s="213" t="s">
        <v>363</v>
      </c>
      <c r="J429" s="214" t="s">
        <v>274</v>
      </c>
      <c r="K429" s="217" t="s">
        <v>772</v>
      </c>
      <c r="L429" s="214">
        <v>3</v>
      </c>
      <c r="M429" s="214">
        <f>ROUND(L429*18,0)</f>
        <v>54</v>
      </c>
      <c r="N429" s="214">
        <v>3</v>
      </c>
      <c r="O429" s="214">
        <f>ROUND(N429*19.2,0)</f>
        <v>58</v>
      </c>
      <c r="P429" s="214">
        <v>4</v>
      </c>
      <c r="Q429" s="214">
        <f>ROUND(P429*19.2,0)</f>
        <v>77</v>
      </c>
      <c r="R429" s="214">
        <v>3</v>
      </c>
      <c r="S429" s="214">
        <f>ROUND(R429*14.4,0)</f>
        <v>43</v>
      </c>
      <c r="T429" s="214">
        <v>4</v>
      </c>
      <c r="U429" s="214">
        <f>ROUND(T429*14.4,0)</f>
        <v>58</v>
      </c>
      <c r="V429" s="214">
        <v>3</v>
      </c>
      <c r="W429" s="214">
        <f>ROUND(V429*28.8,0)</f>
        <v>86</v>
      </c>
      <c r="X429" s="214">
        <v>3</v>
      </c>
      <c r="Y429" s="214">
        <f>ROUND(X429*16.8,0)</f>
        <v>50</v>
      </c>
      <c r="Z429" s="214">
        <v>3</v>
      </c>
      <c r="AA429" s="214">
        <f>ROUND(Z429*19.2,0)</f>
        <v>58</v>
      </c>
      <c r="AB429" s="214">
        <v>3</v>
      </c>
      <c r="AC429" s="214">
        <f>ROUND(AB429*19.2,0)</f>
        <v>58</v>
      </c>
      <c r="AD429" s="214">
        <v>3</v>
      </c>
      <c r="AE429" s="214">
        <f>ROUND(AD429*12,0)</f>
        <v>36</v>
      </c>
      <c r="AF429" s="214">
        <v>3</v>
      </c>
      <c r="AG429" s="214">
        <f>ROUND(AF429*14.4,0)</f>
        <v>43</v>
      </c>
      <c r="AH429" s="214">
        <v>2</v>
      </c>
      <c r="AI429" s="214">
        <f>ROUND(AH429*9.6,0)</f>
        <v>19</v>
      </c>
      <c r="AJ429" s="214">
        <v>3</v>
      </c>
      <c r="AK429" s="214">
        <f>ROUND(AJ429*16.8,0)</f>
        <v>50</v>
      </c>
      <c r="AL429" s="214">
        <v>2</v>
      </c>
      <c r="AM429" s="214">
        <f>ROUND(AL429*7.2,0)</f>
        <v>14</v>
      </c>
      <c r="AN429" s="214">
        <f>SUM(M429,O429,Q429,S429,U429)</f>
        <v>290</v>
      </c>
      <c r="AO429" s="214">
        <f>SUM(W429,Y429,AA429,AC429)</f>
        <v>252</v>
      </c>
      <c r="AP429" s="214">
        <f>SUM(AE429,AG429,AI429)</f>
        <v>98</v>
      </c>
      <c r="AQ429" s="214">
        <f>SUM(AK429,AM429)</f>
        <v>64</v>
      </c>
      <c r="AR429" s="214">
        <f>SUM(AN429:AQ429)</f>
        <v>704</v>
      </c>
      <c r="AS429" s="214" t="str">
        <f>IF(AR429&lt;=120,"Group 1",IF(AR429&lt;=240,"Group 2",IF(AR429&lt;=360,"Group 3",IF(AR429&lt;=480,"Group 4",IF(AR429&lt;=600,"Group 5",IF(AR429&lt;=720,"Group 6",IF(AR429&lt;=840,"Group 7",IF(AR429&lt;=960,"Group 8",IF(AR429&lt;=1080,"Group 9","Group 10")))))))))</f>
        <v>Group 6</v>
      </c>
      <c r="AT429" s="214" t="str">
        <f>IF(AR429&lt;=120,"B1",IF(AR429&lt;=240,"B2",IF(AR429&lt;=360,"B3",IF(AR429&lt;=480,"B4",IF(AR429&lt;=600,"B5",IF(AR429&lt;=720,"B6",IF(AR429&lt;=840,"B7",IF(AR429&lt;=960,"B8",IF(AR429&lt;=1080,"B9",IF(AR429&lt;=1100,"B10",IF(AR429&lt;=1120,"B11",IF(AR429&lt;=1140,"B12",IF(AR429&lt;=1160,"B13",IF(AR429&lt;=1180,"B14","B15"))))))))))))))</f>
        <v>B6</v>
      </c>
      <c r="AU429" s="214" t="str">
        <f>AT429</f>
        <v>B6</v>
      </c>
      <c r="AV429" s="214" t="str">
        <f>IF(AU429=J429,"OK","REVIEW")</f>
        <v>OK</v>
      </c>
      <c r="AW429" s="213" t="s">
        <v>355</v>
      </c>
      <c r="AX429" s="213" t="s">
        <v>522</v>
      </c>
      <c r="AY429" s="213" t="s">
        <v>266</v>
      </c>
      <c r="AZ429" s="213" t="s">
        <v>274</v>
      </c>
      <c r="BA429" s="217" t="s">
        <v>773</v>
      </c>
    </row>
    <row r="430" ht="72" customHeight="1">
      <c r="A430" s="214" t="s">
        <v>264</v>
      </c>
      <c r="B430" s="213" t="s">
        <v>765</v>
      </c>
      <c r="C430" s="214" t="s">
        <v>766</v>
      </c>
      <c r="D430" s="213" t="s">
        <v>767</v>
      </c>
      <c r="E430" s="214" t="s">
        <v>822</v>
      </c>
      <c r="F430" s="213" t="s">
        <v>823</v>
      </c>
      <c r="G430" s="214" t="s">
        <v>832</v>
      </c>
      <c r="H430" s="213" t="s">
        <v>833</v>
      </c>
      <c r="I430" s="213" t="s">
        <v>363</v>
      </c>
      <c r="J430" s="214" t="s">
        <v>277</v>
      </c>
      <c r="K430" s="217" t="s">
        <v>774</v>
      </c>
      <c r="L430" s="214">
        <v>4</v>
      </c>
      <c r="M430" s="214">
        <f>ROUND(L430*18,0)</f>
        <v>72</v>
      </c>
      <c r="N430" s="214">
        <v>3</v>
      </c>
      <c r="O430" s="214">
        <f>ROUND(N430*19.2,0)</f>
        <v>58</v>
      </c>
      <c r="P430" s="214">
        <v>4</v>
      </c>
      <c r="Q430" s="214">
        <f>ROUND(P430*19.2,0)</f>
        <v>77</v>
      </c>
      <c r="R430" s="214">
        <v>3</v>
      </c>
      <c r="S430" s="214">
        <f>ROUND(R430*14.4,0)</f>
        <v>43</v>
      </c>
      <c r="T430" s="214">
        <v>4</v>
      </c>
      <c r="U430" s="214">
        <f>ROUND(T430*14.4,0)</f>
        <v>58</v>
      </c>
      <c r="V430" s="214">
        <v>3</v>
      </c>
      <c r="W430" s="214">
        <f>ROUND(V430*28.8,0)</f>
        <v>86</v>
      </c>
      <c r="X430" s="214">
        <v>3</v>
      </c>
      <c r="Y430" s="214">
        <f>ROUND(X430*16.8,0)</f>
        <v>50</v>
      </c>
      <c r="Z430" s="214">
        <v>3</v>
      </c>
      <c r="AA430" s="214">
        <f>ROUND(Z430*19.2,0)</f>
        <v>58</v>
      </c>
      <c r="AB430" s="214">
        <v>3</v>
      </c>
      <c r="AC430" s="214">
        <f>ROUND(AB430*19.2,0)</f>
        <v>58</v>
      </c>
      <c r="AD430" s="214">
        <v>3</v>
      </c>
      <c r="AE430" s="214">
        <f>ROUND(AD430*12,0)</f>
        <v>36</v>
      </c>
      <c r="AF430" s="214">
        <v>3</v>
      </c>
      <c r="AG430" s="214">
        <f>ROUND(AF430*14.4,0)</f>
        <v>43</v>
      </c>
      <c r="AH430" s="214">
        <v>2</v>
      </c>
      <c r="AI430" s="214">
        <f>ROUND(AH430*9.6,0)</f>
        <v>19</v>
      </c>
      <c r="AJ430" s="214">
        <v>3</v>
      </c>
      <c r="AK430" s="214">
        <f>ROUND(AJ430*16.8,0)</f>
        <v>50</v>
      </c>
      <c r="AL430" s="214">
        <v>2</v>
      </c>
      <c r="AM430" s="214">
        <f>ROUND(AL430*7.2,0)</f>
        <v>14</v>
      </c>
      <c r="AN430" s="214">
        <f>SUM(M430,O430,Q430,S430,U430)</f>
        <v>308</v>
      </c>
      <c r="AO430" s="214">
        <f>SUM(W430,Y430,AA430,AC430)</f>
        <v>252</v>
      </c>
      <c r="AP430" s="214">
        <f>SUM(AE430,AG430,AI430)</f>
        <v>98</v>
      </c>
      <c r="AQ430" s="214">
        <f>SUM(AK430,AM430)</f>
        <v>64</v>
      </c>
      <c r="AR430" s="214">
        <f>SUM(AN430:AQ430)</f>
        <v>722</v>
      </c>
      <c r="AS430" s="214" t="str">
        <f>IF(AR430&lt;=120,"Group 1",IF(AR430&lt;=240,"Group 2",IF(AR430&lt;=360,"Group 3",IF(AR430&lt;=480,"Group 4",IF(AR430&lt;=600,"Group 5",IF(AR430&lt;=720,"Group 6",IF(AR430&lt;=840,"Group 7",IF(AR430&lt;=960,"Group 8",IF(AR430&lt;=1080,"Group 9","Group 10")))))))))</f>
        <v>Group 7</v>
      </c>
      <c r="AT430" s="214" t="str">
        <f>IF(AR430&lt;=120,"B1",IF(AR430&lt;=240,"B2",IF(AR430&lt;=360,"B3",IF(AR430&lt;=480,"B4",IF(AR430&lt;=600,"B5",IF(AR430&lt;=720,"B6",IF(AR430&lt;=840,"B7",IF(AR430&lt;=960,"B8",IF(AR430&lt;=1080,"B9",IF(AR430&lt;=1100,"B10",IF(AR430&lt;=1120,"B11",IF(AR430&lt;=1140,"B12",IF(AR430&lt;=1160,"B13",IF(AR430&lt;=1180,"B14","B15"))))))))))))))</f>
        <v>B7</v>
      </c>
      <c r="AU430" s="214" t="str">
        <f>AT430</f>
        <v>B7</v>
      </c>
      <c r="AV430" s="214" t="str">
        <f>IF(AU430=J430,"OK","REVIEW")</f>
        <v>OK</v>
      </c>
      <c r="AW430" s="213" t="s">
        <v>355</v>
      </c>
      <c r="AX430" s="213" t="s">
        <v>365</v>
      </c>
      <c r="AY430" s="213" t="s">
        <v>266</v>
      </c>
      <c r="AZ430" s="213" t="s">
        <v>274</v>
      </c>
      <c r="BA430" s="217" t="s">
        <v>775</v>
      </c>
    </row>
    <row r="431" ht="72" customHeight="1">
      <c r="A431" s="214" t="s">
        <v>264</v>
      </c>
      <c r="B431" s="213" t="s">
        <v>765</v>
      </c>
      <c r="C431" s="214" t="s">
        <v>834</v>
      </c>
      <c r="D431" s="213" t="s">
        <v>835</v>
      </c>
      <c r="E431" s="214" t="s">
        <v>836</v>
      </c>
      <c r="F431" s="213" t="s">
        <v>837</v>
      </c>
      <c r="G431" s="214" t="s">
        <v>838</v>
      </c>
      <c r="H431" s="213" t="s">
        <v>839</v>
      </c>
      <c r="I431" s="213" t="s">
        <v>363</v>
      </c>
      <c r="J431" s="214" t="s">
        <v>274</v>
      </c>
      <c r="K431" s="217" t="s">
        <v>840</v>
      </c>
      <c r="L431" s="214">
        <v>4</v>
      </c>
      <c r="M431" s="214">
        <f>ROUND(L431*18,0)</f>
        <v>72</v>
      </c>
      <c r="N431" s="214">
        <v>3</v>
      </c>
      <c r="O431" s="214">
        <f>ROUND(N431*19.2,0)</f>
        <v>58</v>
      </c>
      <c r="P431" s="214">
        <v>4</v>
      </c>
      <c r="Q431" s="214">
        <f>ROUND(P431*19.2,0)</f>
        <v>77</v>
      </c>
      <c r="R431" s="214">
        <v>4</v>
      </c>
      <c r="S431" s="214">
        <f>ROUND(R431*14.4,0)</f>
        <v>58</v>
      </c>
      <c r="T431" s="214">
        <v>3</v>
      </c>
      <c r="U431" s="214">
        <f>ROUND(T431*14.4,0)</f>
        <v>43</v>
      </c>
      <c r="V431" s="214">
        <v>3</v>
      </c>
      <c r="W431" s="214">
        <f>ROUND(V431*28.8,0)</f>
        <v>86</v>
      </c>
      <c r="X431" s="214">
        <v>2</v>
      </c>
      <c r="Y431" s="214">
        <f>ROUND(X431*16.8,0)</f>
        <v>34</v>
      </c>
      <c r="Z431" s="214">
        <v>4</v>
      </c>
      <c r="AA431" s="214">
        <f>ROUND(Z431*19.2,0)</f>
        <v>77</v>
      </c>
      <c r="AB431" s="214">
        <v>3</v>
      </c>
      <c r="AC431" s="214">
        <f>ROUND(AB431*19.2,0)</f>
        <v>58</v>
      </c>
      <c r="AD431" s="214">
        <v>4</v>
      </c>
      <c r="AE431" s="214">
        <f>ROUND(AD431*12,0)</f>
        <v>48</v>
      </c>
      <c r="AF431" s="214">
        <v>2</v>
      </c>
      <c r="AG431" s="214">
        <f>ROUND(AF431*14.4,0)</f>
        <v>29</v>
      </c>
      <c r="AH431" s="214">
        <v>2</v>
      </c>
      <c r="AI431" s="214">
        <f>ROUND(AH431*9.6,0)</f>
        <v>19</v>
      </c>
      <c r="AJ431" s="214">
        <v>2</v>
      </c>
      <c r="AK431" s="214">
        <f>ROUND(AJ431*16.8,0)</f>
        <v>34</v>
      </c>
      <c r="AL431" s="214">
        <v>2</v>
      </c>
      <c r="AM431" s="214">
        <f>ROUND(AL431*7.2,0)</f>
        <v>14</v>
      </c>
      <c r="AN431" s="214">
        <f>SUM(M431,O431,Q431,S431,U431)</f>
        <v>308</v>
      </c>
      <c r="AO431" s="214">
        <f>SUM(W431,Y431,AA431,AC431)</f>
        <v>255</v>
      </c>
      <c r="AP431" s="214">
        <f>SUM(AE431,AG431,AI431)</f>
        <v>96</v>
      </c>
      <c r="AQ431" s="214">
        <f>SUM(AK431,AM431)</f>
        <v>48</v>
      </c>
      <c r="AR431" s="214">
        <f>SUM(AN431:AQ431)</f>
        <v>707</v>
      </c>
      <c r="AS431" s="214" t="str">
        <f>IF(AR431&lt;=120,"Group 1",IF(AR431&lt;=240,"Group 2",IF(AR431&lt;=360,"Group 3",IF(AR431&lt;=480,"Group 4",IF(AR431&lt;=600,"Group 5",IF(AR431&lt;=720,"Group 6",IF(AR431&lt;=840,"Group 7",IF(AR431&lt;=960,"Group 8",IF(AR431&lt;=1080,"Group 9","Group 10")))))))))</f>
        <v>Group 6</v>
      </c>
      <c r="AT431" s="214" t="str">
        <f>IF(AR431&lt;=120,"B1",IF(AR431&lt;=240,"B2",IF(AR431&lt;=360,"B3",IF(AR431&lt;=480,"B4",IF(AR431&lt;=600,"B5",IF(AR431&lt;=720,"B6",IF(AR431&lt;=840,"B7",IF(AR431&lt;=960,"B8",IF(AR431&lt;=1080,"B9",IF(AR431&lt;=1100,"B10",IF(AR431&lt;=1120,"B11",IF(AR431&lt;=1140,"B12",IF(AR431&lt;=1160,"B13",IF(AR431&lt;=1180,"B14","B15"))))))))))))))</f>
        <v>B6</v>
      </c>
      <c r="AU431" s="214" t="str">
        <f>AT431</f>
        <v>B6</v>
      </c>
      <c r="AV431" s="214" t="str">
        <f>IF(AU431=J431,"OK","REVIEW")</f>
        <v>OK</v>
      </c>
      <c r="AW431" s="213" t="s">
        <v>355</v>
      </c>
      <c r="AX431" s="213" t="s">
        <v>522</v>
      </c>
      <c r="AY431" s="213" t="s">
        <v>266</v>
      </c>
      <c r="AZ431" s="213" t="s">
        <v>277</v>
      </c>
      <c r="BA431" s="217" t="s">
        <v>773</v>
      </c>
    </row>
    <row r="432" ht="72" customHeight="1">
      <c r="A432" s="214" t="s">
        <v>264</v>
      </c>
      <c r="B432" s="213" t="s">
        <v>765</v>
      </c>
      <c r="C432" s="214" t="s">
        <v>834</v>
      </c>
      <c r="D432" s="213" t="s">
        <v>835</v>
      </c>
      <c r="E432" s="214" t="s">
        <v>836</v>
      </c>
      <c r="F432" s="213" t="s">
        <v>837</v>
      </c>
      <c r="G432" s="214" t="s">
        <v>838</v>
      </c>
      <c r="H432" s="213" t="s">
        <v>839</v>
      </c>
      <c r="I432" s="213" t="s">
        <v>363</v>
      </c>
      <c r="J432" s="214" t="s">
        <v>277</v>
      </c>
      <c r="K432" s="217" t="s">
        <v>841</v>
      </c>
      <c r="L432" s="214">
        <v>4</v>
      </c>
      <c r="M432" s="214">
        <f>ROUND(L432*18,0)</f>
        <v>72</v>
      </c>
      <c r="N432" s="214">
        <v>3</v>
      </c>
      <c r="O432" s="214">
        <f>ROUND(N432*19.2,0)</f>
        <v>58</v>
      </c>
      <c r="P432" s="214">
        <v>4</v>
      </c>
      <c r="Q432" s="214">
        <f>ROUND(P432*19.2,0)</f>
        <v>77</v>
      </c>
      <c r="R432" s="214">
        <v>4</v>
      </c>
      <c r="S432" s="214">
        <f>ROUND(R432*14.4,0)</f>
        <v>58</v>
      </c>
      <c r="T432" s="214">
        <v>4</v>
      </c>
      <c r="U432" s="214">
        <f>ROUND(T432*14.4,0)</f>
        <v>58</v>
      </c>
      <c r="V432" s="214">
        <v>3</v>
      </c>
      <c r="W432" s="214">
        <f>ROUND(V432*28.8,0)</f>
        <v>86</v>
      </c>
      <c r="X432" s="214">
        <v>3</v>
      </c>
      <c r="Y432" s="214">
        <f>ROUND(X432*16.8,0)</f>
        <v>50</v>
      </c>
      <c r="Z432" s="214">
        <v>4</v>
      </c>
      <c r="AA432" s="214">
        <f>ROUND(Z432*19.2,0)</f>
        <v>77</v>
      </c>
      <c r="AB432" s="214">
        <v>3</v>
      </c>
      <c r="AC432" s="214">
        <f>ROUND(AB432*19.2,0)</f>
        <v>58</v>
      </c>
      <c r="AD432" s="214">
        <v>4</v>
      </c>
      <c r="AE432" s="214">
        <f>ROUND(AD432*12,0)</f>
        <v>48</v>
      </c>
      <c r="AF432" s="214">
        <v>3</v>
      </c>
      <c r="AG432" s="214">
        <f>ROUND(AF432*14.4,0)</f>
        <v>43</v>
      </c>
      <c r="AH432" s="214">
        <v>3</v>
      </c>
      <c r="AI432" s="214">
        <f>ROUND(AH432*9.6,0)</f>
        <v>29</v>
      </c>
      <c r="AJ432" s="214">
        <v>3</v>
      </c>
      <c r="AK432" s="214">
        <f>ROUND(AJ432*16.8,0)</f>
        <v>50</v>
      </c>
      <c r="AL432" s="214">
        <v>3</v>
      </c>
      <c r="AM432" s="214">
        <f>ROUND(AL432*7.2,0)</f>
        <v>22</v>
      </c>
      <c r="AN432" s="214">
        <f>SUM(M432,O432,Q432,S432,U432)</f>
        <v>323</v>
      </c>
      <c r="AO432" s="214">
        <f>SUM(W432,Y432,AA432,AC432)</f>
        <v>271</v>
      </c>
      <c r="AP432" s="214">
        <f>SUM(AE432,AG432,AI432)</f>
        <v>120</v>
      </c>
      <c r="AQ432" s="214">
        <f>SUM(AK432,AM432)</f>
        <v>72</v>
      </c>
      <c r="AR432" s="214">
        <f>SUM(AN432:AQ432)</f>
        <v>786</v>
      </c>
      <c r="AS432" s="214" t="str">
        <f>IF(AR432&lt;=120,"Group 1",IF(AR432&lt;=240,"Group 2",IF(AR432&lt;=360,"Group 3",IF(AR432&lt;=480,"Group 4",IF(AR432&lt;=600,"Group 5",IF(AR432&lt;=720,"Group 6",IF(AR432&lt;=840,"Group 7",IF(AR432&lt;=960,"Group 8",IF(AR432&lt;=1080,"Group 9","Group 10")))))))))</f>
        <v>Group 7</v>
      </c>
      <c r="AT432" s="214" t="str">
        <f>IF(AR432&lt;=120,"B1",IF(AR432&lt;=240,"B2",IF(AR432&lt;=360,"B3",IF(AR432&lt;=480,"B4",IF(AR432&lt;=600,"B5",IF(AR432&lt;=720,"B6",IF(AR432&lt;=840,"B7",IF(AR432&lt;=960,"B8",IF(AR432&lt;=1080,"B9",IF(AR432&lt;=1100,"B10",IF(AR432&lt;=1120,"B11",IF(AR432&lt;=1140,"B12",IF(AR432&lt;=1160,"B13",IF(AR432&lt;=1180,"B14","B15"))))))))))))))</f>
        <v>B7</v>
      </c>
      <c r="AU432" s="214" t="str">
        <f>AT432</f>
        <v>B7</v>
      </c>
      <c r="AV432" s="214" t="str">
        <f>IF(AU432=J432,"OK","REVIEW")</f>
        <v>OK</v>
      </c>
      <c r="AW432" s="213" t="s">
        <v>355</v>
      </c>
      <c r="AX432" s="213" t="s">
        <v>365</v>
      </c>
      <c r="AY432" s="213" t="s">
        <v>266</v>
      </c>
      <c r="AZ432" s="213" t="s">
        <v>277</v>
      </c>
      <c r="BA432" s="217" t="s">
        <v>775</v>
      </c>
    </row>
    <row r="433" ht="72" customHeight="1">
      <c r="A433" s="214" t="s">
        <v>264</v>
      </c>
      <c r="B433" s="213" t="s">
        <v>765</v>
      </c>
      <c r="C433" s="214" t="s">
        <v>834</v>
      </c>
      <c r="D433" s="213" t="s">
        <v>835</v>
      </c>
      <c r="E433" s="214" t="s">
        <v>836</v>
      </c>
      <c r="F433" s="213" t="s">
        <v>837</v>
      </c>
      <c r="G433" s="214" t="s">
        <v>842</v>
      </c>
      <c r="H433" s="213" t="s">
        <v>843</v>
      </c>
      <c r="I433" s="213" t="s">
        <v>363</v>
      </c>
      <c r="J433" s="214" t="s">
        <v>274</v>
      </c>
      <c r="K433" s="217" t="s">
        <v>840</v>
      </c>
      <c r="L433" s="214">
        <v>4</v>
      </c>
      <c r="M433" s="214">
        <f>ROUND(L433*18,0)</f>
        <v>72</v>
      </c>
      <c r="N433" s="214">
        <v>3</v>
      </c>
      <c r="O433" s="214">
        <f>ROUND(N433*19.2,0)</f>
        <v>58</v>
      </c>
      <c r="P433" s="214">
        <v>4</v>
      </c>
      <c r="Q433" s="214">
        <f>ROUND(P433*19.2,0)</f>
        <v>77</v>
      </c>
      <c r="R433" s="214">
        <v>4</v>
      </c>
      <c r="S433" s="214">
        <f>ROUND(R433*14.4,0)</f>
        <v>58</v>
      </c>
      <c r="T433" s="214">
        <v>3</v>
      </c>
      <c r="U433" s="214">
        <f>ROUND(T433*14.4,0)</f>
        <v>43</v>
      </c>
      <c r="V433" s="214">
        <v>3</v>
      </c>
      <c r="W433" s="214">
        <f>ROUND(V433*28.8,0)</f>
        <v>86</v>
      </c>
      <c r="X433" s="214">
        <v>2</v>
      </c>
      <c r="Y433" s="214">
        <f>ROUND(X433*16.8,0)</f>
        <v>34</v>
      </c>
      <c r="Z433" s="214">
        <v>4</v>
      </c>
      <c r="AA433" s="214">
        <f>ROUND(Z433*19.2,0)</f>
        <v>77</v>
      </c>
      <c r="AB433" s="214">
        <v>3</v>
      </c>
      <c r="AC433" s="214">
        <f>ROUND(AB433*19.2,0)</f>
        <v>58</v>
      </c>
      <c r="AD433" s="214">
        <v>4</v>
      </c>
      <c r="AE433" s="214">
        <f>ROUND(AD433*12,0)</f>
        <v>48</v>
      </c>
      <c r="AF433" s="214">
        <v>2</v>
      </c>
      <c r="AG433" s="214">
        <f>ROUND(AF433*14.4,0)</f>
        <v>29</v>
      </c>
      <c r="AH433" s="214">
        <v>2</v>
      </c>
      <c r="AI433" s="214">
        <f>ROUND(AH433*9.6,0)</f>
        <v>19</v>
      </c>
      <c r="AJ433" s="214">
        <v>2</v>
      </c>
      <c r="AK433" s="214">
        <f>ROUND(AJ433*16.8,0)</f>
        <v>34</v>
      </c>
      <c r="AL433" s="214">
        <v>2</v>
      </c>
      <c r="AM433" s="214">
        <f>ROUND(AL433*7.2,0)</f>
        <v>14</v>
      </c>
      <c r="AN433" s="214">
        <f>SUM(M433,O433,Q433,S433,U433)</f>
        <v>308</v>
      </c>
      <c r="AO433" s="214">
        <f>SUM(W433,Y433,AA433,AC433)</f>
        <v>255</v>
      </c>
      <c r="AP433" s="214">
        <f>SUM(AE433,AG433,AI433)</f>
        <v>96</v>
      </c>
      <c r="AQ433" s="214">
        <f>SUM(AK433,AM433)</f>
        <v>48</v>
      </c>
      <c r="AR433" s="214">
        <f>SUM(AN433:AQ433)</f>
        <v>707</v>
      </c>
      <c r="AS433" s="214" t="str">
        <f>IF(AR433&lt;=120,"Group 1",IF(AR433&lt;=240,"Group 2",IF(AR433&lt;=360,"Group 3",IF(AR433&lt;=480,"Group 4",IF(AR433&lt;=600,"Group 5",IF(AR433&lt;=720,"Group 6",IF(AR433&lt;=840,"Group 7",IF(AR433&lt;=960,"Group 8",IF(AR433&lt;=1080,"Group 9","Group 10")))))))))</f>
        <v>Group 6</v>
      </c>
      <c r="AT433" s="214" t="str">
        <f>IF(AR433&lt;=120,"B1",IF(AR433&lt;=240,"B2",IF(AR433&lt;=360,"B3",IF(AR433&lt;=480,"B4",IF(AR433&lt;=600,"B5",IF(AR433&lt;=720,"B6",IF(AR433&lt;=840,"B7",IF(AR433&lt;=960,"B8",IF(AR433&lt;=1080,"B9",IF(AR433&lt;=1100,"B10",IF(AR433&lt;=1120,"B11",IF(AR433&lt;=1140,"B12",IF(AR433&lt;=1160,"B13",IF(AR433&lt;=1180,"B14","B15"))))))))))))))</f>
        <v>B6</v>
      </c>
      <c r="AU433" s="214" t="str">
        <f>AT433</f>
        <v>B6</v>
      </c>
      <c r="AV433" s="214" t="str">
        <f>IF(AU433=J433,"OK","REVIEW")</f>
        <v>OK</v>
      </c>
      <c r="AW433" s="213" t="s">
        <v>355</v>
      </c>
      <c r="AX433" s="213" t="s">
        <v>522</v>
      </c>
      <c r="AY433" s="213" t="s">
        <v>266</v>
      </c>
      <c r="AZ433" s="213" t="s">
        <v>277</v>
      </c>
      <c r="BA433" s="217" t="s">
        <v>773</v>
      </c>
    </row>
    <row r="434" ht="72" customHeight="1">
      <c r="A434" s="214" t="s">
        <v>264</v>
      </c>
      <c r="B434" s="213" t="s">
        <v>765</v>
      </c>
      <c r="C434" s="214" t="s">
        <v>834</v>
      </c>
      <c r="D434" s="213" t="s">
        <v>835</v>
      </c>
      <c r="E434" s="214" t="s">
        <v>836</v>
      </c>
      <c r="F434" s="213" t="s">
        <v>837</v>
      </c>
      <c r="G434" s="214" t="s">
        <v>842</v>
      </c>
      <c r="H434" s="213" t="s">
        <v>843</v>
      </c>
      <c r="I434" s="213" t="s">
        <v>363</v>
      </c>
      <c r="J434" s="214" t="s">
        <v>277</v>
      </c>
      <c r="K434" s="217" t="s">
        <v>841</v>
      </c>
      <c r="L434" s="214">
        <v>4</v>
      </c>
      <c r="M434" s="214">
        <f>ROUND(L434*18,0)</f>
        <v>72</v>
      </c>
      <c r="N434" s="214">
        <v>3</v>
      </c>
      <c r="O434" s="214">
        <f>ROUND(N434*19.2,0)</f>
        <v>58</v>
      </c>
      <c r="P434" s="214">
        <v>4</v>
      </c>
      <c r="Q434" s="214">
        <f>ROUND(P434*19.2,0)</f>
        <v>77</v>
      </c>
      <c r="R434" s="214">
        <v>4</v>
      </c>
      <c r="S434" s="214">
        <f>ROUND(R434*14.4,0)</f>
        <v>58</v>
      </c>
      <c r="T434" s="214">
        <v>4</v>
      </c>
      <c r="U434" s="214">
        <f>ROUND(T434*14.4,0)</f>
        <v>58</v>
      </c>
      <c r="V434" s="214">
        <v>3</v>
      </c>
      <c r="W434" s="214">
        <f>ROUND(V434*28.8,0)</f>
        <v>86</v>
      </c>
      <c r="X434" s="214">
        <v>3</v>
      </c>
      <c r="Y434" s="214">
        <f>ROUND(X434*16.8,0)</f>
        <v>50</v>
      </c>
      <c r="Z434" s="214">
        <v>4</v>
      </c>
      <c r="AA434" s="214">
        <f>ROUND(Z434*19.2,0)</f>
        <v>77</v>
      </c>
      <c r="AB434" s="214">
        <v>3</v>
      </c>
      <c r="AC434" s="214">
        <f>ROUND(AB434*19.2,0)</f>
        <v>58</v>
      </c>
      <c r="AD434" s="214">
        <v>4</v>
      </c>
      <c r="AE434" s="214">
        <f>ROUND(AD434*12,0)</f>
        <v>48</v>
      </c>
      <c r="AF434" s="214">
        <v>3</v>
      </c>
      <c r="AG434" s="214">
        <f>ROUND(AF434*14.4,0)</f>
        <v>43</v>
      </c>
      <c r="AH434" s="214">
        <v>3</v>
      </c>
      <c r="AI434" s="214">
        <f>ROUND(AH434*9.6,0)</f>
        <v>29</v>
      </c>
      <c r="AJ434" s="214">
        <v>3</v>
      </c>
      <c r="AK434" s="214">
        <f>ROUND(AJ434*16.8,0)</f>
        <v>50</v>
      </c>
      <c r="AL434" s="214">
        <v>3</v>
      </c>
      <c r="AM434" s="214">
        <f>ROUND(AL434*7.2,0)</f>
        <v>22</v>
      </c>
      <c r="AN434" s="214">
        <f>SUM(M434,O434,Q434,S434,U434)</f>
        <v>323</v>
      </c>
      <c r="AO434" s="214">
        <f>SUM(W434,Y434,AA434,AC434)</f>
        <v>271</v>
      </c>
      <c r="AP434" s="214">
        <f>SUM(AE434,AG434,AI434)</f>
        <v>120</v>
      </c>
      <c r="AQ434" s="214">
        <f>SUM(AK434,AM434)</f>
        <v>72</v>
      </c>
      <c r="AR434" s="214">
        <f>SUM(AN434:AQ434)</f>
        <v>786</v>
      </c>
      <c r="AS434" s="214" t="str">
        <f>IF(AR434&lt;=120,"Group 1",IF(AR434&lt;=240,"Group 2",IF(AR434&lt;=360,"Group 3",IF(AR434&lt;=480,"Group 4",IF(AR434&lt;=600,"Group 5",IF(AR434&lt;=720,"Group 6",IF(AR434&lt;=840,"Group 7",IF(AR434&lt;=960,"Group 8",IF(AR434&lt;=1080,"Group 9","Group 10")))))))))</f>
        <v>Group 7</v>
      </c>
      <c r="AT434" s="214" t="str">
        <f>IF(AR434&lt;=120,"B1",IF(AR434&lt;=240,"B2",IF(AR434&lt;=360,"B3",IF(AR434&lt;=480,"B4",IF(AR434&lt;=600,"B5",IF(AR434&lt;=720,"B6",IF(AR434&lt;=840,"B7",IF(AR434&lt;=960,"B8",IF(AR434&lt;=1080,"B9",IF(AR434&lt;=1100,"B10",IF(AR434&lt;=1120,"B11",IF(AR434&lt;=1140,"B12",IF(AR434&lt;=1160,"B13",IF(AR434&lt;=1180,"B14","B15"))))))))))))))</f>
        <v>B7</v>
      </c>
      <c r="AU434" s="214" t="str">
        <f>AT434</f>
        <v>B7</v>
      </c>
      <c r="AV434" s="214" t="str">
        <f>IF(AU434=J434,"OK","REVIEW")</f>
        <v>OK</v>
      </c>
      <c r="AW434" s="213" t="s">
        <v>355</v>
      </c>
      <c r="AX434" s="213" t="s">
        <v>365</v>
      </c>
      <c r="AY434" s="213" t="s">
        <v>266</v>
      </c>
      <c r="AZ434" s="213" t="s">
        <v>277</v>
      </c>
      <c r="BA434" s="217" t="s">
        <v>775</v>
      </c>
    </row>
    <row r="435" ht="72" customHeight="1">
      <c r="A435" s="214" t="s">
        <v>264</v>
      </c>
      <c r="B435" s="213" t="s">
        <v>765</v>
      </c>
      <c r="C435" s="214" t="s">
        <v>834</v>
      </c>
      <c r="D435" s="213" t="s">
        <v>835</v>
      </c>
      <c r="E435" s="214" t="s">
        <v>836</v>
      </c>
      <c r="F435" s="213" t="s">
        <v>837</v>
      </c>
      <c r="G435" s="214" t="s">
        <v>844</v>
      </c>
      <c r="H435" s="213" t="s">
        <v>845</v>
      </c>
      <c r="I435" s="213" t="s">
        <v>363</v>
      </c>
      <c r="J435" s="214" t="s">
        <v>274</v>
      </c>
      <c r="K435" s="217" t="s">
        <v>772</v>
      </c>
      <c r="L435" s="214">
        <v>3</v>
      </c>
      <c r="M435" s="214">
        <f>ROUND(L435*18,0)</f>
        <v>54</v>
      </c>
      <c r="N435" s="214">
        <v>3</v>
      </c>
      <c r="O435" s="214">
        <f>ROUND(N435*19.2,0)</f>
        <v>58</v>
      </c>
      <c r="P435" s="214">
        <v>4</v>
      </c>
      <c r="Q435" s="214">
        <f>ROUND(P435*19.2,0)</f>
        <v>77</v>
      </c>
      <c r="R435" s="214">
        <v>3</v>
      </c>
      <c r="S435" s="214">
        <f>ROUND(R435*14.4,0)</f>
        <v>43</v>
      </c>
      <c r="T435" s="214">
        <v>4</v>
      </c>
      <c r="U435" s="214">
        <f>ROUND(T435*14.4,0)</f>
        <v>58</v>
      </c>
      <c r="V435" s="214">
        <v>3</v>
      </c>
      <c r="W435" s="214">
        <f>ROUND(V435*28.8,0)</f>
        <v>86</v>
      </c>
      <c r="X435" s="214">
        <v>3</v>
      </c>
      <c r="Y435" s="214">
        <f>ROUND(X435*16.8,0)</f>
        <v>50</v>
      </c>
      <c r="Z435" s="214">
        <v>3</v>
      </c>
      <c r="AA435" s="214">
        <f>ROUND(Z435*19.2,0)</f>
        <v>58</v>
      </c>
      <c r="AB435" s="214">
        <v>3</v>
      </c>
      <c r="AC435" s="214">
        <f>ROUND(AB435*19.2,0)</f>
        <v>58</v>
      </c>
      <c r="AD435" s="214">
        <v>3</v>
      </c>
      <c r="AE435" s="214">
        <f>ROUND(AD435*12,0)</f>
        <v>36</v>
      </c>
      <c r="AF435" s="214">
        <v>3</v>
      </c>
      <c r="AG435" s="214">
        <f>ROUND(AF435*14.4,0)</f>
        <v>43</v>
      </c>
      <c r="AH435" s="214">
        <v>2</v>
      </c>
      <c r="AI435" s="214">
        <f>ROUND(AH435*9.6,0)</f>
        <v>19</v>
      </c>
      <c r="AJ435" s="214">
        <v>3</v>
      </c>
      <c r="AK435" s="214">
        <f>ROUND(AJ435*16.8,0)</f>
        <v>50</v>
      </c>
      <c r="AL435" s="214">
        <v>2</v>
      </c>
      <c r="AM435" s="214">
        <f>ROUND(AL435*7.2,0)</f>
        <v>14</v>
      </c>
      <c r="AN435" s="214">
        <f>SUM(M435,O435,Q435,S435,U435)</f>
        <v>290</v>
      </c>
      <c r="AO435" s="214">
        <f>SUM(W435,Y435,AA435,AC435)</f>
        <v>252</v>
      </c>
      <c r="AP435" s="214">
        <f>SUM(AE435,AG435,AI435)</f>
        <v>98</v>
      </c>
      <c r="AQ435" s="214">
        <f>SUM(AK435,AM435)</f>
        <v>64</v>
      </c>
      <c r="AR435" s="214">
        <f>SUM(AN435:AQ435)</f>
        <v>704</v>
      </c>
      <c r="AS435" s="214" t="str">
        <f>IF(AR435&lt;=120,"Group 1",IF(AR435&lt;=240,"Group 2",IF(AR435&lt;=360,"Group 3",IF(AR435&lt;=480,"Group 4",IF(AR435&lt;=600,"Group 5",IF(AR435&lt;=720,"Group 6",IF(AR435&lt;=840,"Group 7",IF(AR435&lt;=960,"Group 8",IF(AR435&lt;=1080,"Group 9","Group 10")))))))))</f>
        <v>Group 6</v>
      </c>
      <c r="AT435" s="214" t="str">
        <f>IF(AR435&lt;=120,"B1",IF(AR435&lt;=240,"B2",IF(AR435&lt;=360,"B3",IF(AR435&lt;=480,"B4",IF(AR435&lt;=600,"B5",IF(AR435&lt;=720,"B6",IF(AR435&lt;=840,"B7",IF(AR435&lt;=960,"B8",IF(AR435&lt;=1080,"B9",IF(AR435&lt;=1100,"B10",IF(AR435&lt;=1120,"B11",IF(AR435&lt;=1140,"B12",IF(AR435&lt;=1160,"B13",IF(AR435&lt;=1180,"B14","B15"))))))))))))))</f>
        <v>B6</v>
      </c>
      <c r="AU435" s="214" t="str">
        <f>AT435</f>
        <v>B6</v>
      </c>
      <c r="AV435" s="214" t="str">
        <f>IF(AU435=J435,"OK","REVIEW")</f>
        <v>OK</v>
      </c>
      <c r="AW435" s="213" t="s">
        <v>355</v>
      </c>
      <c r="AX435" s="213" t="s">
        <v>522</v>
      </c>
      <c r="AY435" s="213" t="s">
        <v>266</v>
      </c>
      <c r="AZ435" s="213" t="s">
        <v>274</v>
      </c>
      <c r="BA435" s="217" t="s">
        <v>773</v>
      </c>
    </row>
    <row r="436" ht="72" customHeight="1">
      <c r="A436" s="214" t="s">
        <v>264</v>
      </c>
      <c r="B436" s="213" t="s">
        <v>765</v>
      </c>
      <c r="C436" s="214" t="s">
        <v>834</v>
      </c>
      <c r="D436" s="213" t="s">
        <v>835</v>
      </c>
      <c r="E436" s="214" t="s">
        <v>836</v>
      </c>
      <c r="F436" s="213" t="s">
        <v>837</v>
      </c>
      <c r="G436" s="214" t="s">
        <v>844</v>
      </c>
      <c r="H436" s="213" t="s">
        <v>845</v>
      </c>
      <c r="I436" s="213" t="s">
        <v>363</v>
      </c>
      <c r="J436" s="214" t="s">
        <v>277</v>
      </c>
      <c r="K436" s="217" t="s">
        <v>774</v>
      </c>
      <c r="L436" s="214">
        <v>4</v>
      </c>
      <c r="M436" s="214">
        <f>ROUND(L436*18,0)</f>
        <v>72</v>
      </c>
      <c r="N436" s="214">
        <v>3</v>
      </c>
      <c r="O436" s="214">
        <f>ROUND(N436*19.2,0)</f>
        <v>58</v>
      </c>
      <c r="P436" s="214">
        <v>4</v>
      </c>
      <c r="Q436" s="214">
        <f>ROUND(P436*19.2,0)</f>
        <v>77</v>
      </c>
      <c r="R436" s="214">
        <v>3</v>
      </c>
      <c r="S436" s="214">
        <f>ROUND(R436*14.4,0)</f>
        <v>43</v>
      </c>
      <c r="T436" s="214">
        <v>4</v>
      </c>
      <c r="U436" s="214">
        <f>ROUND(T436*14.4,0)</f>
        <v>58</v>
      </c>
      <c r="V436" s="214">
        <v>3</v>
      </c>
      <c r="W436" s="214">
        <f>ROUND(V436*28.8,0)</f>
        <v>86</v>
      </c>
      <c r="X436" s="214">
        <v>3</v>
      </c>
      <c r="Y436" s="214">
        <f>ROUND(X436*16.8,0)</f>
        <v>50</v>
      </c>
      <c r="Z436" s="214">
        <v>3</v>
      </c>
      <c r="AA436" s="214">
        <f>ROUND(Z436*19.2,0)</f>
        <v>58</v>
      </c>
      <c r="AB436" s="214">
        <v>3</v>
      </c>
      <c r="AC436" s="214">
        <f>ROUND(AB436*19.2,0)</f>
        <v>58</v>
      </c>
      <c r="AD436" s="214">
        <v>3</v>
      </c>
      <c r="AE436" s="214">
        <f>ROUND(AD436*12,0)</f>
        <v>36</v>
      </c>
      <c r="AF436" s="214">
        <v>3</v>
      </c>
      <c r="AG436" s="214">
        <f>ROUND(AF436*14.4,0)</f>
        <v>43</v>
      </c>
      <c r="AH436" s="214">
        <v>2</v>
      </c>
      <c r="AI436" s="214">
        <f>ROUND(AH436*9.6,0)</f>
        <v>19</v>
      </c>
      <c r="AJ436" s="214">
        <v>3</v>
      </c>
      <c r="AK436" s="214">
        <f>ROUND(AJ436*16.8,0)</f>
        <v>50</v>
      </c>
      <c r="AL436" s="214">
        <v>2</v>
      </c>
      <c r="AM436" s="214">
        <f>ROUND(AL436*7.2,0)</f>
        <v>14</v>
      </c>
      <c r="AN436" s="214">
        <f>SUM(M436,O436,Q436,S436,U436)</f>
        <v>308</v>
      </c>
      <c r="AO436" s="214">
        <f>SUM(W436,Y436,AA436,AC436)</f>
        <v>252</v>
      </c>
      <c r="AP436" s="214">
        <f>SUM(AE436,AG436,AI436)</f>
        <v>98</v>
      </c>
      <c r="AQ436" s="214">
        <f>SUM(AK436,AM436)</f>
        <v>64</v>
      </c>
      <c r="AR436" s="214">
        <f>SUM(AN436:AQ436)</f>
        <v>722</v>
      </c>
      <c r="AS436" s="214" t="str">
        <f>IF(AR436&lt;=120,"Group 1",IF(AR436&lt;=240,"Group 2",IF(AR436&lt;=360,"Group 3",IF(AR436&lt;=480,"Group 4",IF(AR436&lt;=600,"Group 5",IF(AR436&lt;=720,"Group 6",IF(AR436&lt;=840,"Group 7",IF(AR436&lt;=960,"Group 8",IF(AR436&lt;=1080,"Group 9","Group 10")))))))))</f>
        <v>Group 7</v>
      </c>
      <c r="AT436" s="214" t="str">
        <f>IF(AR436&lt;=120,"B1",IF(AR436&lt;=240,"B2",IF(AR436&lt;=360,"B3",IF(AR436&lt;=480,"B4",IF(AR436&lt;=600,"B5",IF(AR436&lt;=720,"B6",IF(AR436&lt;=840,"B7",IF(AR436&lt;=960,"B8",IF(AR436&lt;=1080,"B9",IF(AR436&lt;=1100,"B10",IF(AR436&lt;=1120,"B11",IF(AR436&lt;=1140,"B12",IF(AR436&lt;=1160,"B13",IF(AR436&lt;=1180,"B14","B15"))))))))))))))</f>
        <v>B7</v>
      </c>
      <c r="AU436" s="214" t="str">
        <f>AT436</f>
        <v>B7</v>
      </c>
      <c r="AV436" s="214" t="str">
        <f>IF(AU436=J436,"OK","REVIEW")</f>
        <v>OK</v>
      </c>
      <c r="AW436" s="213" t="s">
        <v>355</v>
      </c>
      <c r="AX436" s="213" t="s">
        <v>365</v>
      </c>
      <c r="AY436" s="213" t="s">
        <v>266</v>
      </c>
      <c r="AZ436" s="213" t="s">
        <v>274</v>
      </c>
      <c r="BA436" s="217" t="s">
        <v>775</v>
      </c>
    </row>
    <row r="437" ht="72" customHeight="1">
      <c r="A437" s="214" t="s">
        <v>264</v>
      </c>
      <c r="B437" s="213" t="s">
        <v>765</v>
      </c>
      <c r="C437" s="214" t="s">
        <v>834</v>
      </c>
      <c r="D437" s="213" t="s">
        <v>835</v>
      </c>
      <c r="E437" s="214" t="s">
        <v>836</v>
      </c>
      <c r="F437" s="213" t="s">
        <v>837</v>
      </c>
      <c r="G437" s="214" t="s">
        <v>846</v>
      </c>
      <c r="H437" s="213" t="s">
        <v>847</v>
      </c>
      <c r="I437" s="213" t="s">
        <v>363</v>
      </c>
      <c r="J437" s="214" t="s">
        <v>274</v>
      </c>
      <c r="K437" s="217" t="s">
        <v>840</v>
      </c>
      <c r="L437" s="214">
        <v>4</v>
      </c>
      <c r="M437" s="214">
        <f>ROUND(L437*18,0)</f>
        <v>72</v>
      </c>
      <c r="N437" s="214">
        <v>3</v>
      </c>
      <c r="O437" s="214">
        <f>ROUND(N437*19.2,0)</f>
        <v>58</v>
      </c>
      <c r="P437" s="214">
        <v>4</v>
      </c>
      <c r="Q437" s="214">
        <f>ROUND(P437*19.2,0)</f>
        <v>77</v>
      </c>
      <c r="R437" s="214">
        <v>4</v>
      </c>
      <c r="S437" s="214">
        <f>ROUND(R437*14.4,0)</f>
        <v>58</v>
      </c>
      <c r="T437" s="214">
        <v>3</v>
      </c>
      <c r="U437" s="214">
        <f>ROUND(T437*14.4,0)</f>
        <v>43</v>
      </c>
      <c r="V437" s="214">
        <v>3</v>
      </c>
      <c r="W437" s="214">
        <f>ROUND(V437*28.8,0)</f>
        <v>86</v>
      </c>
      <c r="X437" s="214">
        <v>2</v>
      </c>
      <c r="Y437" s="214">
        <f>ROUND(X437*16.8,0)</f>
        <v>34</v>
      </c>
      <c r="Z437" s="214">
        <v>4</v>
      </c>
      <c r="AA437" s="214">
        <f>ROUND(Z437*19.2,0)</f>
        <v>77</v>
      </c>
      <c r="AB437" s="214">
        <v>3</v>
      </c>
      <c r="AC437" s="214">
        <f>ROUND(AB437*19.2,0)</f>
        <v>58</v>
      </c>
      <c r="AD437" s="214">
        <v>4</v>
      </c>
      <c r="AE437" s="214">
        <f>ROUND(AD437*12,0)</f>
        <v>48</v>
      </c>
      <c r="AF437" s="214">
        <v>2</v>
      </c>
      <c r="AG437" s="214">
        <f>ROUND(AF437*14.4,0)</f>
        <v>29</v>
      </c>
      <c r="AH437" s="214">
        <v>2</v>
      </c>
      <c r="AI437" s="214">
        <f>ROUND(AH437*9.6,0)</f>
        <v>19</v>
      </c>
      <c r="AJ437" s="214">
        <v>2</v>
      </c>
      <c r="AK437" s="214">
        <f>ROUND(AJ437*16.8,0)</f>
        <v>34</v>
      </c>
      <c r="AL437" s="214">
        <v>2</v>
      </c>
      <c r="AM437" s="214">
        <f>ROUND(AL437*7.2,0)</f>
        <v>14</v>
      </c>
      <c r="AN437" s="214">
        <f>SUM(M437,O437,Q437,S437,U437)</f>
        <v>308</v>
      </c>
      <c r="AO437" s="214">
        <f>SUM(W437,Y437,AA437,AC437)</f>
        <v>255</v>
      </c>
      <c r="AP437" s="214">
        <f>SUM(AE437,AG437,AI437)</f>
        <v>96</v>
      </c>
      <c r="AQ437" s="214">
        <f>SUM(AK437,AM437)</f>
        <v>48</v>
      </c>
      <c r="AR437" s="214">
        <f>SUM(AN437:AQ437)</f>
        <v>707</v>
      </c>
      <c r="AS437" s="214" t="str">
        <f>IF(AR437&lt;=120,"Group 1",IF(AR437&lt;=240,"Group 2",IF(AR437&lt;=360,"Group 3",IF(AR437&lt;=480,"Group 4",IF(AR437&lt;=600,"Group 5",IF(AR437&lt;=720,"Group 6",IF(AR437&lt;=840,"Group 7",IF(AR437&lt;=960,"Group 8",IF(AR437&lt;=1080,"Group 9","Group 10")))))))))</f>
        <v>Group 6</v>
      </c>
      <c r="AT437" s="214" t="str">
        <f>IF(AR437&lt;=120,"B1",IF(AR437&lt;=240,"B2",IF(AR437&lt;=360,"B3",IF(AR437&lt;=480,"B4",IF(AR437&lt;=600,"B5",IF(AR437&lt;=720,"B6",IF(AR437&lt;=840,"B7",IF(AR437&lt;=960,"B8",IF(AR437&lt;=1080,"B9",IF(AR437&lt;=1100,"B10",IF(AR437&lt;=1120,"B11",IF(AR437&lt;=1140,"B12",IF(AR437&lt;=1160,"B13",IF(AR437&lt;=1180,"B14","B15"))))))))))))))</f>
        <v>B6</v>
      </c>
      <c r="AU437" s="214" t="str">
        <f>AT437</f>
        <v>B6</v>
      </c>
      <c r="AV437" s="214" t="str">
        <f>IF(AU437=J437,"OK","REVIEW")</f>
        <v>OK</v>
      </c>
      <c r="AW437" s="213" t="s">
        <v>355</v>
      </c>
      <c r="AX437" s="213" t="s">
        <v>522</v>
      </c>
      <c r="AY437" s="213" t="s">
        <v>266</v>
      </c>
      <c r="AZ437" s="213" t="s">
        <v>277</v>
      </c>
      <c r="BA437" s="217" t="s">
        <v>773</v>
      </c>
    </row>
    <row r="438" ht="72" customHeight="1">
      <c r="A438" s="214" t="s">
        <v>264</v>
      </c>
      <c r="B438" s="213" t="s">
        <v>765</v>
      </c>
      <c r="C438" s="214" t="s">
        <v>834</v>
      </c>
      <c r="D438" s="213" t="s">
        <v>835</v>
      </c>
      <c r="E438" s="214" t="s">
        <v>836</v>
      </c>
      <c r="F438" s="213" t="s">
        <v>837</v>
      </c>
      <c r="G438" s="214" t="s">
        <v>846</v>
      </c>
      <c r="H438" s="213" t="s">
        <v>847</v>
      </c>
      <c r="I438" s="213" t="s">
        <v>363</v>
      </c>
      <c r="J438" s="214" t="s">
        <v>277</v>
      </c>
      <c r="K438" s="217" t="s">
        <v>841</v>
      </c>
      <c r="L438" s="214">
        <v>4</v>
      </c>
      <c r="M438" s="214">
        <f>ROUND(L438*18,0)</f>
        <v>72</v>
      </c>
      <c r="N438" s="214">
        <v>3</v>
      </c>
      <c r="O438" s="214">
        <f>ROUND(N438*19.2,0)</f>
        <v>58</v>
      </c>
      <c r="P438" s="214">
        <v>4</v>
      </c>
      <c r="Q438" s="214">
        <f>ROUND(P438*19.2,0)</f>
        <v>77</v>
      </c>
      <c r="R438" s="214">
        <v>4</v>
      </c>
      <c r="S438" s="214">
        <f>ROUND(R438*14.4,0)</f>
        <v>58</v>
      </c>
      <c r="T438" s="214">
        <v>4</v>
      </c>
      <c r="U438" s="214">
        <f>ROUND(T438*14.4,0)</f>
        <v>58</v>
      </c>
      <c r="V438" s="214">
        <v>3</v>
      </c>
      <c r="W438" s="214">
        <f>ROUND(V438*28.8,0)</f>
        <v>86</v>
      </c>
      <c r="X438" s="214">
        <v>3</v>
      </c>
      <c r="Y438" s="214">
        <f>ROUND(X438*16.8,0)</f>
        <v>50</v>
      </c>
      <c r="Z438" s="214">
        <v>4</v>
      </c>
      <c r="AA438" s="214">
        <f>ROUND(Z438*19.2,0)</f>
        <v>77</v>
      </c>
      <c r="AB438" s="214">
        <v>3</v>
      </c>
      <c r="AC438" s="214">
        <f>ROUND(AB438*19.2,0)</f>
        <v>58</v>
      </c>
      <c r="AD438" s="214">
        <v>4</v>
      </c>
      <c r="AE438" s="214">
        <f>ROUND(AD438*12,0)</f>
        <v>48</v>
      </c>
      <c r="AF438" s="214">
        <v>3</v>
      </c>
      <c r="AG438" s="214">
        <f>ROUND(AF438*14.4,0)</f>
        <v>43</v>
      </c>
      <c r="AH438" s="214">
        <v>3</v>
      </c>
      <c r="AI438" s="214">
        <f>ROUND(AH438*9.6,0)</f>
        <v>29</v>
      </c>
      <c r="AJ438" s="214">
        <v>3</v>
      </c>
      <c r="AK438" s="214">
        <f>ROUND(AJ438*16.8,0)</f>
        <v>50</v>
      </c>
      <c r="AL438" s="214">
        <v>3</v>
      </c>
      <c r="AM438" s="214">
        <f>ROUND(AL438*7.2,0)</f>
        <v>22</v>
      </c>
      <c r="AN438" s="214">
        <f>SUM(M438,O438,Q438,S438,U438)</f>
        <v>323</v>
      </c>
      <c r="AO438" s="214">
        <f>SUM(W438,Y438,AA438,AC438)</f>
        <v>271</v>
      </c>
      <c r="AP438" s="214">
        <f>SUM(AE438,AG438,AI438)</f>
        <v>120</v>
      </c>
      <c r="AQ438" s="214">
        <f>SUM(AK438,AM438)</f>
        <v>72</v>
      </c>
      <c r="AR438" s="214">
        <f>SUM(AN438:AQ438)</f>
        <v>786</v>
      </c>
      <c r="AS438" s="214" t="str">
        <f>IF(AR438&lt;=120,"Group 1",IF(AR438&lt;=240,"Group 2",IF(AR438&lt;=360,"Group 3",IF(AR438&lt;=480,"Group 4",IF(AR438&lt;=600,"Group 5",IF(AR438&lt;=720,"Group 6",IF(AR438&lt;=840,"Group 7",IF(AR438&lt;=960,"Group 8",IF(AR438&lt;=1080,"Group 9","Group 10")))))))))</f>
        <v>Group 7</v>
      </c>
      <c r="AT438" s="214" t="str">
        <f>IF(AR438&lt;=120,"B1",IF(AR438&lt;=240,"B2",IF(AR438&lt;=360,"B3",IF(AR438&lt;=480,"B4",IF(AR438&lt;=600,"B5",IF(AR438&lt;=720,"B6",IF(AR438&lt;=840,"B7",IF(AR438&lt;=960,"B8",IF(AR438&lt;=1080,"B9",IF(AR438&lt;=1100,"B10",IF(AR438&lt;=1120,"B11",IF(AR438&lt;=1140,"B12",IF(AR438&lt;=1160,"B13",IF(AR438&lt;=1180,"B14","B15"))))))))))))))</f>
        <v>B7</v>
      </c>
      <c r="AU438" s="214" t="str">
        <f>AT438</f>
        <v>B7</v>
      </c>
      <c r="AV438" s="214" t="str">
        <f>IF(AU438=J438,"OK","REVIEW")</f>
        <v>OK</v>
      </c>
      <c r="AW438" s="213" t="s">
        <v>355</v>
      </c>
      <c r="AX438" s="213" t="s">
        <v>365</v>
      </c>
      <c r="AY438" s="213" t="s">
        <v>266</v>
      </c>
      <c r="AZ438" s="213" t="s">
        <v>277</v>
      </c>
      <c r="BA438" s="217" t="s">
        <v>775</v>
      </c>
    </row>
    <row r="439" ht="72" customHeight="1">
      <c r="A439" s="214" t="s">
        <v>264</v>
      </c>
      <c r="B439" s="213" t="s">
        <v>765</v>
      </c>
      <c r="C439" s="214" t="s">
        <v>834</v>
      </c>
      <c r="D439" s="213" t="s">
        <v>835</v>
      </c>
      <c r="E439" s="214" t="s">
        <v>848</v>
      </c>
      <c r="F439" s="213" t="s">
        <v>849</v>
      </c>
      <c r="G439" s="214" t="s">
        <v>850</v>
      </c>
      <c r="H439" s="213" t="s">
        <v>851</v>
      </c>
      <c r="I439" s="213" t="s">
        <v>363</v>
      </c>
      <c r="J439" s="214" t="s">
        <v>274</v>
      </c>
      <c r="K439" s="217" t="s">
        <v>772</v>
      </c>
      <c r="L439" s="214">
        <v>3</v>
      </c>
      <c r="M439" s="214">
        <f>ROUND(L439*18,0)</f>
        <v>54</v>
      </c>
      <c r="N439" s="214">
        <v>3</v>
      </c>
      <c r="O439" s="214">
        <f>ROUND(N439*19.2,0)</f>
        <v>58</v>
      </c>
      <c r="P439" s="214">
        <v>3</v>
      </c>
      <c r="Q439" s="214">
        <f>ROUND(P439*19.2,0)</f>
        <v>58</v>
      </c>
      <c r="R439" s="214">
        <v>3</v>
      </c>
      <c r="S439" s="214">
        <f>ROUND(R439*14.4,0)</f>
        <v>43</v>
      </c>
      <c r="T439" s="214">
        <v>3</v>
      </c>
      <c r="U439" s="214">
        <f>ROUND(T439*14.4,0)</f>
        <v>43</v>
      </c>
      <c r="V439" s="214">
        <v>3</v>
      </c>
      <c r="W439" s="214">
        <f>ROUND(V439*28.8,0)</f>
        <v>86</v>
      </c>
      <c r="X439" s="214">
        <v>3</v>
      </c>
      <c r="Y439" s="214">
        <f>ROUND(X439*16.8,0)</f>
        <v>50</v>
      </c>
      <c r="Z439" s="214">
        <v>3</v>
      </c>
      <c r="AA439" s="214">
        <f>ROUND(Z439*19.2,0)</f>
        <v>58</v>
      </c>
      <c r="AB439" s="214">
        <v>3</v>
      </c>
      <c r="AC439" s="214">
        <f>ROUND(AB439*19.2,0)</f>
        <v>58</v>
      </c>
      <c r="AD439" s="214">
        <v>3</v>
      </c>
      <c r="AE439" s="214">
        <f>ROUND(AD439*12,0)</f>
        <v>36</v>
      </c>
      <c r="AF439" s="214">
        <v>3</v>
      </c>
      <c r="AG439" s="214">
        <f>ROUND(AF439*14.4,0)</f>
        <v>43</v>
      </c>
      <c r="AH439" s="214">
        <v>2</v>
      </c>
      <c r="AI439" s="214">
        <f>ROUND(AH439*9.6,0)</f>
        <v>19</v>
      </c>
      <c r="AJ439" s="214">
        <v>3</v>
      </c>
      <c r="AK439" s="214">
        <f>ROUND(AJ439*16.8,0)</f>
        <v>50</v>
      </c>
      <c r="AL439" s="214">
        <v>2</v>
      </c>
      <c r="AM439" s="214">
        <f>ROUND(AL439*7.2,0)</f>
        <v>14</v>
      </c>
      <c r="AN439" s="214">
        <f>SUM(M439,O439,Q439,S439,U439)</f>
        <v>256</v>
      </c>
      <c r="AO439" s="214">
        <f>SUM(W439,Y439,AA439,AC439)</f>
        <v>252</v>
      </c>
      <c r="AP439" s="214">
        <f>SUM(AE439,AG439,AI439)</f>
        <v>98</v>
      </c>
      <c r="AQ439" s="214">
        <f>SUM(AK439,AM439)</f>
        <v>64</v>
      </c>
      <c r="AR439" s="214">
        <f>SUM(AN439:AQ439)</f>
        <v>670</v>
      </c>
      <c r="AS439" s="214" t="str">
        <f>IF(AR439&lt;=120,"Group 1",IF(AR439&lt;=240,"Group 2",IF(AR439&lt;=360,"Group 3",IF(AR439&lt;=480,"Group 4",IF(AR439&lt;=600,"Group 5",IF(AR439&lt;=720,"Group 6",IF(AR439&lt;=840,"Group 7",IF(AR439&lt;=960,"Group 8",IF(AR439&lt;=1080,"Group 9","Group 10")))))))))</f>
        <v>Group 6</v>
      </c>
      <c r="AT439" s="214" t="str">
        <f>IF(AR439&lt;=120,"B1",IF(AR439&lt;=240,"B2",IF(AR439&lt;=360,"B3",IF(AR439&lt;=480,"B4",IF(AR439&lt;=600,"B5",IF(AR439&lt;=720,"B6",IF(AR439&lt;=840,"B7",IF(AR439&lt;=960,"B8",IF(AR439&lt;=1080,"B9",IF(AR439&lt;=1100,"B10",IF(AR439&lt;=1120,"B11",IF(AR439&lt;=1140,"B12",IF(AR439&lt;=1160,"B13",IF(AR439&lt;=1180,"B14","B15"))))))))))))))</f>
        <v>B6</v>
      </c>
      <c r="AU439" s="214" t="str">
        <f>AT439</f>
        <v>B6</v>
      </c>
      <c r="AV439" s="214" t="str">
        <f>IF(AU439=J439,"OK","REVIEW")</f>
        <v>OK</v>
      </c>
      <c r="AW439" s="213" t="s">
        <v>355</v>
      </c>
      <c r="AX439" s="213" t="s">
        <v>522</v>
      </c>
      <c r="AY439" s="213" t="s">
        <v>266</v>
      </c>
      <c r="AZ439" s="213" t="s">
        <v>274</v>
      </c>
      <c r="BA439" s="217" t="s">
        <v>773</v>
      </c>
    </row>
    <row r="440" ht="72" customHeight="1">
      <c r="A440" s="214" t="s">
        <v>264</v>
      </c>
      <c r="B440" s="213" t="s">
        <v>765</v>
      </c>
      <c r="C440" s="214" t="s">
        <v>834</v>
      </c>
      <c r="D440" s="213" t="s">
        <v>835</v>
      </c>
      <c r="E440" s="214" t="s">
        <v>848</v>
      </c>
      <c r="F440" s="213" t="s">
        <v>849</v>
      </c>
      <c r="G440" s="214" t="s">
        <v>850</v>
      </c>
      <c r="H440" s="213" t="s">
        <v>851</v>
      </c>
      <c r="I440" s="213" t="s">
        <v>363</v>
      </c>
      <c r="J440" s="214" t="s">
        <v>277</v>
      </c>
      <c r="K440" s="217" t="s">
        <v>774</v>
      </c>
      <c r="L440" s="214">
        <v>4</v>
      </c>
      <c r="M440" s="214">
        <f>ROUND(L440*18,0)</f>
        <v>72</v>
      </c>
      <c r="N440" s="214">
        <v>3</v>
      </c>
      <c r="O440" s="214">
        <f>ROUND(N440*19.2,0)</f>
        <v>58</v>
      </c>
      <c r="P440" s="214">
        <v>4</v>
      </c>
      <c r="Q440" s="214">
        <f>ROUND(P440*19.2,0)</f>
        <v>77</v>
      </c>
      <c r="R440" s="214">
        <v>4</v>
      </c>
      <c r="S440" s="214">
        <f>ROUND(R440*14.4,0)</f>
        <v>58</v>
      </c>
      <c r="T440" s="214">
        <v>3</v>
      </c>
      <c r="U440" s="214">
        <f>ROUND(T440*14.4,0)</f>
        <v>43</v>
      </c>
      <c r="V440" s="214">
        <v>3</v>
      </c>
      <c r="W440" s="214">
        <f>ROUND(V440*28.8,0)</f>
        <v>86</v>
      </c>
      <c r="X440" s="214">
        <v>3</v>
      </c>
      <c r="Y440" s="214">
        <f>ROUND(X440*16.8,0)</f>
        <v>50</v>
      </c>
      <c r="Z440" s="214">
        <v>3</v>
      </c>
      <c r="AA440" s="214">
        <f>ROUND(Z440*19.2,0)</f>
        <v>58</v>
      </c>
      <c r="AB440" s="214">
        <v>3</v>
      </c>
      <c r="AC440" s="214">
        <f>ROUND(AB440*19.2,0)</f>
        <v>58</v>
      </c>
      <c r="AD440" s="214">
        <v>3</v>
      </c>
      <c r="AE440" s="214">
        <f>ROUND(AD440*12,0)</f>
        <v>36</v>
      </c>
      <c r="AF440" s="214">
        <v>3</v>
      </c>
      <c r="AG440" s="214">
        <f>ROUND(AF440*14.4,0)</f>
        <v>43</v>
      </c>
      <c r="AH440" s="214">
        <v>2</v>
      </c>
      <c r="AI440" s="214">
        <f>ROUND(AH440*9.6,0)</f>
        <v>19</v>
      </c>
      <c r="AJ440" s="214">
        <v>3</v>
      </c>
      <c r="AK440" s="214">
        <f>ROUND(AJ440*16.8,0)</f>
        <v>50</v>
      </c>
      <c r="AL440" s="214">
        <v>2</v>
      </c>
      <c r="AM440" s="214">
        <f>ROUND(AL440*7.2,0)</f>
        <v>14</v>
      </c>
      <c r="AN440" s="214">
        <f>SUM(M440,O440,Q440,S440,U440)</f>
        <v>308</v>
      </c>
      <c r="AO440" s="214">
        <f>SUM(W440,Y440,AA440,AC440)</f>
        <v>252</v>
      </c>
      <c r="AP440" s="214">
        <f>SUM(AE440,AG440,AI440)</f>
        <v>98</v>
      </c>
      <c r="AQ440" s="214">
        <f>SUM(AK440,AM440)</f>
        <v>64</v>
      </c>
      <c r="AR440" s="214">
        <f>SUM(AN440:AQ440)</f>
        <v>722</v>
      </c>
      <c r="AS440" s="214" t="str">
        <f>IF(AR440&lt;=120,"Group 1",IF(AR440&lt;=240,"Group 2",IF(AR440&lt;=360,"Group 3",IF(AR440&lt;=480,"Group 4",IF(AR440&lt;=600,"Group 5",IF(AR440&lt;=720,"Group 6",IF(AR440&lt;=840,"Group 7",IF(AR440&lt;=960,"Group 8",IF(AR440&lt;=1080,"Group 9","Group 10")))))))))</f>
        <v>Group 7</v>
      </c>
      <c r="AT440" s="214" t="str">
        <f>IF(AR440&lt;=120,"B1",IF(AR440&lt;=240,"B2",IF(AR440&lt;=360,"B3",IF(AR440&lt;=480,"B4",IF(AR440&lt;=600,"B5",IF(AR440&lt;=720,"B6",IF(AR440&lt;=840,"B7",IF(AR440&lt;=960,"B8",IF(AR440&lt;=1080,"B9",IF(AR440&lt;=1100,"B10",IF(AR440&lt;=1120,"B11",IF(AR440&lt;=1140,"B12",IF(AR440&lt;=1160,"B13",IF(AR440&lt;=1180,"B14","B15"))))))))))))))</f>
        <v>B7</v>
      </c>
      <c r="AU440" s="214" t="str">
        <f>AT440</f>
        <v>B7</v>
      </c>
      <c r="AV440" s="214" t="str">
        <f>IF(AU440=J440,"OK","REVIEW")</f>
        <v>OK</v>
      </c>
      <c r="AW440" s="213" t="s">
        <v>355</v>
      </c>
      <c r="AX440" s="213" t="s">
        <v>365</v>
      </c>
      <c r="AY440" s="213" t="s">
        <v>266</v>
      </c>
      <c r="AZ440" s="213" t="s">
        <v>274</v>
      </c>
      <c r="BA440" s="217" t="s">
        <v>775</v>
      </c>
    </row>
    <row r="441" ht="72" customHeight="1">
      <c r="A441" s="214" t="s">
        <v>264</v>
      </c>
      <c r="B441" s="213" t="s">
        <v>765</v>
      </c>
      <c r="C441" s="214" t="s">
        <v>834</v>
      </c>
      <c r="D441" s="213" t="s">
        <v>835</v>
      </c>
      <c r="E441" s="214" t="s">
        <v>848</v>
      </c>
      <c r="F441" s="213" t="s">
        <v>849</v>
      </c>
      <c r="G441" s="214" t="s">
        <v>852</v>
      </c>
      <c r="H441" s="213" t="s">
        <v>853</v>
      </c>
      <c r="I441" s="213" t="s">
        <v>363</v>
      </c>
      <c r="J441" s="214" t="s">
        <v>274</v>
      </c>
      <c r="K441" s="217" t="s">
        <v>772</v>
      </c>
      <c r="L441" s="214">
        <v>3</v>
      </c>
      <c r="M441" s="214">
        <f>ROUND(L441*18,0)</f>
        <v>54</v>
      </c>
      <c r="N441" s="214">
        <v>3</v>
      </c>
      <c r="O441" s="214">
        <f>ROUND(N441*19.2,0)</f>
        <v>58</v>
      </c>
      <c r="P441" s="214">
        <v>3</v>
      </c>
      <c r="Q441" s="214">
        <f>ROUND(P441*19.2,0)</f>
        <v>58</v>
      </c>
      <c r="R441" s="214">
        <v>3</v>
      </c>
      <c r="S441" s="214">
        <f>ROUND(R441*14.4,0)</f>
        <v>43</v>
      </c>
      <c r="T441" s="214">
        <v>3</v>
      </c>
      <c r="U441" s="214">
        <f>ROUND(T441*14.4,0)</f>
        <v>43</v>
      </c>
      <c r="V441" s="214">
        <v>3</v>
      </c>
      <c r="W441" s="214">
        <f>ROUND(V441*28.8,0)</f>
        <v>86</v>
      </c>
      <c r="X441" s="214">
        <v>3</v>
      </c>
      <c r="Y441" s="214">
        <f>ROUND(X441*16.8,0)</f>
        <v>50</v>
      </c>
      <c r="Z441" s="214">
        <v>3</v>
      </c>
      <c r="AA441" s="214">
        <f>ROUND(Z441*19.2,0)</f>
        <v>58</v>
      </c>
      <c r="AB441" s="214">
        <v>3</v>
      </c>
      <c r="AC441" s="214">
        <f>ROUND(AB441*19.2,0)</f>
        <v>58</v>
      </c>
      <c r="AD441" s="214">
        <v>3</v>
      </c>
      <c r="AE441" s="214">
        <f>ROUND(AD441*12,0)</f>
        <v>36</v>
      </c>
      <c r="AF441" s="214">
        <v>3</v>
      </c>
      <c r="AG441" s="214">
        <f>ROUND(AF441*14.4,0)</f>
        <v>43</v>
      </c>
      <c r="AH441" s="214">
        <v>2</v>
      </c>
      <c r="AI441" s="214">
        <f>ROUND(AH441*9.6,0)</f>
        <v>19</v>
      </c>
      <c r="AJ441" s="214">
        <v>3</v>
      </c>
      <c r="AK441" s="214">
        <f>ROUND(AJ441*16.8,0)</f>
        <v>50</v>
      </c>
      <c r="AL441" s="214">
        <v>2</v>
      </c>
      <c r="AM441" s="214">
        <f>ROUND(AL441*7.2,0)</f>
        <v>14</v>
      </c>
      <c r="AN441" s="214">
        <f>SUM(M441,O441,Q441,S441,U441)</f>
        <v>256</v>
      </c>
      <c r="AO441" s="214">
        <f>SUM(W441,Y441,AA441,AC441)</f>
        <v>252</v>
      </c>
      <c r="AP441" s="214">
        <f>SUM(AE441,AG441,AI441)</f>
        <v>98</v>
      </c>
      <c r="AQ441" s="214">
        <f>SUM(AK441,AM441)</f>
        <v>64</v>
      </c>
      <c r="AR441" s="214">
        <f>SUM(AN441:AQ441)</f>
        <v>670</v>
      </c>
      <c r="AS441" s="214" t="str">
        <f>IF(AR441&lt;=120,"Group 1",IF(AR441&lt;=240,"Group 2",IF(AR441&lt;=360,"Group 3",IF(AR441&lt;=480,"Group 4",IF(AR441&lt;=600,"Group 5",IF(AR441&lt;=720,"Group 6",IF(AR441&lt;=840,"Group 7",IF(AR441&lt;=960,"Group 8",IF(AR441&lt;=1080,"Group 9","Group 10")))))))))</f>
        <v>Group 6</v>
      </c>
      <c r="AT441" s="214" t="str">
        <f>IF(AR441&lt;=120,"B1",IF(AR441&lt;=240,"B2",IF(AR441&lt;=360,"B3",IF(AR441&lt;=480,"B4",IF(AR441&lt;=600,"B5",IF(AR441&lt;=720,"B6",IF(AR441&lt;=840,"B7",IF(AR441&lt;=960,"B8",IF(AR441&lt;=1080,"B9",IF(AR441&lt;=1100,"B10",IF(AR441&lt;=1120,"B11",IF(AR441&lt;=1140,"B12",IF(AR441&lt;=1160,"B13",IF(AR441&lt;=1180,"B14","B15"))))))))))))))</f>
        <v>B6</v>
      </c>
      <c r="AU441" s="214" t="str">
        <f>AT441</f>
        <v>B6</v>
      </c>
      <c r="AV441" s="214" t="str">
        <f>IF(AU441=J441,"OK","REVIEW")</f>
        <v>OK</v>
      </c>
      <c r="AW441" s="213" t="s">
        <v>355</v>
      </c>
      <c r="AX441" s="213" t="s">
        <v>522</v>
      </c>
      <c r="AY441" s="213" t="s">
        <v>266</v>
      </c>
      <c r="AZ441" s="213" t="s">
        <v>274</v>
      </c>
      <c r="BA441" s="217" t="s">
        <v>773</v>
      </c>
    </row>
    <row r="442" ht="142.5">
      <c r="A442" s="214" t="s">
        <v>264</v>
      </c>
      <c r="B442" s="213" t="s">
        <v>765</v>
      </c>
      <c r="C442" s="214" t="s">
        <v>834</v>
      </c>
      <c r="D442" s="213" t="s">
        <v>835</v>
      </c>
      <c r="E442" s="214" t="s">
        <v>848</v>
      </c>
      <c r="F442" s="213" t="s">
        <v>849</v>
      </c>
      <c r="G442" s="214" t="s">
        <v>852</v>
      </c>
      <c r="H442" s="213" t="s">
        <v>853</v>
      </c>
      <c r="I442" s="213" t="s">
        <v>363</v>
      </c>
      <c r="J442" s="214" t="s">
        <v>277</v>
      </c>
      <c r="K442" s="217" t="s">
        <v>774</v>
      </c>
      <c r="L442" s="214">
        <v>4</v>
      </c>
      <c r="M442" s="214">
        <f>ROUND(L442*18,0)</f>
        <v>72</v>
      </c>
      <c r="N442" s="214">
        <v>3</v>
      </c>
      <c r="O442" s="214">
        <f>ROUND(N442*19.2,0)</f>
        <v>58</v>
      </c>
      <c r="P442" s="214">
        <v>4</v>
      </c>
      <c r="Q442" s="214">
        <f>ROUND(P442*19.2,0)</f>
        <v>77</v>
      </c>
      <c r="R442" s="214">
        <v>4</v>
      </c>
      <c r="S442" s="214">
        <f>ROUND(R442*14.4,0)</f>
        <v>58</v>
      </c>
      <c r="T442" s="214">
        <v>3</v>
      </c>
      <c r="U442" s="214">
        <f>ROUND(T442*14.4,0)</f>
        <v>43</v>
      </c>
      <c r="V442" s="214">
        <v>3</v>
      </c>
      <c r="W442" s="214">
        <f>ROUND(V442*28.8,0)</f>
        <v>86</v>
      </c>
      <c r="X442" s="214">
        <v>3</v>
      </c>
      <c r="Y442" s="214">
        <f>ROUND(X442*16.8,0)</f>
        <v>50</v>
      </c>
      <c r="Z442" s="214">
        <v>3</v>
      </c>
      <c r="AA442" s="214">
        <f>ROUND(Z442*19.2,0)</f>
        <v>58</v>
      </c>
      <c r="AB442" s="214">
        <v>3</v>
      </c>
      <c r="AC442" s="214">
        <f>ROUND(AB442*19.2,0)</f>
        <v>58</v>
      </c>
      <c r="AD442" s="214">
        <v>3</v>
      </c>
      <c r="AE442" s="214">
        <f>ROUND(AD442*12,0)</f>
        <v>36</v>
      </c>
      <c r="AF442" s="214">
        <v>3</v>
      </c>
      <c r="AG442" s="214">
        <f>ROUND(AF442*14.4,0)</f>
        <v>43</v>
      </c>
      <c r="AH442" s="214">
        <v>2</v>
      </c>
      <c r="AI442" s="214">
        <f>ROUND(AH442*9.6,0)</f>
        <v>19</v>
      </c>
      <c r="AJ442" s="214">
        <v>3</v>
      </c>
      <c r="AK442" s="214">
        <f>ROUND(AJ442*16.8,0)</f>
        <v>50</v>
      </c>
      <c r="AL442" s="214">
        <v>2</v>
      </c>
      <c r="AM442" s="214">
        <f>ROUND(AL442*7.2,0)</f>
        <v>14</v>
      </c>
      <c r="AN442" s="214">
        <f>SUM(M442,O442,Q442,S442,U442)</f>
        <v>308</v>
      </c>
      <c r="AO442" s="214">
        <f>SUM(W442,Y442,AA442,AC442)</f>
        <v>252</v>
      </c>
      <c r="AP442" s="214">
        <f>SUM(AE442,AG442,AI442)</f>
        <v>98</v>
      </c>
      <c r="AQ442" s="214">
        <f>SUM(AK442,AM442)</f>
        <v>64</v>
      </c>
      <c r="AR442" s="214">
        <f>SUM(AN442:AQ442)</f>
        <v>722</v>
      </c>
      <c r="AS442" s="214" t="str">
        <f>IF(AR442&lt;=120,"Group 1",IF(AR442&lt;=240,"Group 2",IF(AR442&lt;=360,"Group 3",IF(AR442&lt;=480,"Group 4",IF(AR442&lt;=600,"Group 5",IF(AR442&lt;=720,"Group 6",IF(AR442&lt;=840,"Group 7",IF(AR442&lt;=960,"Group 8",IF(AR442&lt;=1080,"Group 9","Group 10")))))))))</f>
        <v>Group 7</v>
      </c>
      <c r="AT442" s="214" t="str">
        <f>IF(AR442&lt;=120,"B1",IF(AR442&lt;=240,"B2",IF(AR442&lt;=360,"B3",IF(AR442&lt;=480,"B4",IF(AR442&lt;=600,"B5",IF(AR442&lt;=720,"B6",IF(AR442&lt;=840,"B7",IF(AR442&lt;=960,"B8",IF(AR442&lt;=1080,"B9",IF(AR442&lt;=1100,"B10",IF(AR442&lt;=1120,"B11",IF(AR442&lt;=1140,"B12",IF(AR442&lt;=1160,"B13",IF(AR442&lt;=1180,"B14","B15"))))))))))))))</f>
        <v>B7</v>
      </c>
      <c r="AU442" s="214" t="str">
        <f>AT442</f>
        <v>B7</v>
      </c>
      <c r="AV442" s="214" t="str">
        <f>IF(AU442=J442,"OK","REVIEW")</f>
        <v>OK</v>
      </c>
      <c r="AW442" s="213" t="s">
        <v>355</v>
      </c>
      <c r="AX442" s="213" t="s">
        <v>365</v>
      </c>
      <c r="AY442" s="213" t="s">
        <v>266</v>
      </c>
      <c r="AZ442" s="213" t="s">
        <v>274</v>
      </c>
      <c r="BA442" s="217" t="s">
        <v>775</v>
      </c>
    </row>
    <row r="443" ht="142.5">
      <c r="A443" s="214" t="s">
        <v>264</v>
      </c>
      <c r="B443" s="213" t="s">
        <v>765</v>
      </c>
      <c r="C443" s="214" t="s">
        <v>834</v>
      </c>
      <c r="D443" s="213" t="s">
        <v>835</v>
      </c>
      <c r="E443" s="214" t="s">
        <v>854</v>
      </c>
      <c r="F443" s="213" t="s">
        <v>855</v>
      </c>
      <c r="G443" s="214" t="s">
        <v>856</v>
      </c>
      <c r="H443" s="213" t="s">
        <v>855</v>
      </c>
      <c r="I443" s="213" t="s">
        <v>363</v>
      </c>
      <c r="J443" s="214" t="s">
        <v>274</v>
      </c>
      <c r="K443" s="217" t="s">
        <v>772</v>
      </c>
      <c r="L443" s="214">
        <v>3</v>
      </c>
      <c r="M443" s="214">
        <f>ROUND(L443*18,0)</f>
        <v>54</v>
      </c>
      <c r="N443" s="214">
        <v>3</v>
      </c>
      <c r="O443" s="214">
        <f>ROUND(N443*19.2,0)</f>
        <v>58</v>
      </c>
      <c r="P443" s="214">
        <v>3</v>
      </c>
      <c r="Q443" s="214">
        <f>ROUND(P443*19.2,0)</f>
        <v>58</v>
      </c>
      <c r="R443" s="214">
        <v>3</v>
      </c>
      <c r="S443" s="214">
        <f>ROUND(R443*14.4,0)</f>
        <v>43</v>
      </c>
      <c r="T443" s="214">
        <v>3</v>
      </c>
      <c r="U443" s="214">
        <f>ROUND(T443*14.4,0)</f>
        <v>43</v>
      </c>
      <c r="V443" s="214">
        <v>3</v>
      </c>
      <c r="W443" s="214">
        <f>ROUND(V443*28.8,0)</f>
        <v>86</v>
      </c>
      <c r="X443" s="214">
        <v>3</v>
      </c>
      <c r="Y443" s="214">
        <f>ROUND(X443*16.8,0)</f>
        <v>50</v>
      </c>
      <c r="Z443" s="214">
        <v>3</v>
      </c>
      <c r="AA443" s="214">
        <f>ROUND(Z443*19.2,0)</f>
        <v>58</v>
      </c>
      <c r="AB443" s="214">
        <v>3</v>
      </c>
      <c r="AC443" s="214">
        <f>ROUND(AB443*19.2,0)</f>
        <v>58</v>
      </c>
      <c r="AD443" s="214">
        <v>3</v>
      </c>
      <c r="AE443" s="214">
        <f>ROUND(AD443*12,0)</f>
        <v>36</v>
      </c>
      <c r="AF443" s="214">
        <v>3</v>
      </c>
      <c r="AG443" s="214">
        <f>ROUND(AF443*14.4,0)</f>
        <v>43</v>
      </c>
      <c r="AH443" s="214">
        <v>2</v>
      </c>
      <c r="AI443" s="214">
        <f>ROUND(AH443*9.6,0)</f>
        <v>19</v>
      </c>
      <c r="AJ443" s="214">
        <v>3</v>
      </c>
      <c r="AK443" s="214">
        <f>ROUND(AJ443*16.8,0)</f>
        <v>50</v>
      </c>
      <c r="AL443" s="214">
        <v>2</v>
      </c>
      <c r="AM443" s="214">
        <f>ROUND(AL443*7.2,0)</f>
        <v>14</v>
      </c>
      <c r="AN443" s="214">
        <f>SUM(M443,O443,Q443,S443,U443)</f>
        <v>256</v>
      </c>
      <c r="AO443" s="214">
        <f>SUM(W443,Y443,AA443,AC443)</f>
        <v>252</v>
      </c>
      <c r="AP443" s="214">
        <f>SUM(AE443,AG443,AI443)</f>
        <v>98</v>
      </c>
      <c r="AQ443" s="214">
        <f>SUM(AK443,AM443)</f>
        <v>64</v>
      </c>
      <c r="AR443" s="214">
        <f>SUM(AN443:AQ443)</f>
        <v>670</v>
      </c>
      <c r="AS443" s="214" t="str">
        <f>IF(AR443&lt;=120,"Group 1",IF(AR443&lt;=240,"Group 2",IF(AR443&lt;=360,"Group 3",IF(AR443&lt;=480,"Group 4",IF(AR443&lt;=600,"Group 5",IF(AR443&lt;=720,"Group 6",IF(AR443&lt;=840,"Group 7",IF(AR443&lt;=960,"Group 8",IF(AR443&lt;=1080,"Group 9","Group 10")))))))))</f>
        <v>Group 6</v>
      </c>
      <c r="AT443" s="214" t="str">
        <f>IF(AR443&lt;=120,"B1",IF(AR443&lt;=240,"B2",IF(AR443&lt;=360,"B3",IF(AR443&lt;=480,"B4",IF(AR443&lt;=600,"B5",IF(AR443&lt;=720,"B6",IF(AR443&lt;=840,"B7",IF(AR443&lt;=960,"B8",IF(AR443&lt;=1080,"B9",IF(AR443&lt;=1100,"B10",IF(AR443&lt;=1120,"B11",IF(AR443&lt;=1140,"B12",IF(AR443&lt;=1160,"B13",IF(AR443&lt;=1180,"B14","B15"))))))))))))))</f>
        <v>B6</v>
      </c>
      <c r="AU443" s="214" t="str">
        <f>AT443</f>
        <v>B6</v>
      </c>
      <c r="AV443" s="214" t="str">
        <f>IF(AU443=J443,"OK","REVIEW")</f>
        <v>OK</v>
      </c>
      <c r="AW443" s="213" t="s">
        <v>355</v>
      </c>
      <c r="AX443" s="213" t="s">
        <v>522</v>
      </c>
      <c r="AY443" s="213" t="s">
        <v>266</v>
      </c>
      <c r="AZ443" s="213" t="s">
        <v>274</v>
      </c>
      <c r="BA443" s="217" t="s">
        <v>773</v>
      </c>
    </row>
    <row r="444" ht="142.5">
      <c r="A444" s="214" t="s">
        <v>264</v>
      </c>
      <c r="B444" s="213" t="s">
        <v>765</v>
      </c>
      <c r="C444" s="214" t="s">
        <v>834</v>
      </c>
      <c r="D444" s="213" t="s">
        <v>835</v>
      </c>
      <c r="E444" s="214" t="s">
        <v>854</v>
      </c>
      <c r="F444" s="213" t="s">
        <v>855</v>
      </c>
      <c r="G444" s="214" t="s">
        <v>856</v>
      </c>
      <c r="H444" s="213" t="s">
        <v>855</v>
      </c>
      <c r="I444" s="213" t="s">
        <v>363</v>
      </c>
      <c r="J444" s="214" t="s">
        <v>277</v>
      </c>
      <c r="K444" s="217" t="s">
        <v>774</v>
      </c>
      <c r="L444" s="214">
        <v>4</v>
      </c>
      <c r="M444" s="214">
        <f>ROUND(L444*18,0)</f>
        <v>72</v>
      </c>
      <c r="N444" s="214">
        <v>3</v>
      </c>
      <c r="O444" s="214">
        <f>ROUND(N444*19.2,0)</f>
        <v>58</v>
      </c>
      <c r="P444" s="214">
        <v>4</v>
      </c>
      <c r="Q444" s="214">
        <f>ROUND(P444*19.2,0)</f>
        <v>77</v>
      </c>
      <c r="R444" s="214">
        <v>4</v>
      </c>
      <c r="S444" s="214">
        <f>ROUND(R444*14.4,0)</f>
        <v>58</v>
      </c>
      <c r="T444" s="214">
        <v>3</v>
      </c>
      <c r="U444" s="214">
        <f>ROUND(T444*14.4,0)</f>
        <v>43</v>
      </c>
      <c r="V444" s="214">
        <v>3</v>
      </c>
      <c r="W444" s="214">
        <f>ROUND(V444*28.8,0)</f>
        <v>86</v>
      </c>
      <c r="X444" s="214">
        <v>3</v>
      </c>
      <c r="Y444" s="214">
        <f>ROUND(X444*16.8,0)</f>
        <v>50</v>
      </c>
      <c r="Z444" s="214">
        <v>3</v>
      </c>
      <c r="AA444" s="214">
        <f>ROUND(Z444*19.2,0)</f>
        <v>58</v>
      </c>
      <c r="AB444" s="214">
        <v>3</v>
      </c>
      <c r="AC444" s="214">
        <f>ROUND(AB444*19.2,0)</f>
        <v>58</v>
      </c>
      <c r="AD444" s="214">
        <v>3</v>
      </c>
      <c r="AE444" s="214">
        <f>ROUND(AD444*12,0)</f>
        <v>36</v>
      </c>
      <c r="AF444" s="214">
        <v>3</v>
      </c>
      <c r="AG444" s="214">
        <f>ROUND(AF444*14.4,0)</f>
        <v>43</v>
      </c>
      <c r="AH444" s="214">
        <v>2</v>
      </c>
      <c r="AI444" s="214">
        <f>ROUND(AH444*9.6,0)</f>
        <v>19</v>
      </c>
      <c r="AJ444" s="214">
        <v>3</v>
      </c>
      <c r="AK444" s="214">
        <f>ROUND(AJ444*16.8,0)</f>
        <v>50</v>
      </c>
      <c r="AL444" s="214">
        <v>2</v>
      </c>
      <c r="AM444" s="214">
        <f>ROUND(AL444*7.2,0)</f>
        <v>14</v>
      </c>
      <c r="AN444" s="214">
        <f>SUM(M444,O444,Q444,S444,U444)</f>
        <v>308</v>
      </c>
      <c r="AO444" s="214">
        <f>SUM(W444,Y444,AA444,AC444)</f>
        <v>252</v>
      </c>
      <c r="AP444" s="214">
        <f>SUM(AE444,AG444,AI444)</f>
        <v>98</v>
      </c>
      <c r="AQ444" s="214">
        <f>SUM(AK444,AM444)</f>
        <v>64</v>
      </c>
      <c r="AR444" s="214">
        <f>SUM(AN444:AQ444)</f>
        <v>722</v>
      </c>
      <c r="AS444" s="214" t="str">
        <f>IF(AR444&lt;=120,"Group 1",IF(AR444&lt;=240,"Group 2",IF(AR444&lt;=360,"Group 3",IF(AR444&lt;=480,"Group 4",IF(AR444&lt;=600,"Group 5",IF(AR444&lt;=720,"Group 6",IF(AR444&lt;=840,"Group 7",IF(AR444&lt;=960,"Group 8",IF(AR444&lt;=1080,"Group 9","Group 10")))))))))</f>
        <v>Group 7</v>
      </c>
      <c r="AT444" s="214" t="str">
        <f>IF(AR444&lt;=120,"B1",IF(AR444&lt;=240,"B2",IF(AR444&lt;=360,"B3",IF(AR444&lt;=480,"B4",IF(AR444&lt;=600,"B5",IF(AR444&lt;=720,"B6",IF(AR444&lt;=840,"B7",IF(AR444&lt;=960,"B8",IF(AR444&lt;=1080,"B9",IF(AR444&lt;=1100,"B10",IF(AR444&lt;=1120,"B11",IF(AR444&lt;=1140,"B12",IF(AR444&lt;=1160,"B13",IF(AR444&lt;=1180,"B14","B15"))))))))))))))</f>
        <v>B7</v>
      </c>
      <c r="AU444" s="214" t="str">
        <f>AT444</f>
        <v>B7</v>
      </c>
      <c r="AV444" s="214" t="str">
        <f>IF(AU444=J444,"OK","REVIEW")</f>
        <v>OK</v>
      </c>
      <c r="AW444" s="213" t="s">
        <v>355</v>
      </c>
      <c r="AX444" s="213" t="s">
        <v>365</v>
      </c>
      <c r="AY444" s="213" t="s">
        <v>266</v>
      </c>
      <c r="AZ444" s="213" t="s">
        <v>274</v>
      </c>
      <c r="BA444" s="217" t="s">
        <v>775</v>
      </c>
    </row>
    <row r="445" ht="142.5">
      <c r="A445" s="214" t="s">
        <v>264</v>
      </c>
      <c r="B445" s="213" t="s">
        <v>765</v>
      </c>
      <c r="C445" s="214" t="s">
        <v>834</v>
      </c>
      <c r="D445" s="213" t="s">
        <v>835</v>
      </c>
      <c r="E445" s="214" t="s">
        <v>857</v>
      </c>
      <c r="F445" s="213" t="s">
        <v>858</v>
      </c>
      <c r="G445" s="214" t="s">
        <v>859</v>
      </c>
      <c r="H445" s="213" t="s">
        <v>858</v>
      </c>
      <c r="I445" s="213" t="s">
        <v>363</v>
      </c>
      <c r="J445" s="214" t="s">
        <v>274</v>
      </c>
      <c r="K445" s="217" t="s">
        <v>772</v>
      </c>
      <c r="L445" s="214">
        <v>3</v>
      </c>
      <c r="M445" s="214">
        <f>ROUND(L445*18,0)</f>
        <v>54</v>
      </c>
      <c r="N445" s="214">
        <v>3</v>
      </c>
      <c r="O445" s="214">
        <f>ROUND(N445*19.2,0)</f>
        <v>58</v>
      </c>
      <c r="P445" s="214">
        <v>4</v>
      </c>
      <c r="Q445" s="214">
        <f>ROUND(P445*19.2,0)</f>
        <v>77</v>
      </c>
      <c r="R445" s="214">
        <v>3</v>
      </c>
      <c r="S445" s="214">
        <f>ROUND(R445*14.4,0)</f>
        <v>43</v>
      </c>
      <c r="T445" s="214">
        <v>4</v>
      </c>
      <c r="U445" s="214">
        <f>ROUND(T445*14.4,0)</f>
        <v>58</v>
      </c>
      <c r="V445" s="214">
        <v>3</v>
      </c>
      <c r="W445" s="214">
        <f>ROUND(V445*28.8,0)</f>
        <v>86</v>
      </c>
      <c r="X445" s="214">
        <v>3</v>
      </c>
      <c r="Y445" s="214">
        <f>ROUND(X445*16.8,0)</f>
        <v>50</v>
      </c>
      <c r="Z445" s="214">
        <v>3</v>
      </c>
      <c r="AA445" s="214">
        <f>ROUND(Z445*19.2,0)</f>
        <v>58</v>
      </c>
      <c r="AB445" s="214">
        <v>3</v>
      </c>
      <c r="AC445" s="214">
        <f>ROUND(AB445*19.2,0)</f>
        <v>58</v>
      </c>
      <c r="AD445" s="214">
        <v>3</v>
      </c>
      <c r="AE445" s="214">
        <f>ROUND(AD445*12,0)</f>
        <v>36</v>
      </c>
      <c r="AF445" s="214">
        <v>3</v>
      </c>
      <c r="AG445" s="214">
        <f>ROUND(AF445*14.4,0)</f>
        <v>43</v>
      </c>
      <c r="AH445" s="214">
        <v>2</v>
      </c>
      <c r="AI445" s="214">
        <f>ROUND(AH445*9.6,0)</f>
        <v>19</v>
      </c>
      <c r="AJ445" s="214">
        <v>3</v>
      </c>
      <c r="AK445" s="214">
        <f>ROUND(AJ445*16.8,0)</f>
        <v>50</v>
      </c>
      <c r="AL445" s="214">
        <v>2</v>
      </c>
      <c r="AM445" s="214">
        <f>ROUND(AL445*7.2,0)</f>
        <v>14</v>
      </c>
      <c r="AN445" s="214">
        <f>SUM(M445,O445,Q445,S445,U445)</f>
        <v>290</v>
      </c>
      <c r="AO445" s="214">
        <f>SUM(W445,Y445,AA445,AC445)</f>
        <v>252</v>
      </c>
      <c r="AP445" s="214">
        <f>SUM(AE445,AG445,AI445)</f>
        <v>98</v>
      </c>
      <c r="AQ445" s="214">
        <f>SUM(AK445,AM445)</f>
        <v>64</v>
      </c>
      <c r="AR445" s="214">
        <f>SUM(AN445:AQ445)</f>
        <v>704</v>
      </c>
      <c r="AS445" s="214" t="str">
        <f>IF(AR445&lt;=120,"Group 1",IF(AR445&lt;=240,"Group 2",IF(AR445&lt;=360,"Group 3",IF(AR445&lt;=480,"Group 4",IF(AR445&lt;=600,"Group 5",IF(AR445&lt;=720,"Group 6",IF(AR445&lt;=840,"Group 7",IF(AR445&lt;=960,"Group 8",IF(AR445&lt;=1080,"Group 9","Group 10")))))))))</f>
        <v>Group 6</v>
      </c>
      <c r="AT445" s="214" t="str">
        <f>IF(AR445&lt;=120,"B1",IF(AR445&lt;=240,"B2",IF(AR445&lt;=360,"B3",IF(AR445&lt;=480,"B4",IF(AR445&lt;=600,"B5",IF(AR445&lt;=720,"B6",IF(AR445&lt;=840,"B7",IF(AR445&lt;=960,"B8",IF(AR445&lt;=1080,"B9",IF(AR445&lt;=1100,"B10",IF(AR445&lt;=1120,"B11",IF(AR445&lt;=1140,"B12",IF(AR445&lt;=1160,"B13",IF(AR445&lt;=1180,"B14","B15"))))))))))))))</f>
        <v>B6</v>
      </c>
      <c r="AU445" s="214" t="str">
        <f>AT445</f>
        <v>B6</v>
      </c>
      <c r="AV445" s="214" t="str">
        <f>IF(AU445=J445,"OK","REVIEW")</f>
        <v>OK</v>
      </c>
      <c r="AW445" s="213" t="s">
        <v>355</v>
      </c>
      <c r="AX445" s="213" t="s">
        <v>522</v>
      </c>
      <c r="AY445" s="213" t="s">
        <v>266</v>
      </c>
      <c r="AZ445" s="213" t="s">
        <v>274</v>
      </c>
      <c r="BA445" s="217" t="s">
        <v>773</v>
      </c>
    </row>
    <row r="446" ht="142.5">
      <c r="A446" s="214" t="s">
        <v>264</v>
      </c>
      <c r="B446" s="213" t="s">
        <v>765</v>
      </c>
      <c r="C446" s="214" t="s">
        <v>834</v>
      </c>
      <c r="D446" s="213" t="s">
        <v>835</v>
      </c>
      <c r="E446" s="214" t="s">
        <v>857</v>
      </c>
      <c r="F446" s="213" t="s">
        <v>858</v>
      </c>
      <c r="G446" s="214" t="s">
        <v>859</v>
      </c>
      <c r="H446" s="213" t="s">
        <v>858</v>
      </c>
      <c r="I446" s="213" t="s">
        <v>363</v>
      </c>
      <c r="J446" s="214" t="s">
        <v>277</v>
      </c>
      <c r="K446" s="217" t="s">
        <v>774</v>
      </c>
      <c r="L446" s="214">
        <v>4</v>
      </c>
      <c r="M446" s="214">
        <f>ROUND(L446*18,0)</f>
        <v>72</v>
      </c>
      <c r="N446" s="214">
        <v>3</v>
      </c>
      <c r="O446" s="214">
        <f>ROUND(N446*19.2,0)</f>
        <v>58</v>
      </c>
      <c r="P446" s="214">
        <v>4</v>
      </c>
      <c r="Q446" s="214">
        <f>ROUND(P446*19.2,0)</f>
        <v>77</v>
      </c>
      <c r="R446" s="214">
        <v>3</v>
      </c>
      <c r="S446" s="214">
        <f>ROUND(R446*14.4,0)</f>
        <v>43</v>
      </c>
      <c r="T446" s="214">
        <v>4</v>
      </c>
      <c r="U446" s="214">
        <f>ROUND(T446*14.4,0)</f>
        <v>58</v>
      </c>
      <c r="V446" s="214">
        <v>3</v>
      </c>
      <c r="W446" s="214">
        <f>ROUND(V446*28.8,0)</f>
        <v>86</v>
      </c>
      <c r="X446" s="214">
        <v>3</v>
      </c>
      <c r="Y446" s="214">
        <f>ROUND(X446*16.8,0)</f>
        <v>50</v>
      </c>
      <c r="Z446" s="214">
        <v>3</v>
      </c>
      <c r="AA446" s="214">
        <f>ROUND(Z446*19.2,0)</f>
        <v>58</v>
      </c>
      <c r="AB446" s="214">
        <v>3</v>
      </c>
      <c r="AC446" s="214">
        <f>ROUND(AB446*19.2,0)</f>
        <v>58</v>
      </c>
      <c r="AD446" s="214">
        <v>3</v>
      </c>
      <c r="AE446" s="214">
        <f>ROUND(AD446*12,0)</f>
        <v>36</v>
      </c>
      <c r="AF446" s="214">
        <v>3</v>
      </c>
      <c r="AG446" s="214">
        <f>ROUND(AF446*14.4,0)</f>
        <v>43</v>
      </c>
      <c r="AH446" s="214">
        <v>2</v>
      </c>
      <c r="AI446" s="214">
        <f>ROUND(AH446*9.6,0)</f>
        <v>19</v>
      </c>
      <c r="AJ446" s="214">
        <v>3</v>
      </c>
      <c r="AK446" s="214">
        <f>ROUND(AJ446*16.8,0)</f>
        <v>50</v>
      </c>
      <c r="AL446" s="214">
        <v>2</v>
      </c>
      <c r="AM446" s="214">
        <f>ROUND(AL446*7.2,0)</f>
        <v>14</v>
      </c>
      <c r="AN446" s="214">
        <f>SUM(M446,O446,Q446,S446,U446)</f>
        <v>308</v>
      </c>
      <c r="AO446" s="214">
        <f>SUM(W446,Y446,AA446,AC446)</f>
        <v>252</v>
      </c>
      <c r="AP446" s="214">
        <f>SUM(AE446,AG446,AI446)</f>
        <v>98</v>
      </c>
      <c r="AQ446" s="214">
        <f>SUM(AK446,AM446)</f>
        <v>64</v>
      </c>
      <c r="AR446" s="214">
        <f>SUM(AN446:AQ446)</f>
        <v>722</v>
      </c>
      <c r="AS446" s="214" t="str">
        <f>IF(AR446&lt;=120,"Group 1",IF(AR446&lt;=240,"Group 2",IF(AR446&lt;=360,"Group 3",IF(AR446&lt;=480,"Group 4",IF(AR446&lt;=600,"Group 5",IF(AR446&lt;=720,"Group 6",IF(AR446&lt;=840,"Group 7",IF(AR446&lt;=960,"Group 8",IF(AR446&lt;=1080,"Group 9","Group 10")))))))))</f>
        <v>Group 7</v>
      </c>
      <c r="AT446" s="214" t="str">
        <f>IF(AR446&lt;=120,"B1",IF(AR446&lt;=240,"B2",IF(AR446&lt;=360,"B3",IF(AR446&lt;=480,"B4",IF(AR446&lt;=600,"B5",IF(AR446&lt;=720,"B6",IF(AR446&lt;=840,"B7",IF(AR446&lt;=960,"B8",IF(AR446&lt;=1080,"B9",IF(AR446&lt;=1100,"B10",IF(AR446&lt;=1120,"B11",IF(AR446&lt;=1140,"B12",IF(AR446&lt;=1160,"B13",IF(AR446&lt;=1180,"B14","B15"))))))))))))))</f>
        <v>B7</v>
      </c>
      <c r="AU446" s="214" t="str">
        <f>AT446</f>
        <v>B7</v>
      </c>
      <c r="AV446" s="214" t="str">
        <f>IF(AU446=J446,"OK","REVIEW")</f>
        <v>OK</v>
      </c>
      <c r="AW446" s="213" t="s">
        <v>355</v>
      </c>
      <c r="AX446" s="213" t="s">
        <v>365</v>
      </c>
      <c r="AY446" s="213" t="s">
        <v>266</v>
      </c>
      <c r="AZ446" s="213" t="s">
        <v>274</v>
      </c>
      <c r="BA446" s="217" t="s">
        <v>775</v>
      </c>
    </row>
    <row r="447" ht="142.5">
      <c r="A447" s="214" t="s">
        <v>264</v>
      </c>
      <c r="B447" s="213" t="s">
        <v>765</v>
      </c>
      <c r="C447" s="214" t="s">
        <v>834</v>
      </c>
      <c r="D447" s="213" t="s">
        <v>835</v>
      </c>
      <c r="E447" s="214" t="s">
        <v>860</v>
      </c>
      <c r="F447" s="213" t="s">
        <v>861</v>
      </c>
      <c r="G447" s="214" t="s">
        <v>862</v>
      </c>
      <c r="H447" s="213" t="s">
        <v>863</v>
      </c>
      <c r="I447" s="213" t="s">
        <v>363</v>
      </c>
      <c r="J447" s="214" t="s">
        <v>274</v>
      </c>
      <c r="K447" s="217" t="s">
        <v>772</v>
      </c>
      <c r="L447" s="214">
        <v>3</v>
      </c>
      <c r="M447" s="214">
        <f>ROUND(L447*18,0)</f>
        <v>54</v>
      </c>
      <c r="N447" s="214">
        <v>3</v>
      </c>
      <c r="O447" s="214">
        <f>ROUND(N447*19.2,0)</f>
        <v>58</v>
      </c>
      <c r="P447" s="214">
        <v>3</v>
      </c>
      <c r="Q447" s="214">
        <f>ROUND(P447*19.2,0)</f>
        <v>58</v>
      </c>
      <c r="R447" s="214">
        <v>3</v>
      </c>
      <c r="S447" s="214">
        <f>ROUND(R447*14.4,0)</f>
        <v>43</v>
      </c>
      <c r="T447" s="214">
        <v>3</v>
      </c>
      <c r="U447" s="214">
        <f>ROUND(T447*14.4,0)</f>
        <v>43</v>
      </c>
      <c r="V447" s="214">
        <v>3</v>
      </c>
      <c r="W447" s="214">
        <f>ROUND(V447*28.8,0)</f>
        <v>86</v>
      </c>
      <c r="X447" s="214">
        <v>3</v>
      </c>
      <c r="Y447" s="214">
        <f>ROUND(X447*16.8,0)</f>
        <v>50</v>
      </c>
      <c r="Z447" s="214">
        <v>3</v>
      </c>
      <c r="AA447" s="214">
        <f>ROUND(Z447*19.2,0)</f>
        <v>58</v>
      </c>
      <c r="AB447" s="214">
        <v>3</v>
      </c>
      <c r="AC447" s="214">
        <f>ROUND(AB447*19.2,0)</f>
        <v>58</v>
      </c>
      <c r="AD447" s="214">
        <v>3</v>
      </c>
      <c r="AE447" s="214">
        <f>ROUND(AD447*12,0)</f>
        <v>36</v>
      </c>
      <c r="AF447" s="214">
        <v>3</v>
      </c>
      <c r="AG447" s="214">
        <f>ROUND(AF447*14.4,0)</f>
        <v>43</v>
      </c>
      <c r="AH447" s="214">
        <v>2</v>
      </c>
      <c r="AI447" s="214">
        <f>ROUND(AH447*9.6,0)</f>
        <v>19</v>
      </c>
      <c r="AJ447" s="214">
        <v>3</v>
      </c>
      <c r="AK447" s="214">
        <f>ROUND(AJ447*16.8,0)</f>
        <v>50</v>
      </c>
      <c r="AL447" s="214">
        <v>2</v>
      </c>
      <c r="AM447" s="214">
        <f>ROUND(AL447*7.2,0)</f>
        <v>14</v>
      </c>
      <c r="AN447" s="214">
        <f>SUM(M447,O447,Q447,S447,U447)</f>
        <v>256</v>
      </c>
      <c r="AO447" s="214">
        <f>SUM(W447,Y447,AA447,AC447)</f>
        <v>252</v>
      </c>
      <c r="AP447" s="214">
        <f>SUM(AE447,AG447,AI447)</f>
        <v>98</v>
      </c>
      <c r="AQ447" s="214">
        <f>SUM(AK447,AM447)</f>
        <v>64</v>
      </c>
      <c r="AR447" s="214">
        <f>SUM(AN447:AQ447)</f>
        <v>670</v>
      </c>
      <c r="AS447" s="214" t="str">
        <f>IF(AR447&lt;=120,"Group 1",IF(AR447&lt;=240,"Group 2",IF(AR447&lt;=360,"Group 3",IF(AR447&lt;=480,"Group 4",IF(AR447&lt;=600,"Group 5",IF(AR447&lt;=720,"Group 6",IF(AR447&lt;=840,"Group 7",IF(AR447&lt;=960,"Group 8",IF(AR447&lt;=1080,"Group 9","Group 10")))))))))</f>
        <v>Group 6</v>
      </c>
      <c r="AT447" s="214" t="str">
        <f>IF(AR447&lt;=120,"B1",IF(AR447&lt;=240,"B2",IF(AR447&lt;=360,"B3",IF(AR447&lt;=480,"B4",IF(AR447&lt;=600,"B5",IF(AR447&lt;=720,"B6",IF(AR447&lt;=840,"B7",IF(AR447&lt;=960,"B8",IF(AR447&lt;=1080,"B9",IF(AR447&lt;=1100,"B10",IF(AR447&lt;=1120,"B11",IF(AR447&lt;=1140,"B12",IF(AR447&lt;=1160,"B13",IF(AR447&lt;=1180,"B14","B15"))))))))))))))</f>
        <v>B6</v>
      </c>
      <c r="AU447" s="214" t="str">
        <f>AT447</f>
        <v>B6</v>
      </c>
      <c r="AV447" s="214" t="str">
        <f>IF(AU447=J447,"OK","REVIEW")</f>
        <v>OK</v>
      </c>
      <c r="AW447" s="213" t="s">
        <v>355</v>
      </c>
      <c r="AX447" s="213" t="s">
        <v>522</v>
      </c>
      <c r="AY447" s="213" t="s">
        <v>266</v>
      </c>
      <c r="AZ447" s="213" t="s">
        <v>274</v>
      </c>
      <c r="BA447" s="217" t="s">
        <v>773</v>
      </c>
    </row>
    <row r="448" ht="142.5">
      <c r="A448" s="214" t="s">
        <v>264</v>
      </c>
      <c r="B448" s="213" t="s">
        <v>765</v>
      </c>
      <c r="C448" s="214" t="s">
        <v>834</v>
      </c>
      <c r="D448" s="213" t="s">
        <v>835</v>
      </c>
      <c r="E448" s="214" t="s">
        <v>860</v>
      </c>
      <c r="F448" s="213" t="s">
        <v>861</v>
      </c>
      <c r="G448" s="214" t="s">
        <v>862</v>
      </c>
      <c r="H448" s="213" t="s">
        <v>863</v>
      </c>
      <c r="I448" s="213" t="s">
        <v>363</v>
      </c>
      <c r="J448" s="214" t="s">
        <v>277</v>
      </c>
      <c r="K448" s="217" t="s">
        <v>774</v>
      </c>
      <c r="L448" s="214">
        <v>4</v>
      </c>
      <c r="M448" s="214">
        <f>ROUND(L448*18,0)</f>
        <v>72</v>
      </c>
      <c r="N448" s="214">
        <v>3</v>
      </c>
      <c r="O448" s="214">
        <f>ROUND(N448*19.2,0)</f>
        <v>58</v>
      </c>
      <c r="P448" s="214">
        <v>4</v>
      </c>
      <c r="Q448" s="214">
        <f>ROUND(P448*19.2,0)</f>
        <v>77</v>
      </c>
      <c r="R448" s="214">
        <v>4</v>
      </c>
      <c r="S448" s="214">
        <f>ROUND(R448*14.4,0)</f>
        <v>58</v>
      </c>
      <c r="T448" s="214">
        <v>3</v>
      </c>
      <c r="U448" s="214">
        <f>ROUND(T448*14.4,0)</f>
        <v>43</v>
      </c>
      <c r="V448" s="214">
        <v>3</v>
      </c>
      <c r="W448" s="214">
        <f>ROUND(V448*28.8,0)</f>
        <v>86</v>
      </c>
      <c r="X448" s="214">
        <v>3</v>
      </c>
      <c r="Y448" s="214">
        <f>ROUND(X448*16.8,0)</f>
        <v>50</v>
      </c>
      <c r="Z448" s="214">
        <v>3</v>
      </c>
      <c r="AA448" s="214">
        <f>ROUND(Z448*19.2,0)</f>
        <v>58</v>
      </c>
      <c r="AB448" s="214">
        <v>3</v>
      </c>
      <c r="AC448" s="214">
        <f>ROUND(AB448*19.2,0)</f>
        <v>58</v>
      </c>
      <c r="AD448" s="214">
        <v>3</v>
      </c>
      <c r="AE448" s="214">
        <f>ROUND(AD448*12,0)</f>
        <v>36</v>
      </c>
      <c r="AF448" s="214">
        <v>3</v>
      </c>
      <c r="AG448" s="214">
        <f>ROUND(AF448*14.4,0)</f>
        <v>43</v>
      </c>
      <c r="AH448" s="214">
        <v>2</v>
      </c>
      <c r="AI448" s="214">
        <f>ROUND(AH448*9.6,0)</f>
        <v>19</v>
      </c>
      <c r="AJ448" s="214">
        <v>3</v>
      </c>
      <c r="AK448" s="214">
        <f>ROUND(AJ448*16.8,0)</f>
        <v>50</v>
      </c>
      <c r="AL448" s="214">
        <v>2</v>
      </c>
      <c r="AM448" s="214">
        <f>ROUND(AL448*7.2,0)</f>
        <v>14</v>
      </c>
      <c r="AN448" s="214">
        <f>SUM(M448,O448,Q448,S448,U448)</f>
        <v>308</v>
      </c>
      <c r="AO448" s="214">
        <f>SUM(W448,Y448,AA448,AC448)</f>
        <v>252</v>
      </c>
      <c r="AP448" s="214">
        <f>SUM(AE448,AG448,AI448)</f>
        <v>98</v>
      </c>
      <c r="AQ448" s="214">
        <f>SUM(AK448,AM448)</f>
        <v>64</v>
      </c>
      <c r="AR448" s="214">
        <f>SUM(AN448:AQ448)</f>
        <v>722</v>
      </c>
      <c r="AS448" s="214" t="str">
        <f>IF(AR448&lt;=120,"Group 1",IF(AR448&lt;=240,"Group 2",IF(AR448&lt;=360,"Group 3",IF(AR448&lt;=480,"Group 4",IF(AR448&lt;=600,"Group 5",IF(AR448&lt;=720,"Group 6",IF(AR448&lt;=840,"Group 7",IF(AR448&lt;=960,"Group 8",IF(AR448&lt;=1080,"Group 9","Group 10")))))))))</f>
        <v>Group 7</v>
      </c>
      <c r="AT448" s="214" t="str">
        <f>IF(AR448&lt;=120,"B1",IF(AR448&lt;=240,"B2",IF(AR448&lt;=360,"B3",IF(AR448&lt;=480,"B4",IF(AR448&lt;=600,"B5",IF(AR448&lt;=720,"B6",IF(AR448&lt;=840,"B7",IF(AR448&lt;=960,"B8",IF(AR448&lt;=1080,"B9",IF(AR448&lt;=1100,"B10",IF(AR448&lt;=1120,"B11",IF(AR448&lt;=1140,"B12",IF(AR448&lt;=1160,"B13",IF(AR448&lt;=1180,"B14","B15"))))))))))))))</f>
        <v>B7</v>
      </c>
      <c r="AU448" s="214" t="str">
        <f>AT448</f>
        <v>B7</v>
      </c>
      <c r="AV448" s="214" t="str">
        <f>IF(AU448=J448,"OK","REVIEW")</f>
        <v>OK</v>
      </c>
      <c r="AW448" s="213" t="s">
        <v>355</v>
      </c>
      <c r="AX448" s="213" t="s">
        <v>365</v>
      </c>
      <c r="AY448" s="213" t="s">
        <v>266</v>
      </c>
      <c r="AZ448" s="213" t="s">
        <v>274</v>
      </c>
      <c r="BA448" s="217" t="s">
        <v>775</v>
      </c>
    </row>
    <row r="449" ht="142.5">
      <c r="A449" s="214" t="s">
        <v>264</v>
      </c>
      <c r="B449" s="213" t="s">
        <v>765</v>
      </c>
      <c r="C449" s="214" t="s">
        <v>834</v>
      </c>
      <c r="D449" s="213" t="s">
        <v>835</v>
      </c>
      <c r="E449" s="214" t="s">
        <v>860</v>
      </c>
      <c r="F449" s="213" t="s">
        <v>861</v>
      </c>
      <c r="G449" s="214" t="s">
        <v>864</v>
      </c>
      <c r="H449" s="213" t="s">
        <v>865</v>
      </c>
      <c r="I449" s="213" t="s">
        <v>363</v>
      </c>
      <c r="J449" s="214" t="s">
        <v>274</v>
      </c>
      <c r="K449" s="217" t="s">
        <v>772</v>
      </c>
      <c r="L449" s="214">
        <v>3</v>
      </c>
      <c r="M449" s="214">
        <f>ROUND(L449*18,0)</f>
        <v>54</v>
      </c>
      <c r="N449" s="214">
        <v>3</v>
      </c>
      <c r="O449" s="214">
        <f>ROUND(N449*19.2,0)</f>
        <v>58</v>
      </c>
      <c r="P449" s="214">
        <v>4</v>
      </c>
      <c r="Q449" s="214">
        <f>ROUND(P449*19.2,0)</f>
        <v>77</v>
      </c>
      <c r="R449" s="214">
        <v>3</v>
      </c>
      <c r="S449" s="214">
        <f>ROUND(R449*14.4,0)</f>
        <v>43</v>
      </c>
      <c r="T449" s="214">
        <v>4</v>
      </c>
      <c r="U449" s="214">
        <f>ROUND(T449*14.4,0)</f>
        <v>58</v>
      </c>
      <c r="V449" s="214">
        <v>3</v>
      </c>
      <c r="W449" s="214">
        <f>ROUND(V449*28.8,0)</f>
        <v>86</v>
      </c>
      <c r="X449" s="214">
        <v>3</v>
      </c>
      <c r="Y449" s="214">
        <f>ROUND(X449*16.8,0)</f>
        <v>50</v>
      </c>
      <c r="Z449" s="214">
        <v>4</v>
      </c>
      <c r="AA449" s="214">
        <f>ROUND(Z449*19.2,0)</f>
        <v>77</v>
      </c>
      <c r="AB449" s="214">
        <v>3</v>
      </c>
      <c r="AC449" s="214">
        <f>ROUND(AB449*19.2,0)</f>
        <v>58</v>
      </c>
      <c r="AD449" s="214">
        <v>3</v>
      </c>
      <c r="AE449" s="214">
        <f>ROUND(AD449*12,0)</f>
        <v>36</v>
      </c>
      <c r="AF449" s="214">
        <v>3</v>
      </c>
      <c r="AG449" s="214">
        <f>ROUND(AF449*14.4,0)</f>
        <v>43</v>
      </c>
      <c r="AH449" s="214">
        <v>1</v>
      </c>
      <c r="AI449" s="214">
        <f>ROUND(AH449*9.6,0)</f>
        <v>10</v>
      </c>
      <c r="AJ449" s="214">
        <v>3</v>
      </c>
      <c r="AK449" s="214">
        <f>ROUND(AJ449*16.8,0)</f>
        <v>50</v>
      </c>
      <c r="AL449" s="214">
        <v>2</v>
      </c>
      <c r="AM449" s="214">
        <f>ROUND(AL449*7.2,0)</f>
        <v>14</v>
      </c>
      <c r="AN449" s="214">
        <f>SUM(M449,O449,Q449,S449,U449)</f>
        <v>290</v>
      </c>
      <c r="AO449" s="214">
        <f>SUM(W449,Y449,AA449,AC449)</f>
        <v>271</v>
      </c>
      <c r="AP449" s="214">
        <f>SUM(AE449,AG449,AI449)</f>
        <v>89</v>
      </c>
      <c r="AQ449" s="214">
        <f>SUM(AK449,AM449)</f>
        <v>64</v>
      </c>
      <c r="AR449" s="214">
        <f>SUM(AN449:AQ449)</f>
        <v>714</v>
      </c>
      <c r="AS449" s="214" t="str">
        <f>IF(AR449&lt;=120,"Group 1",IF(AR449&lt;=240,"Group 2",IF(AR449&lt;=360,"Group 3",IF(AR449&lt;=480,"Group 4",IF(AR449&lt;=600,"Group 5",IF(AR449&lt;=720,"Group 6",IF(AR449&lt;=840,"Group 7",IF(AR449&lt;=960,"Group 8",IF(AR449&lt;=1080,"Group 9","Group 10")))))))))</f>
        <v>Group 6</v>
      </c>
      <c r="AT449" s="214" t="str">
        <f>IF(AR449&lt;=120,"B1",IF(AR449&lt;=240,"B2",IF(AR449&lt;=360,"B3",IF(AR449&lt;=480,"B4",IF(AR449&lt;=600,"B5",IF(AR449&lt;=720,"B6",IF(AR449&lt;=840,"B7",IF(AR449&lt;=960,"B8",IF(AR449&lt;=1080,"B9",IF(AR449&lt;=1100,"B10",IF(AR449&lt;=1120,"B11",IF(AR449&lt;=1140,"B12",IF(AR449&lt;=1160,"B13",IF(AR449&lt;=1180,"B14","B15"))))))))))))))</f>
        <v>B6</v>
      </c>
      <c r="AU449" s="214" t="str">
        <f>AT449</f>
        <v>B6</v>
      </c>
      <c r="AV449" s="214" t="str">
        <f>IF(AU449=J449,"OK","REVIEW")</f>
        <v>OK</v>
      </c>
      <c r="AW449" s="213" t="s">
        <v>355</v>
      </c>
      <c r="AX449" s="213" t="s">
        <v>522</v>
      </c>
      <c r="AY449" s="213" t="s">
        <v>266</v>
      </c>
      <c r="AZ449" s="213" t="s">
        <v>274</v>
      </c>
      <c r="BA449" s="217" t="s">
        <v>773</v>
      </c>
    </row>
    <row r="450" ht="142.5">
      <c r="A450" s="214" t="s">
        <v>264</v>
      </c>
      <c r="B450" s="213" t="s">
        <v>765</v>
      </c>
      <c r="C450" s="214" t="s">
        <v>834</v>
      </c>
      <c r="D450" s="213" t="s">
        <v>835</v>
      </c>
      <c r="E450" s="214" t="s">
        <v>860</v>
      </c>
      <c r="F450" s="213" t="s">
        <v>861</v>
      </c>
      <c r="G450" s="214" t="s">
        <v>864</v>
      </c>
      <c r="H450" s="213" t="s">
        <v>865</v>
      </c>
      <c r="I450" s="213" t="s">
        <v>363</v>
      </c>
      <c r="J450" s="214" t="s">
        <v>277</v>
      </c>
      <c r="K450" s="217" t="s">
        <v>774</v>
      </c>
      <c r="L450" s="214">
        <v>4</v>
      </c>
      <c r="M450" s="214">
        <f>ROUND(L450*18,0)</f>
        <v>72</v>
      </c>
      <c r="N450" s="214">
        <v>3</v>
      </c>
      <c r="O450" s="214">
        <f>ROUND(N450*19.2,0)</f>
        <v>58</v>
      </c>
      <c r="P450" s="214">
        <v>4</v>
      </c>
      <c r="Q450" s="214">
        <f>ROUND(P450*19.2,0)</f>
        <v>77</v>
      </c>
      <c r="R450" s="214">
        <v>3</v>
      </c>
      <c r="S450" s="214">
        <f>ROUND(R450*14.4,0)</f>
        <v>43</v>
      </c>
      <c r="T450" s="214">
        <v>4</v>
      </c>
      <c r="U450" s="214">
        <f>ROUND(T450*14.4,0)</f>
        <v>58</v>
      </c>
      <c r="V450" s="214">
        <v>3</v>
      </c>
      <c r="W450" s="214">
        <f>ROUND(V450*28.8,0)</f>
        <v>86</v>
      </c>
      <c r="X450" s="214">
        <v>3</v>
      </c>
      <c r="Y450" s="214">
        <f>ROUND(X450*16.8,0)</f>
        <v>50</v>
      </c>
      <c r="Z450" s="214">
        <v>4</v>
      </c>
      <c r="AA450" s="214">
        <f>ROUND(Z450*19.2,0)</f>
        <v>77</v>
      </c>
      <c r="AB450" s="214">
        <v>3</v>
      </c>
      <c r="AC450" s="214">
        <f>ROUND(AB450*19.2,0)</f>
        <v>58</v>
      </c>
      <c r="AD450" s="214">
        <v>3</v>
      </c>
      <c r="AE450" s="214">
        <f>ROUND(AD450*12,0)</f>
        <v>36</v>
      </c>
      <c r="AF450" s="214">
        <v>3</v>
      </c>
      <c r="AG450" s="214">
        <f>ROUND(AF450*14.4,0)</f>
        <v>43</v>
      </c>
      <c r="AH450" s="214">
        <v>1</v>
      </c>
      <c r="AI450" s="214">
        <f>ROUND(AH450*9.6,0)</f>
        <v>10</v>
      </c>
      <c r="AJ450" s="214">
        <v>3</v>
      </c>
      <c r="AK450" s="214">
        <f>ROUND(AJ450*16.8,0)</f>
        <v>50</v>
      </c>
      <c r="AL450" s="214">
        <v>2</v>
      </c>
      <c r="AM450" s="214">
        <f>ROUND(AL450*7.2,0)</f>
        <v>14</v>
      </c>
      <c r="AN450" s="214">
        <f>SUM(M450,O450,Q450,S450,U450)</f>
        <v>308</v>
      </c>
      <c r="AO450" s="214">
        <f>SUM(W450,Y450,AA450,AC450)</f>
        <v>271</v>
      </c>
      <c r="AP450" s="214">
        <f>SUM(AE450,AG450,AI450)</f>
        <v>89</v>
      </c>
      <c r="AQ450" s="214">
        <f>SUM(AK450,AM450)</f>
        <v>64</v>
      </c>
      <c r="AR450" s="214">
        <f>SUM(AN450:AQ450)</f>
        <v>732</v>
      </c>
      <c r="AS450" s="214" t="str">
        <f>IF(AR450&lt;=120,"Group 1",IF(AR450&lt;=240,"Group 2",IF(AR450&lt;=360,"Group 3",IF(AR450&lt;=480,"Group 4",IF(AR450&lt;=600,"Group 5",IF(AR450&lt;=720,"Group 6",IF(AR450&lt;=840,"Group 7",IF(AR450&lt;=960,"Group 8",IF(AR450&lt;=1080,"Group 9","Group 10")))))))))</f>
        <v>Group 7</v>
      </c>
      <c r="AT450" s="214" t="str">
        <f>IF(AR450&lt;=120,"B1",IF(AR450&lt;=240,"B2",IF(AR450&lt;=360,"B3",IF(AR450&lt;=480,"B4",IF(AR450&lt;=600,"B5",IF(AR450&lt;=720,"B6",IF(AR450&lt;=840,"B7",IF(AR450&lt;=960,"B8",IF(AR450&lt;=1080,"B9",IF(AR450&lt;=1100,"B10",IF(AR450&lt;=1120,"B11",IF(AR450&lt;=1140,"B12",IF(AR450&lt;=1160,"B13",IF(AR450&lt;=1180,"B14","B15"))))))))))))))</f>
        <v>B7</v>
      </c>
      <c r="AU450" s="214" t="str">
        <f>AT450</f>
        <v>B7</v>
      </c>
      <c r="AV450" s="214" t="str">
        <f>IF(AU450=J450,"OK","REVIEW")</f>
        <v>OK</v>
      </c>
      <c r="AW450" s="213" t="s">
        <v>355</v>
      </c>
      <c r="AX450" s="213" t="s">
        <v>365</v>
      </c>
      <c r="AY450" s="213" t="s">
        <v>266</v>
      </c>
      <c r="AZ450" s="213" t="s">
        <v>274</v>
      </c>
      <c r="BA450" s="217" t="s">
        <v>775</v>
      </c>
    </row>
    <row r="451" ht="142.5">
      <c r="A451" s="214" t="s">
        <v>264</v>
      </c>
      <c r="B451" s="213" t="s">
        <v>765</v>
      </c>
      <c r="C451" s="214" t="s">
        <v>834</v>
      </c>
      <c r="D451" s="213" t="s">
        <v>835</v>
      </c>
      <c r="E451" s="214" t="s">
        <v>860</v>
      </c>
      <c r="F451" s="213" t="s">
        <v>861</v>
      </c>
      <c r="G451" s="214" t="s">
        <v>866</v>
      </c>
      <c r="H451" s="213" t="s">
        <v>867</v>
      </c>
      <c r="I451" s="213" t="s">
        <v>363</v>
      </c>
      <c r="J451" s="214" t="s">
        <v>274</v>
      </c>
      <c r="K451" s="217" t="s">
        <v>772</v>
      </c>
      <c r="L451" s="214">
        <v>3</v>
      </c>
      <c r="M451" s="214">
        <f>ROUND(L451*18,0)</f>
        <v>54</v>
      </c>
      <c r="N451" s="214">
        <v>3</v>
      </c>
      <c r="O451" s="214">
        <f>ROUND(N451*19.2,0)</f>
        <v>58</v>
      </c>
      <c r="P451" s="214">
        <v>3</v>
      </c>
      <c r="Q451" s="214">
        <f>ROUND(P451*19.2,0)</f>
        <v>58</v>
      </c>
      <c r="R451" s="214">
        <v>3</v>
      </c>
      <c r="S451" s="214">
        <f>ROUND(R451*14.4,0)</f>
        <v>43</v>
      </c>
      <c r="T451" s="214">
        <v>3</v>
      </c>
      <c r="U451" s="214">
        <f>ROUND(T451*14.4,0)</f>
        <v>43</v>
      </c>
      <c r="V451" s="214">
        <v>3</v>
      </c>
      <c r="W451" s="214">
        <f>ROUND(V451*28.8,0)</f>
        <v>86</v>
      </c>
      <c r="X451" s="214">
        <v>3</v>
      </c>
      <c r="Y451" s="214">
        <f>ROUND(X451*16.8,0)</f>
        <v>50</v>
      </c>
      <c r="Z451" s="214">
        <v>3</v>
      </c>
      <c r="AA451" s="214">
        <f>ROUND(Z451*19.2,0)</f>
        <v>58</v>
      </c>
      <c r="AB451" s="214">
        <v>3</v>
      </c>
      <c r="AC451" s="214">
        <f>ROUND(AB451*19.2,0)</f>
        <v>58</v>
      </c>
      <c r="AD451" s="214">
        <v>3</v>
      </c>
      <c r="AE451" s="214">
        <f>ROUND(AD451*12,0)</f>
        <v>36</v>
      </c>
      <c r="AF451" s="214">
        <v>3</v>
      </c>
      <c r="AG451" s="214">
        <f>ROUND(AF451*14.4,0)</f>
        <v>43</v>
      </c>
      <c r="AH451" s="214">
        <v>2</v>
      </c>
      <c r="AI451" s="214">
        <f>ROUND(AH451*9.6,0)</f>
        <v>19</v>
      </c>
      <c r="AJ451" s="214">
        <v>3</v>
      </c>
      <c r="AK451" s="214">
        <f>ROUND(AJ451*16.8,0)</f>
        <v>50</v>
      </c>
      <c r="AL451" s="214">
        <v>2</v>
      </c>
      <c r="AM451" s="214">
        <f>ROUND(AL451*7.2,0)</f>
        <v>14</v>
      </c>
      <c r="AN451" s="214">
        <f>SUM(M451,O451,Q451,S451,U451)</f>
        <v>256</v>
      </c>
      <c r="AO451" s="214">
        <f>SUM(W451,Y451,AA451,AC451)</f>
        <v>252</v>
      </c>
      <c r="AP451" s="214">
        <f>SUM(AE451,AG451,AI451)</f>
        <v>98</v>
      </c>
      <c r="AQ451" s="214">
        <f>SUM(AK451,AM451)</f>
        <v>64</v>
      </c>
      <c r="AR451" s="214">
        <f>SUM(AN451:AQ451)</f>
        <v>670</v>
      </c>
      <c r="AS451" s="214" t="str">
        <f>IF(AR451&lt;=120,"Group 1",IF(AR451&lt;=240,"Group 2",IF(AR451&lt;=360,"Group 3",IF(AR451&lt;=480,"Group 4",IF(AR451&lt;=600,"Group 5",IF(AR451&lt;=720,"Group 6",IF(AR451&lt;=840,"Group 7",IF(AR451&lt;=960,"Group 8",IF(AR451&lt;=1080,"Group 9","Group 10")))))))))</f>
        <v>Group 6</v>
      </c>
      <c r="AT451" s="214" t="str">
        <f>IF(AR451&lt;=120,"B1",IF(AR451&lt;=240,"B2",IF(AR451&lt;=360,"B3",IF(AR451&lt;=480,"B4",IF(AR451&lt;=600,"B5",IF(AR451&lt;=720,"B6",IF(AR451&lt;=840,"B7",IF(AR451&lt;=960,"B8",IF(AR451&lt;=1080,"B9",IF(AR451&lt;=1100,"B10",IF(AR451&lt;=1120,"B11",IF(AR451&lt;=1140,"B12",IF(AR451&lt;=1160,"B13",IF(AR451&lt;=1180,"B14","B15"))))))))))))))</f>
        <v>B6</v>
      </c>
      <c r="AU451" s="214" t="str">
        <f>AT451</f>
        <v>B6</v>
      </c>
      <c r="AV451" s="214" t="str">
        <f>IF(AU451=J451,"OK","REVIEW")</f>
        <v>OK</v>
      </c>
      <c r="AW451" s="213" t="s">
        <v>355</v>
      </c>
      <c r="AX451" s="213" t="s">
        <v>522</v>
      </c>
      <c r="AY451" s="213" t="s">
        <v>266</v>
      </c>
      <c r="AZ451" s="213" t="s">
        <v>274</v>
      </c>
      <c r="BA451" s="217" t="s">
        <v>773</v>
      </c>
    </row>
    <row r="452" ht="142.5">
      <c r="A452" s="214" t="s">
        <v>264</v>
      </c>
      <c r="B452" s="213" t="s">
        <v>765</v>
      </c>
      <c r="C452" s="214" t="s">
        <v>834</v>
      </c>
      <c r="D452" s="213" t="s">
        <v>835</v>
      </c>
      <c r="E452" s="214" t="s">
        <v>860</v>
      </c>
      <c r="F452" s="213" t="s">
        <v>861</v>
      </c>
      <c r="G452" s="214" t="s">
        <v>866</v>
      </c>
      <c r="H452" s="213" t="s">
        <v>867</v>
      </c>
      <c r="I452" s="213" t="s">
        <v>363</v>
      </c>
      <c r="J452" s="214" t="s">
        <v>277</v>
      </c>
      <c r="K452" s="217" t="s">
        <v>774</v>
      </c>
      <c r="L452" s="214">
        <v>4</v>
      </c>
      <c r="M452" s="214">
        <f>ROUND(L452*18,0)</f>
        <v>72</v>
      </c>
      <c r="N452" s="214">
        <v>3</v>
      </c>
      <c r="O452" s="214">
        <f>ROUND(N452*19.2,0)</f>
        <v>58</v>
      </c>
      <c r="P452" s="214">
        <v>4</v>
      </c>
      <c r="Q452" s="214">
        <f>ROUND(P452*19.2,0)</f>
        <v>77</v>
      </c>
      <c r="R452" s="214">
        <v>4</v>
      </c>
      <c r="S452" s="214">
        <f>ROUND(R452*14.4,0)</f>
        <v>58</v>
      </c>
      <c r="T452" s="214">
        <v>3</v>
      </c>
      <c r="U452" s="214">
        <f>ROUND(T452*14.4,0)</f>
        <v>43</v>
      </c>
      <c r="V452" s="214">
        <v>3</v>
      </c>
      <c r="W452" s="214">
        <f>ROUND(V452*28.8,0)</f>
        <v>86</v>
      </c>
      <c r="X452" s="214">
        <v>3</v>
      </c>
      <c r="Y452" s="214">
        <f>ROUND(X452*16.8,0)</f>
        <v>50</v>
      </c>
      <c r="Z452" s="214">
        <v>3</v>
      </c>
      <c r="AA452" s="214">
        <f>ROUND(Z452*19.2,0)</f>
        <v>58</v>
      </c>
      <c r="AB452" s="214">
        <v>3</v>
      </c>
      <c r="AC452" s="214">
        <f>ROUND(AB452*19.2,0)</f>
        <v>58</v>
      </c>
      <c r="AD452" s="214">
        <v>3</v>
      </c>
      <c r="AE452" s="214">
        <f>ROUND(AD452*12,0)</f>
        <v>36</v>
      </c>
      <c r="AF452" s="214">
        <v>3</v>
      </c>
      <c r="AG452" s="214">
        <f>ROUND(AF452*14.4,0)</f>
        <v>43</v>
      </c>
      <c r="AH452" s="214">
        <v>2</v>
      </c>
      <c r="AI452" s="214">
        <f>ROUND(AH452*9.6,0)</f>
        <v>19</v>
      </c>
      <c r="AJ452" s="214">
        <v>3</v>
      </c>
      <c r="AK452" s="214">
        <f>ROUND(AJ452*16.8,0)</f>
        <v>50</v>
      </c>
      <c r="AL452" s="214">
        <v>2</v>
      </c>
      <c r="AM452" s="214">
        <f>ROUND(AL452*7.2,0)</f>
        <v>14</v>
      </c>
      <c r="AN452" s="214">
        <f>SUM(M452,O452,Q452,S452,U452)</f>
        <v>308</v>
      </c>
      <c r="AO452" s="214">
        <f>SUM(W452,Y452,AA452,AC452)</f>
        <v>252</v>
      </c>
      <c r="AP452" s="214">
        <f>SUM(AE452,AG452,AI452)</f>
        <v>98</v>
      </c>
      <c r="AQ452" s="214">
        <f>SUM(AK452,AM452)</f>
        <v>64</v>
      </c>
      <c r="AR452" s="214">
        <f>SUM(AN452:AQ452)</f>
        <v>722</v>
      </c>
      <c r="AS452" s="214" t="str">
        <f>IF(AR452&lt;=120,"Group 1",IF(AR452&lt;=240,"Group 2",IF(AR452&lt;=360,"Group 3",IF(AR452&lt;=480,"Group 4",IF(AR452&lt;=600,"Group 5",IF(AR452&lt;=720,"Group 6",IF(AR452&lt;=840,"Group 7",IF(AR452&lt;=960,"Group 8",IF(AR452&lt;=1080,"Group 9","Group 10")))))))))</f>
        <v>Group 7</v>
      </c>
      <c r="AT452" s="214" t="str">
        <f>IF(AR452&lt;=120,"B1",IF(AR452&lt;=240,"B2",IF(AR452&lt;=360,"B3",IF(AR452&lt;=480,"B4",IF(AR452&lt;=600,"B5",IF(AR452&lt;=720,"B6",IF(AR452&lt;=840,"B7",IF(AR452&lt;=960,"B8",IF(AR452&lt;=1080,"B9",IF(AR452&lt;=1100,"B10",IF(AR452&lt;=1120,"B11",IF(AR452&lt;=1140,"B12",IF(AR452&lt;=1160,"B13",IF(AR452&lt;=1180,"B14","B15"))))))))))))))</f>
        <v>B7</v>
      </c>
      <c r="AU452" s="214" t="str">
        <f>AT452</f>
        <v>B7</v>
      </c>
      <c r="AV452" s="214" t="str">
        <f>IF(AU452=J452,"OK","REVIEW")</f>
        <v>OK</v>
      </c>
      <c r="AW452" s="213" t="s">
        <v>355</v>
      </c>
      <c r="AX452" s="213" t="s">
        <v>365</v>
      </c>
      <c r="AY452" s="213" t="s">
        <v>266</v>
      </c>
      <c r="AZ452" s="213" t="s">
        <v>274</v>
      </c>
      <c r="BA452" s="217" t="s">
        <v>775</v>
      </c>
    </row>
    <row r="453" ht="142.5">
      <c r="A453" s="214" t="s">
        <v>264</v>
      </c>
      <c r="B453" s="213" t="s">
        <v>765</v>
      </c>
      <c r="C453" s="214" t="s">
        <v>834</v>
      </c>
      <c r="D453" s="213" t="s">
        <v>835</v>
      </c>
      <c r="E453" s="214" t="s">
        <v>860</v>
      </c>
      <c r="F453" s="213" t="s">
        <v>861</v>
      </c>
      <c r="G453" s="214" t="s">
        <v>868</v>
      </c>
      <c r="H453" s="213" t="s">
        <v>869</v>
      </c>
      <c r="I453" s="213" t="s">
        <v>363</v>
      </c>
      <c r="J453" s="214" t="s">
        <v>274</v>
      </c>
      <c r="K453" s="217" t="s">
        <v>772</v>
      </c>
      <c r="L453" s="214">
        <v>3</v>
      </c>
      <c r="M453" s="214">
        <f>ROUND(L453*18,0)</f>
        <v>54</v>
      </c>
      <c r="N453" s="214">
        <v>3</v>
      </c>
      <c r="O453" s="214">
        <f>ROUND(N453*19.2,0)</f>
        <v>58</v>
      </c>
      <c r="P453" s="214">
        <v>3</v>
      </c>
      <c r="Q453" s="214">
        <f>ROUND(P453*19.2,0)</f>
        <v>58</v>
      </c>
      <c r="R453" s="214">
        <v>3</v>
      </c>
      <c r="S453" s="214">
        <f>ROUND(R453*14.4,0)</f>
        <v>43</v>
      </c>
      <c r="T453" s="214">
        <v>3</v>
      </c>
      <c r="U453" s="214">
        <f>ROUND(T453*14.4,0)</f>
        <v>43</v>
      </c>
      <c r="V453" s="214">
        <v>3</v>
      </c>
      <c r="W453" s="214">
        <f>ROUND(V453*28.8,0)</f>
        <v>86</v>
      </c>
      <c r="X453" s="214">
        <v>3</v>
      </c>
      <c r="Y453" s="214">
        <f>ROUND(X453*16.8,0)</f>
        <v>50</v>
      </c>
      <c r="Z453" s="214">
        <v>3</v>
      </c>
      <c r="AA453" s="214">
        <f>ROUND(Z453*19.2,0)</f>
        <v>58</v>
      </c>
      <c r="AB453" s="214">
        <v>3</v>
      </c>
      <c r="AC453" s="214">
        <f>ROUND(AB453*19.2,0)</f>
        <v>58</v>
      </c>
      <c r="AD453" s="214">
        <v>3</v>
      </c>
      <c r="AE453" s="214">
        <f>ROUND(AD453*12,0)</f>
        <v>36</v>
      </c>
      <c r="AF453" s="214">
        <v>3</v>
      </c>
      <c r="AG453" s="214">
        <f>ROUND(AF453*14.4,0)</f>
        <v>43</v>
      </c>
      <c r="AH453" s="214">
        <v>2</v>
      </c>
      <c r="AI453" s="214">
        <f>ROUND(AH453*9.6,0)</f>
        <v>19</v>
      </c>
      <c r="AJ453" s="214">
        <v>3</v>
      </c>
      <c r="AK453" s="214">
        <f>ROUND(AJ453*16.8,0)</f>
        <v>50</v>
      </c>
      <c r="AL453" s="214">
        <v>2</v>
      </c>
      <c r="AM453" s="214">
        <f>ROUND(AL453*7.2,0)</f>
        <v>14</v>
      </c>
      <c r="AN453" s="214">
        <f>SUM(M453,O453,Q453,S453,U453)</f>
        <v>256</v>
      </c>
      <c r="AO453" s="214">
        <f>SUM(W453,Y453,AA453,AC453)</f>
        <v>252</v>
      </c>
      <c r="AP453" s="214">
        <f>SUM(AE453,AG453,AI453)</f>
        <v>98</v>
      </c>
      <c r="AQ453" s="214">
        <f>SUM(AK453,AM453)</f>
        <v>64</v>
      </c>
      <c r="AR453" s="214">
        <f>SUM(AN453:AQ453)</f>
        <v>670</v>
      </c>
      <c r="AS453" s="214" t="str">
        <f>IF(AR453&lt;=120,"Group 1",IF(AR453&lt;=240,"Group 2",IF(AR453&lt;=360,"Group 3",IF(AR453&lt;=480,"Group 4",IF(AR453&lt;=600,"Group 5",IF(AR453&lt;=720,"Group 6",IF(AR453&lt;=840,"Group 7",IF(AR453&lt;=960,"Group 8",IF(AR453&lt;=1080,"Group 9","Group 10")))))))))</f>
        <v>Group 6</v>
      </c>
      <c r="AT453" s="214" t="str">
        <f>IF(AR453&lt;=120,"B1",IF(AR453&lt;=240,"B2",IF(AR453&lt;=360,"B3",IF(AR453&lt;=480,"B4",IF(AR453&lt;=600,"B5",IF(AR453&lt;=720,"B6",IF(AR453&lt;=840,"B7",IF(AR453&lt;=960,"B8",IF(AR453&lt;=1080,"B9",IF(AR453&lt;=1100,"B10",IF(AR453&lt;=1120,"B11",IF(AR453&lt;=1140,"B12",IF(AR453&lt;=1160,"B13",IF(AR453&lt;=1180,"B14","B15"))))))))))))))</f>
        <v>B6</v>
      </c>
      <c r="AU453" s="214" t="str">
        <f>AT453</f>
        <v>B6</v>
      </c>
      <c r="AV453" s="214" t="str">
        <f>IF(AU453=J453,"OK","REVIEW")</f>
        <v>OK</v>
      </c>
      <c r="AW453" s="213" t="s">
        <v>355</v>
      </c>
      <c r="AX453" s="213" t="s">
        <v>522</v>
      </c>
      <c r="AY453" s="213" t="s">
        <v>266</v>
      </c>
      <c r="AZ453" s="213" t="s">
        <v>274</v>
      </c>
      <c r="BA453" s="217" t="s">
        <v>773</v>
      </c>
    </row>
    <row r="454" ht="142.5">
      <c r="A454" s="214" t="s">
        <v>264</v>
      </c>
      <c r="B454" s="213" t="s">
        <v>765</v>
      </c>
      <c r="C454" s="214" t="s">
        <v>834</v>
      </c>
      <c r="D454" s="213" t="s">
        <v>835</v>
      </c>
      <c r="E454" s="214" t="s">
        <v>860</v>
      </c>
      <c r="F454" s="213" t="s">
        <v>861</v>
      </c>
      <c r="G454" s="214" t="s">
        <v>868</v>
      </c>
      <c r="H454" s="213" t="s">
        <v>869</v>
      </c>
      <c r="I454" s="213" t="s">
        <v>363</v>
      </c>
      <c r="J454" s="214" t="s">
        <v>277</v>
      </c>
      <c r="K454" s="217" t="s">
        <v>774</v>
      </c>
      <c r="L454" s="214">
        <v>4</v>
      </c>
      <c r="M454" s="214">
        <f>ROUND(L454*18,0)</f>
        <v>72</v>
      </c>
      <c r="N454" s="214">
        <v>3</v>
      </c>
      <c r="O454" s="214">
        <f>ROUND(N454*19.2,0)</f>
        <v>58</v>
      </c>
      <c r="P454" s="214">
        <v>4</v>
      </c>
      <c r="Q454" s="214">
        <f>ROUND(P454*19.2,0)</f>
        <v>77</v>
      </c>
      <c r="R454" s="214">
        <v>4</v>
      </c>
      <c r="S454" s="214">
        <f>ROUND(R454*14.4,0)</f>
        <v>58</v>
      </c>
      <c r="T454" s="214">
        <v>3</v>
      </c>
      <c r="U454" s="214">
        <f>ROUND(T454*14.4,0)</f>
        <v>43</v>
      </c>
      <c r="V454" s="214">
        <v>3</v>
      </c>
      <c r="W454" s="214">
        <f>ROUND(V454*28.8,0)</f>
        <v>86</v>
      </c>
      <c r="X454" s="214">
        <v>3</v>
      </c>
      <c r="Y454" s="214">
        <f>ROUND(X454*16.8,0)</f>
        <v>50</v>
      </c>
      <c r="Z454" s="214">
        <v>3</v>
      </c>
      <c r="AA454" s="214">
        <f>ROUND(Z454*19.2,0)</f>
        <v>58</v>
      </c>
      <c r="AB454" s="214">
        <v>3</v>
      </c>
      <c r="AC454" s="214">
        <f>ROUND(AB454*19.2,0)</f>
        <v>58</v>
      </c>
      <c r="AD454" s="214">
        <v>3</v>
      </c>
      <c r="AE454" s="214">
        <f>ROUND(AD454*12,0)</f>
        <v>36</v>
      </c>
      <c r="AF454" s="214">
        <v>3</v>
      </c>
      <c r="AG454" s="214">
        <f>ROUND(AF454*14.4,0)</f>
        <v>43</v>
      </c>
      <c r="AH454" s="214">
        <v>2</v>
      </c>
      <c r="AI454" s="214">
        <f>ROUND(AH454*9.6,0)</f>
        <v>19</v>
      </c>
      <c r="AJ454" s="214">
        <v>3</v>
      </c>
      <c r="AK454" s="214">
        <f>ROUND(AJ454*16.8,0)</f>
        <v>50</v>
      </c>
      <c r="AL454" s="214">
        <v>2</v>
      </c>
      <c r="AM454" s="214">
        <f>ROUND(AL454*7.2,0)</f>
        <v>14</v>
      </c>
      <c r="AN454" s="214">
        <f>SUM(M454,O454,Q454,S454,U454)</f>
        <v>308</v>
      </c>
      <c r="AO454" s="214">
        <f>SUM(W454,Y454,AA454,AC454)</f>
        <v>252</v>
      </c>
      <c r="AP454" s="214">
        <f>SUM(AE454,AG454,AI454)</f>
        <v>98</v>
      </c>
      <c r="AQ454" s="214">
        <f>SUM(AK454,AM454)</f>
        <v>64</v>
      </c>
      <c r="AR454" s="214">
        <f>SUM(AN454:AQ454)</f>
        <v>722</v>
      </c>
      <c r="AS454" s="214" t="str">
        <f>IF(AR454&lt;=120,"Group 1",IF(AR454&lt;=240,"Group 2",IF(AR454&lt;=360,"Group 3",IF(AR454&lt;=480,"Group 4",IF(AR454&lt;=600,"Group 5",IF(AR454&lt;=720,"Group 6",IF(AR454&lt;=840,"Group 7",IF(AR454&lt;=960,"Group 8",IF(AR454&lt;=1080,"Group 9","Group 10")))))))))</f>
        <v>Group 7</v>
      </c>
      <c r="AT454" s="214" t="str">
        <f>IF(AR454&lt;=120,"B1",IF(AR454&lt;=240,"B2",IF(AR454&lt;=360,"B3",IF(AR454&lt;=480,"B4",IF(AR454&lt;=600,"B5",IF(AR454&lt;=720,"B6",IF(AR454&lt;=840,"B7",IF(AR454&lt;=960,"B8",IF(AR454&lt;=1080,"B9",IF(AR454&lt;=1100,"B10",IF(AR454&lt;=1120,"B11",IF(AR454&lt;=1140,"B12",IF(AR454&lt;=1160,"B13",IF(AR454&lt;=1180,"B14","B15"))))))))))))))</f>
        <v>B7</v>
      </c>
      <c r="AU454" s="214" t="str">
        <f>AT454</f>
        <v>B7</v>
      </c>
      <c r="AV454" s="214" t="str">
        <f>IF(AU454=J454,"OK","REVIEW")</f>
        <v>OK</v>
      </c>
      <c r="AW454" s="213" t="s">
        <v>355</v>
      </c>
      <c r="AX454" s="213" t="s">
        <v>365</v>
      </c>
      <c r="AY454" s="213" t="s">
        <v>266</v>
      </c>
      <c r="AZ454" s="213" t="s">
        <v>274</v>
      </c>
      <c r="BA454" s="217" t="s">
        <v>775</v>
      </c>
    </row>
    <row r="455" ht="142.5">
      <c r="A455" s="214" t="s">
        <v>264</v>
      </c>
      <c r="B455" s="213" t="s">
        <v>765</v>
      </c>
      <c r="C455" s="214" t="s">
        <v>834</v>
      </c>
      <c r="D455" s="213" t="s">
        <v>835</v>
      </c>
      <c r="E455" s="214" t="s">
        <v>860</v>
      </c>
      <c r="F455" s="213" t="s">
        <v>861</v>
      </c>
      <c r="G455" s="214" t="s">
        <v>870</v>
      </c>
      <c r="H455" s="213" t="s">
        <v>871</v>
      </c>
      <c r="I455" s="213" t="s">
        <v>363</v>
      </c>
      <c r="J455" s="214" t="s">
        <v>274</v>
      </c>
      <c r="K455" s="217" t="s">
        <v>772</v>
      </c>
      <c r="L455" s="214">
        <v>3</v>
      </c>
      <c r="M455" s="214">
        <f>ROUND(L455*18,0)</f>
        <v>54</v>
      </c>
      <c r="N455" s="214">
        <v>3</v>
      </c>
      <c r="O455" s="214">
        <f>ROUND(N455*19.2,0)</f>
        <v>58</v>
      </c>
      <c r="P455" s="214">
        <v>4</v>
      </c>
      <c r="Q455" s="214">
        <f>ROUND(P455*19.2,0)</f>
        <v>77</v>
      </c>
      <c r="R455" s="214">
        <v>3</v>
      </c>
      <c r="S455" s="214">
        <f>ROUND(R455*14.4,0)</f>
        <v>43</v>
      </c>
      <c r="T455" s="214">
        <v>4</v>
      </c>
      <c r="U455" s="214">
        <f>ROUND(T455*14.4,0)</f>
        <v>58</v>
      </c>
      <c r="V455" s="214">
        <v>3</v>
      </c>
      <c r="W455" s="214">
        <f>ROUND(V455*28.8,0)</f>
        <v>86</v>
      </c>
      <c r="X455" s="214">
        <v>3</v>
      </c>
      <c r="Y455" s="214">
        <f>ROUND(X455*16.8,0)</f>
        <v>50</v>
      </c>
      <c r="Z455" s="214">
        <v>3</v>
      </c>
      <c r="AA455" s="214">
        <f>ROUND(Z455*19.2,0)</f>
        <v>58</v>
      </c>
      <c r="AB455" s="214">
        <v>3</v>
      </c>
      <c r="AC455" s="214">
        <f>ROUND(AB455*19.2,0)</f>
        <v>58</v>
      </c>
      <c r="AD455" s="214">
        <v>3</v>
      </c>
      <c r="AE455" s="214">
        <f>ROUND(AD455*12,0)</f>
        <v>36</v>
      </c>
      <c r="AF455" s="214">
        <v>3</v>
      </c>
      <c r="AG455" s="214">
        <f>ROUND(AF455*14.4,0)</f>
        <v>43</v>
      </c>
      <c r="AH455" s="214">
        <v>2</v>
      </c>
      <c r="AI455" s="214">
        <f>ROUND(AH455*9.6,0)</f>
        <v>19</v>
      </c>
      <c r="AJ455" s="214">
        <v>3</v>
      </c>
      <c r="AK455" s="214">
        <f>ROUND(AJ455*16.8,0)</f>
        <v>50</v>
      </c>
      <c r="AL455" s="214">
        <v>2</v>
      </c>
      <c r="AM455" s="214">
        <f>ROUND(AL455*7.2,0)</f>
        <v>14</v>
      </c>
      <c r="AN455" s="214">
        <f>SUM(M455,O455,Q455,S455,U455)</f>
        <v>290</v>
      </c>
      <c r="AO455" s="214">
        <f>SUM(W455,Y455,AA455,AC455)</f>
        <v>252</v>
      </c>
      <c r="AP455" s="214">
        <f>SUM(AE455,AG455,AI455)</f>
        <v>98</v>
      </c>
      <c r="AQ455" s="214">
        <f>SUM(AK455,AM455)</f>
        <v>64</v>
      </c>
      <c r="AR455" s="214">
        <f>SUM(AN455:AQ455)</f>
        <v>704</v>
      </c>
      <c r="AS455" s="214" t="str">
        <f>IF(AR455&lt;=120,"Group 1",IF(AR455&lt;=240,"Group 2",IF(AR455&lt;=360,"Group 3",IF(AR455&lt;=480,"Group 4",IF(AR455&lt;=600,"Group 5",IF(AR455&lt;=720,"Group 6",IF(AR455&lt;=840,"Group 7",IF(AR455&lt;=960,"Group 8",IF(AR455&lt;=1080,"Group 9","Group 10")))))))))</f>
        <v>Group 6</v>
      </c>
      <c r="AT455" s="214" t="str">
        <f>IF(AR455&lt;=120,"B1",IF(AR455&lt;=240,"B2",IF(AR455&lt;=360,"B3",IF(AR455&lt;=480,"B4",IF(AR455&lt;=600,"B5",IF(AR455&lt;=720,"B6",IF(AR455&lt;=840,"B7",IF(AR455&lt;=960,"B8",IF(AR455&lt;=1080,"B9",IF(AR455&lt;=1100,"B10",IF(AR455&lt;=1120,"B11",IF(AR455&lt;=1140,"B12",IF(AR455&lt;=1160,"B13",IF(AR455&lt;=1180,"B14","B15"))))))))))))))</f>
        <v>B6</v>
      </c>
      <c r="AU455" s="214" t="str">
        <f>AT455</f>
        <v>B6</v>
      </c>
      <c r="AV455" s="214" t="str">
        <f>IF(AU455=J455,"OK","REVIEW")</f>
        <v>OK</v>
      </c>
      <c r="AW455" s="213" t="s">
        <v>355</v>
      </c>
      <c r="AX455" s="213" t="s">
        <v>522</v>
      </c>
      <c r="AY455" s="213" t="s">
        <v>266</v>
      </c>
      <c r="AZ455" s="213" t="s">
        <v>274</v>
      </c>
      <c r="BA455" s="217" t="s">
        <v>773</v>
      </c>
    </row>
    <row r="456" ht="142.5">
      <c r="A456" s="214" t="s">
        <v>264</v>
      </c>
      <c r="B456" s="213" t="s">
        <v>765</v>
      </c>
      <c r="C456" s="214" t="s">
        <v>834</v>
      </c>
      <c r="D456" s="213" t="s">
        <v>835</v>
      </c>
      <c r="E456" s="214" t="s">
        <v>860</v>
      </c>
      <c r="F456" s="213" t="s">
        <v>861</v>
      </c>
      <c r="G456" s="214" t="s">
        <v>870</v>
      </c>
      <c r="H456" s="213" t="s">
        <v>871</v>
      </c>
      <c r="I456" s="213" t="s">
        <v>363</v>
      </c>
      <c r="J456" s="214" t="s">
        <v>277</v>
      </c>
      <c r="K456" s="217" t="s">
        <v>774</v>
      </c>
      <c r="L456" s="214">
        <v>4</v>
      </c>
      <c r="M456" s="214">
        <f>ROUND(L456*18,0)</f>
        <v>72</v>
      </c>
      <c r="N456" s="214">
        <v>3</v>
      </c>
      <c r="O456" s="214">
        <f>ROUND(N456*19.2,0)</f>
        <v>58</v>
      </c>
      <c r="P456" s="214">
        <v>4</v>
      </c>
      <c r="Q456" s="214">
        <f>ROUND(P456*19.2,0)</f>
        <v>77</v>
      </c>
      <c r="R456" s="214">
        <v>3</v>
      </c>
      <c r="S456" s="214">
        <f>ROUND(R456*14.4,0)</f>
        <v>43</v>
      </c>
      <c r="T456" s="214">
        <v>4</v>
      </c>
      <c r="U456" s="214">
        <f>ROUND(T456*14.4,0)</f>
        <v>58</v>
      </c>
      <c r="V456" s="214">
        <v>3</v>
      </c>
      <c r="W456" s="214">
        <f>ROUND(V456*28.8,0)</f>
        <v>86</v>
      </c>
      <c r="X456" s="214">
        <v>3</v>
      </c>
      <c r="Y456" s="214">
        <f>ROUND(X456*16.8,0)</f>
        <v>50</v>
      </c>
      <c r="Z456" s="214">
        <v>3</v>
      </c>
      <c r="AA456" s="214">
        <f>ROUND(Z456*19.2,0)</f>
        <v>58</v>
      </c>
      <c r="AB456" s="214">
        <v>3</v>
      </c>
      <c r="AC456" s="214">
        <f>ROUND(AB456*19.2,0)</f>
        <v>58</v>
      </c>
      <c r="AD456" s="214">
        <v>3</v>
      </c>
      <c r="AE456" s="214">
        <f>ROUND(AD456*12,0)</f>
        <v>36</v>
      </c>
      <c r="AF456" s="214">
        <v>3</v>
      </c>
      <c r="AG456" s="214">
        <f>ROUND(AF456*14.4,0)</f>
        <v>43</v>
      </c>
      <c r="AH456" s="214">
        <v>2</v>
      </c>
      <c r="AI456" s="214">
        <f>ROUND(AH456*9.6,0)</f>
        <v>19</v>
      </c>
      <c r="AJ456" s="214">
        <v>3</v>
      </c>
      <c r="AK456" s="214">
        <f>ROUND(AJ456*16.8,0)</f>
        <v>50</v>
      </c>
      <c r="AL456" s="214">
        <v>2</v>
      </c>
      <c r="AM456" s="214">
        <f>ROUND(AL456*7.2,0)</f>
        <v>14</v>
      </c>
      <c r="AN456" s="214">
        <f>SUM(M456,O456,Q456,S456,U456)</f>
        <v>308</v>
      </c>
      <c r="AO456" s="214">
        <f>SUM(W456,Y456,AA456,AC456)</f>
        <v>252</v>
      </c>
      <c r="AP456" s="214">
        <f>SUM(AE456,AG456,AI456)</f>
        <v>98</v>
      </c>
      <c r="AQ456" s="214">
        <f>SUM(AK456,AM456)</f>
        <v>64</v>
      </c>
      <c r="AR456" s="214">
        <f>SUM(AN456:AQ456)</f>
        <v>722</v>
      </c>
      <c r="AS456" s="214" t="str">
        <f>IF(AR456&lt;=120,"Group 1",IF(AR456&lt;=240,"Group 2",IF(AR456&lt;=360,"Group 3",IF(AR456&lt;=480,"Group 4",IF(AR456&lt;=600,"Group 5",IF(AR456&lt;=720,"Group 6",IF(AR456&lt;=840,"Group 7",IF(AR456&lt;=960,"Group 8",IF(AR456&lt;=1080,"Group 9","Group 10")))))))))</f>
        <v>Group 7</v>
      </c>
      <c r="AT456" s="214" t="str">
        <f>IF(AR456&lt;=120,"B1",IF(AR456&lt;=240,"B2",IF(AR456&lt;=360,"B3",IF(AR456&lt;=480,"B4",IF(AR456&lt;=600,"B5",IF(AR456&lt;=720,"B6",IF(AR456&lt;=840,"B7",IF(AR456&lt;=960,"B8",IF(AR456&lt;=1080,"B9",IF(AR456&lt;=1100,"B10",IF(AR456&lt;=1120,"B11",IF(AR456&lt;=1140,"B12",IF(AR456&lt;=1160,"B13",IF(AR456&lt;=1180,"B14","B15"))))))))))))))</f>
        <v>B7</v>
      </c>
      <c r="AU456" s="214" t="str">
        <f>AT456</f>
        <v>B7</v>
      </c>
      <c r="AV456" s="214" t="str">
        <f>IF(AU456=J456,"OK","REVIEW")</f>
        <v>OK</v>
      </c>
      <c r="AW456" s="213" t="s">
        <v>355</v>
      </c>
      <c r="AX456" s="213" t="s">
        <v>365</v>
      </c>
      <c r="AY456" s="213" t="s">
        <v>266</v>
      </c>
      <c r="AZ456" s="213" t="s">
        <v>274</v>
      </c>
      <c r="BA456" s="217" t="s">
        <v>775</v>
      </c>
    </row>
    <row r="457" ht="142.5">
      <c r="A457" s="214" t="s">
        <v>264</v>
      </c>
      <c r="B457" s="213" t="s">
        <v>765</v>
      </c>
      <c r="C457" s="214" t="s">
        <v>834</v>
      </c>
      <c r="D457" s="213" t="s">
        <v>835</v>
      </c>
      <c r="E457" s="214" t="s">
        <v>860</v>
      </c>
      <c r="F457" s="213" t="s">
        <v>861</v>
      </c>
      <c r="G457" s="214" t="s">
        <v>872</v>
      </c>
      <c r="H457" s="213" t="s">
        <v>873</v>
      </c>
      <c r="I457" s="213" t="s">
        <v>363</v>
      </c>
      <c r="J457" s="214" t="s">
        <v>274</v>
      </c>
      <c r="K457" s="217" t="s">
        <v>772</v>
      </c>
      <c r="L457" s="214">
        <v>3</v>
      </c>
      <c r="M457" s="214">
        <f>ROUND(L457*18,0)</f>
        <v>54</v>
      </c>
      <c r="N457" s="214">
        <v>3</v>
      </c>
      <c r="O457" s="214">
        <f>ROUND(N457*19.2,0)</f>
        <v>58</v>
      </c>
      <c r="P457" s="214">
        <v>3</v>
      </c>
      <c r="Q457" s="214">
        <f>ROUND(P457*19.2,0)</f>
        <v>58</v>
      </c>
      <c r="R457" s="214">
        <v>3</v>
      </c>
      <c r="S457" s="214">
        <f>ROUND(R457*14.4,0)</f>
        <v>43</v>
      </c>
      <c r="T457" s="214">
        <v>3</v>
      </c>
      <c r="U457" s="214">
        <f>ROUND(T457*14.4,0)</f>
        <v>43</v>
      </c>
      <c r="V457" s="214">
        <v>3</v>
      </c>
      <c r="W457" s="214">
        <f>ROUND(V457*28.8,0)</f>
        <v>86</v>
      </c>
      <c r="X457" s="214">
        <v>3</v>
      </c>
      <c r="Y457" s="214">
        <f>ROUND(X457*16.8,0)</f>
        <v>50</v>
      </c>
      <c r="Z457" s="214">
        <v>3</v>
      </c>
      <c r="AA457" s="214">
        <f>ROUND(Z457*19.2,0)</f>
        <v>58</v>
      </c>
      <c r="AB457" s="214">
        <v>3</v>
      </c>
      <c r="AC457" s="214">
        <f>ROUND(AB457*19.2,0)</f>
        <v>58</v>
      </c>
      <c r="AD457" s="214">
        <v>3</v>
      </c>
      <c r="AE457" s="214">
        <f>ROUND(AD457*12,0)</f>
        <v>36</v>
      </c>
      <c r="AF457" s="214">
        <v>3</v>
      </c>
      <c r="AG457" s="214">
        <f>ROUND(AF457*14.4,0)</f>
        <v>43</v>
      </c>
      <c r="AH457" s="214">
        <v>2</v>
      </c>
      <c r="AI457" s="214">
        <f>ROUND(AH457*9.6,0)</f>
        <v>19</v>
      </c>
      <c r="AJ457" s="214">
        <v>3</v>
      </c>
      <c r="AK457" s="214">
        <f>ROUND(AJ457*16.8,0)</f>
        <v>50</v>
      </c>
      <c r="AL457" s="214">
        <v>2</v>
      </c>
      <c r="AM457" s="214">
        <f>ROUND(AL457*7.2,0)</f>
        <v>14</v>
      </c>
      <c r="AN457" s="214">
        <f>SUM(M457,O457,Q457,S457,U457)</f>
        <v>256</v>
      </c>
      <c r="AO457" s="214">
        <f>SUM(W457,Y457,AA457,AC457)</f>
        <v>252</v>
      </c>
      <c r="AP457" s="214">
        <f>SUM(AE457,AG457,AI457)</f>
        <v>98</v>
      </c>
      <c r="AQ457" s="214">
        <f>SUM(AK457,AM457)</f>
        <v>64</v>
      </c>
      <c r="AR457" s="214">
        <f>SUM(AN457:AQ457)</f>
        <v>670</v>
      </c>
      <c r="AS457" s="214" t="str">
        <f>IF(AR457&lt;=120,"Group 1",IF(AR457&lt;=240,"Group 2",IF(AR457&lt;=360,"Group 3",IF(AR457&lt;=480,"Group 4",IF(AR457&lt;=600,"Group 5",IF(AR457&lt;=720,"Group 6",IF(AR457&lt;=840,"Group 7",IF(AR457&lt;=960,"Group 8",IF(AR457&lt;=1080,"Group 9","Group 10")))))))))</f>
        <v>Group 6</v>
      </c>
      <c r="AT457" s="214" t="str">
        <f>IF(AR457&lt;=120,"B1",IF(AR457&lt;=240,"B2",IF(AR457&lt;=360,"B3",IF(AR457&lt;=480,"B4",IF(AR457&lt;=600,"B5",IF(AR457&lt;=720,"B6",IF(AR457&lt;=840,"B7",IF(AR457&lt;=960,"B8",IF(AR457&lt;=1080,"B9",IF(AR457&lt;=1100,"B10",IF(AR457&lt;=1120,"B11",IF(AR457&lt;=1140,"B12",IF(AR457&lt;=1160,"B13",IF(AR457&lt;=1180,"B14","B15"))))))))))))))</f>
        <v>B6</v>
      </c>
      <c r="AU457" s="214" t="str">
        <f>AT457</f>
        <v>B6</v>
      </c>
      <c r="AV457" s="214" t="str">
        <f>IF(AU457=J457,"OK","REVIEW")</f>
        <v>OK</v>
      </c>
      <c r="AW457" s="213" t="s">
        <v>355</v>
      </c>
      <c r="AX457" s="213" t="s">
        <v>522</v>
      </c>
      <c r="AY457" s="213" t="s">
        <v>266</v>
      </c>
      <c r="AZ457" s="213" t="s">
        <v>274</v>
      </c>
      <c r="BA457" s="217" t="s">
        <v>773</v>
      </c>
    </row>
    <row r="458" ht="142.5">
      <c r="A458" s="214" t="s">
        <v>264</v>
      </c>
      <c r="B458" s="213" t="s">
        <v>765</v>
      </c>
      <c r="C458" s="214" t="s">
        <v>834</v>
      </c>
      <c r="D458" s="213" t="s">
        <v>835</v>
      </c>
      <c r="E458" s="214" t="s">
        <v>860</v>
      </c>
      <c r="F458" s="213" t="s">
        <v>861</v>
      </c>
      <c r="G458" s="214" t="s">
        <v>872</v>
      </c>
      <c r="H458" s="213" t="s">
        <v>873</v>
      </c>
      <c r="I458" s="213" t="s">
        <v>363</v>
      </c>
      <c r="J458" s="214" t="s">
        <v>277</v>
      </c>
      <c r="K458" s="217" t="s">
        <v>774</v>
      </c>
      <c r="L458" s="214">
        <v>4</v>
      </c>
      <c r="M458" s="214">
        <f>ROUND(L458*18,0)</f>
        <v>72</v>
      </c>
      <c r="N458" s="214">
        <v>3</v>
      </c>
      <c r="O458" s="214">
        <f>ROUND(N458*19.2,0)</f>
        <v>58</v>
      </c>
      <c r="P458" s="214">
        <v>4</v>
      </c>
      <c r="Q458" s="214">
        <f>ROUND(P458*19.2,0)</f>
        <v>77</v>
      </c>
      <c r="R458" s="214">
        <v>4</v>
      </c>
      <c r="S458" s="214">
        <f>ROUND(R458*14.4,0)</f>
        <v>58</v>
      </c>
      <c r="T458" s="214">
        <v>3</v>
      </c>
      <c r="U458" s="214">
        <f>ROUND(T458*14.4,0)</f>
        <v>43</v>
      </c>
      <c r="V458" s="214">
        <v>3</v>
      </c>
      <c r="W458" s="214">
        <f>ROUND(V458*28.8,0)</f>
        <v>86</v>
      </c>
      <c r="X458" s="214">
        <v>3</v>
      </c>
      <c r="Y458" s="214">
        <f>ROUND(X458*16.8,0)</f>
        <v>50</v>
      </c>
      <c r="Z458" s="214">
        <v>3</v>
      </c>
      <c r="AA458" s="214">
        <f>ROUND(Z458*19.2,0)</f>
        <v>58</v>
      </c>
      <c r="AB458" s="214">
        <v>3</v>
      </c>
      <c r="AC458" s="214">
        <f>ROUND(AB458*19.2,0)</f>
        <v>58</v>
      </c>
      <c r="AD458" s="214">
        <v>3</v>
      </c>
      <c r="AE458" s="214">
        <f>ROUND(AD458*12,0)</f>
        <v>36</v>
      </c>
      <c r="AF458" s="214">
        <v>3</v>
      </c>
      <c r="AG458" s="214">
        <f>ROUND(AF458*14.4,0)</f>
        <v>43</v>
      </c>
      <c r="AH458" s="214">
        <v>2</v>
      </c>
      <c r="AI458" s="214">
        <f>ROUND(AH458*9.6,0)</f>
        <v>19</v>
      </c>
      <c r="AJ458" s="214">
        <v>3</v>
      </c>
      <c r="AK458" s="214">
        <f>ROUND(AJ458*16.8,0)</f>
        <v>50</v>
      </c>
      <c r="AL458" s="214">
        <v>2</v>
      </c>
      <c r="AM458" s="214">
        <f>ROUND(AL458*7.2,0)</f>
        <v>14</v>
      </c>
      <c r="AN458" s="214">
        <f>SUM(M458,O458,Q458,S458,U458)</f>
        <v>308</v>
      </c>
      <c r="AO458" s="214">
        <f>SUM(W458,Y458,AA458,AC458)</f>
        <v>252</v>
      </c>
      <c r="AP458" s="214">
        <f>SUM(AE458,AG458,AI458)</f>
        <v>98</v>
      </c>
      <c r="AQ458" s="214">
        <f>SUM(AK458,AM458)</f>
        <v>64</v>
      </c>
      <c r="AR458" s="214">
        <f>SUM(AN458:AQ458)</f>
        <v>722</v>
      </c>
      <c r="AS458" s="214" t="str">
        <f>IF(AR458&lt;=120,"Group 1",IF(AR458&lt;=240,"Group 2",IF(AR458&lt;=360,"Group 3",IF(AR458&lt;=480,"Group 4",IF(AR458&lt;=600,"Group 5",IF(AR458&lt;=720,"Group 6",IF(AR458&lt;=840,"Group 7",IF(AR458&lt;=960,"Group 8",IF(AR458&lt;=1080,"Group 9","Group 10")))))))))</f>
        <v>Group 7</v>
      </c>
      <c r="AT458" s="214" t="str">
        <f>IF(AR458&lt;=120,"B1",IF(AR458&lt;=240,"B2",IF(AR458&lt;=360,"B3",IF(AR458&lt;=480,"B4",IF(AR458&lt;=600,"B5",IF(AR458&lt;=720,"B6",IF(AR458&lt;=840,"B7",IF(AR458&lt;=960,"B8",IF(AR458&lt;=1080,"B9",IF(AR458&lt;=1100,"B10",IF(AR458&lt;=1120,"B11",IF(AR458&lt;=1140,"B12",IF(AR458&lt;=1160,"B13",IF(AR458&lt;=1180,"B14","B15"))))))))))))))</f>
        <v>B7</v>
      </c>
      <c r="AU458" s="214" t="str">
        <f>AT458</f>
        <v>B7</v>
      </c>
      <c r="AV458" s="214" t="str">
        <f>IF(AU458=J458,"OK","REVIEW")</f>
        <v>OK</v>
      </c>
      <c r="AW458" s="213" t="s">
        <v>355</v>
      </c>
      <c r="AX458" s="213" t="s">
        <v>365</v>
      </c>
      <c r="AY458" s="213" t="s">
        <v>266</v>
      </c>
      <c r="AZ458" s="213" t="s">
        <v>274</v>
      </c>
      <c r="BA458" s="217" t="s">
        <v>775</v>
      </c>
    </row>
    <row r="459" ht="142.5">
      <c r="A459" s="214" t="s">
        <v>264</v>
      </c>
      <c r="B459" s="213" t="s">
        <v>765</v>
      </c>
      <c r="C459" s="214" t="s">
        <v>834</v>
      </c>
      <c r="D459" s="213" t="s">
        <v>835</v>
      </c>
      <c r="E459" s="214" t="s">
        <v>860</v>
      </c>
      <c r="F459" s="213" t="s">
        <v>861</v>
      </c>
      <c r="G459" s="214" t="s">
        <v>874</v>
      </c>
      <c r="H459" s="213" t="s">
        <v>875</v>
      </c>
      <c r="I459" s="213" t="s">
        <v>363</v>
      </c>
      <c r="J459" s="214" t="s">
        <v>274</v>
      </c>
      <c r="K459" s="217" t="s">
        <v>772</v>
      </c>
      <c r="L459" s="214">
        <v>3</v>
      </c>
      <c r="M459" s="214">
        <f>ROUND(L459*18,0)</f>
        <v>54</v>
      </c>
      <c r="N459" s="214">
        <v>3</v>
      </c>
      <c r="O459" s="214">
        <f>ROUND(N459*19.2,0)</f>
        <v>58</v>
      </c>
      <c r="P459" s="214">
        <v>3</v>
      </c>
      <c r="Q459" s="214">
        <f>ROUND(P459*19.2,0)</f>
        <v>58</v>
      </c>
      <c r="R459" s="214">
        <v>3</v>
      </c>
      <c r="S459" s="214">
        <f>ROUND(R459*14.4,0)</f>
        <v>43</v>
      </c>
      <c r="T459" s="214">
        <v>3</v>
      </c>
      <c r="U459" s="214">
        <f>ROUND(T459*14.4,0)</f>
        <v>43</v>
      </c>
      <c r="V459" s="214">
        <v>3</v>
      </c>
      <c r="W459" s="214">
        <f>ROUND(V459*28.8,0)</f>
        <v>86</v>
      </c>
      <c r="X459" s="214">
        <v>3</v>
      </c>
      <c r="Y459" s="214">
        <f>ROUND(X459*16.8,0)</f>
        <v>50</v>
      </c>
      <c r="Z459" s="214">
        <v>3</v>
      </c>
      <c r="AA459" s="214">
        <f>ROUND(Z459*19.2,0)</f>
        <v>58</v>
      </c>
      <c r="AB459" s="214">
        <v>3</v>
      </c>
      <c r="AC459" s="214">
        <f>ROUND(AB459*19.2,0)</f>
        <v>58</v>
      </c>
      <c r="AD459" s="214">
        <v>3</v>
      </c>
      <c r="AE459" s="214">
        <f>ROUND(AD459*12,0)</f>
        <v>36</v>
      </c>
      <c r="AF459" s="214">
        <v>3</v>
      </c>
      <c r="AG459" s="214">
        <f>ROUND(AF459*14.4,0)</f>
        <v>43</v>
      </c>
      <c r="AH459" s="214">
        <v>2</v>
      </c>
      <c r="AI459" s="214">
        <f>ROUND(AH459*9.6,0)</f>
        <v>19</v>
      </c>
      <c r="AJ459" s="214">
        <v>3</v>
      </c>
      <c r="AK459" s="214">
        <f>ROUND(AJ459*16.8,0)</f>
        <v>50</v>
      </c>
      <c r="AL459" s="214">
        <v>2</v>
      </c>
      <c r="AM459" s="214">
        <f>ROUND(AL459*7.2,0)</f>
        <v>14</v>
      </c>
      <c r="AN459" s="214">
        <f>SUM(M459,O459,Q459,S459,U459)</f>
        <v>256</v>
      </c>
      <c r="AO459" s="214">
        <f>SUM(W459,Y459,AA459,AC459)</f>
        <v>252</v>
      </c>
      <c r="AP459" s="214">
        <f>SUM(AE459,AG459,AI459)</f>
        <v>98</v>
      </c>
      <c r="AQ459" s="214">
        <f>SUM(AK459,AM459)</f>
        <v>64</v>
      </c>
      <c r="AR459" s="214">
        <f>SUM(AN459:AQ459)</f>
        <v>670</v>
      </c>
      <c r="AS459" s="214" t="str">
        <f>IF(AR459&lt;=120,"Group 1",IF(AR459&lt;=240,"Group 2",IF(AR459&lt;=360,"Group 3",IF(AR459&lt;=480,"Group 4",IF(AR459&lt;=600,"Group 5",IF(AR459&lt;=720,"Group 6",IF(AR459&lt;=840,"Group 7",IF(AR459&lt;=960,"Group 8",IF(AR459&lt;=1080,"Group 9","Group 10")))))))))</f>
        <v>Group 6</v>
      </c>
      <c r="AT459" s="214" t="str">
        <f>IF(AR459&lt;=120,"B1",IF(AR459&lt;=240,"B2",IF(AR459&lt;=360,"B3",IF(AR459&lt;=480,"B4",IF(AR459&lt;=600,"B5",IF(AR459&lt;=720,"B6",IF(AR459&lt;=840,"B7",IF(AR459&lt;=960,"B8",IF(AR459&lt;=1080,"B9",IF(AR459&lt;=1100,"B10",IF(AR459&lt;=1120,"B11",IF(AR459&lt;=1140,"B12",IF(AR459&lt;=1160,"B13",IF(AR459&lt;=1180,"B14","B15"))))))))))))))</f>
        <v>B6</v>
      </c>
      <c r="AU459" s="214" t="str">
        <f>AT459</f>
        <v>B6</v>
      </c>
      <c r="AV459" s="214" t="str">
        <f>IF(AU459=J459,"OK","REVIEW")</f>
        <v>OK</v>
      </c>
      <c r="AW459" s="213" t="s">
        <v>355</v>
      </c>
      <c r="AX459" s="213" t="s">
        <v>522</v>
      </c>
      <c r="AY459" s="213" t="s">
        <v>266</v>
      </c>
      <c r="AZ459" s="213" t="s">
        <v>274</v>
      </c>
      <c r="BA459" s="217" t="s">
        <v>773</v>
      </c>
    </row>
    <row r="460" ht="142.5">
      <c r="A460" s="214" t="s">
        <v>264</v>
      </c>
      <c r="B460" s="213" t="s">
        <v>765</v>
      </c>
      <c r="C460" s="214" t="s">
        <v>834</v>
      </c>
      <c r="D460" s="213" t="s">
        <v>835</v>
      </c>
      <c r="E460" s="214" t="s">
        <v>860</v>
      </c>
      <c r="F460" s="213" t="s">
        <v>861</v>
      </c>
      <c r="G460" s="214" t="s">
        <v>874</v>
      </c>
      <c r="H460" s="213" t="s">
        <v>875</v>
      </c>
      <c r="I460" s="213" t="s">
        <v>363</v>
      </c>
      <c r="J460" s="214" t="s">
        <v>277</v>
      </c>
      <c r="K460" s="217" t="s">
        <v>774</v>
      </c>
      <c r="L460" s="214">
        <v>4</v>
      </c>
      <c r="M460" s="214">
        <f>ROUND(L460*18,0)</f>
        <v>72</v>
      </c>
      <c r="N460" s="214">
        <v>3</v>
      </c>
      <c r="O460" s="214">
        <f>ROUND(N460*19.2,0)</f>
        <v>58</v>
      </c>
      <c r="P460" s="214">
        <v>4</v>
      </c>
      <c r="Q460" s="214">
        <f>ROUND(P460*19.2,0)</f>
        <v>77</v>
      </c>
      <c r="R460" s="214">
        <v>4</v>
      </c>
      <c r="S460" s="214">
        <f>ROUND(R460*14.4,0)</f>
        <v>58</v>
      </c>
      <c r="T460" s="214">
        <v>3</v>
      </c>
      <c r="U460" s="214">
        <f>ROUND(T460*14.4,0)</f>
        <v>43</v>
      </c>
      <c r="V460" s="214">
        <v>3</v>
      </c>
      <c r="W460" s="214">
        <f>ROUND(V460*28.8,0)</f>
        <v>86</v>
      </c>
      <c r="X460" s="214">
        <v>3</v>
      </c>
      <c r="Y460" s="214">
        <f>ROUND(X460*16.8,0)</f>
        <v>50</v>
      </c>
      <c r="Z460" s="214">
        <v>3</v>
      </c>
      <c r="AA460" s="214">
        <f>ROUND(Z460*19.2,0)</f>
        <v>58</v>
      </c>
      <c r="AB460" s="214">
        <v>3</v>
      </c>
      <c r="AC460" s="214">
        <f>ROUND(AB460*19.2,0)</f>
        <v>58</v>
      </c>
      <c r="AD460" s="214">
        <v>3</v>
      </c>
      <c r="AE460" s="214">
        <f>ROUND(AD460*12,0)</f>
        <v>36</v>
      </c>
      <c r="AF460" s="214">
        <v>3</v>
      </c>
      <c r="AG460" s="214">
        <f>ROUND(AF460*14.4,0)</f>
        <v>43</v>
      </c>
      <c r="AH460" s="214">
        <v>2</v>
      </c>
      <c r="AI460" s="214">
        <f>ROUND(AH460*9.6,0)</f>
        <v>19</v>
      </c>
      <c r="AJ460" s="214">
        <v>3</v>
      </c>
      <c r="AK460" s="214">
        <f>ROUND(AJ460*16.8,0)</f>
        <v>50</v>
      </c>
      <c r="AL460" s="214">
        <v>2</v>
      </c>
      <c r="AM460" s="214">
        <f>ROUND(AL460*7.2,0)</f>
        <v>14</v>
      </c>
      <c r="AN460" s="214">
        <f>SUM(M460,O460,Q460,S460,U460)</f>
        <v>308</v>
      </c>
      <c r="AO460" s="214">
        <f>SUM(W460,Y460,AA460,AC460)</f>
        <v>252</v>
      </c>
      <c r="AP460" s="214">
        <f>SUM(AE460,AG460,AI460)</f>
        <v>98</v>
      </c>
      <c r="AQ460" s="214">
        <f>SUM(AK460,AM460)</f>
        <v>64</v>
      </c>
      <c r="AR460" s="214">
        <f>SUM(AN460:AQ460)</f>
        <v>722</v>
      </c>
      <c r="AS460" s="214" t="str">
        <f>IF(AR460&lt;=120,"Group 1",IF(AR460&lt;=240,"Group 2",IF(AR460&lt;=360,"Group 3",IF(AR460&lt;=480,"Group 4",IF(AR460&lt;=600,"Group 5",IF(AR460&lt;=720,"Group 6",IF(AR460&lt;=840,"Group 7",IF(AR460&lt;=960,"Group 8",IF(AR460&lt;=1080,"Group 9","Group 10")))))))))</f>
        <v>Group 7</v>
      </c>
      <c r="AT460" s="214" t="str">
        <f>IF(AR460&lt;=120,"B1",IF(AR460&lt;=240,"B2",IF(AR460&lt;=360,"B3",IF(AR460&lt;=480,"B4",IF(AR460&lt;=600,"B5",IF(AR460&lt;=720,"B6",IF(AR460&lt;=840,"B7",IF(AR460&lt;=960,"B8",IF(AR460&lt;=1080,"B9",IF(AR460&lt;=1100,"B10",IF(AR460&lt;=1120,"B11",IF(AR460&lt;=1140,"B12",IF(AR460&lt;=1160,"B13",IF(AR460&lt;=1180,"B14","B15"))))))))))))))</f>
        <v>B7</v>
      </c>
      <c r="AU460" s="214" t="str">
        <f>AT460</f>
        <v>B7</v>
      </c>
      <c r="AV460" s="214" t="str">
        <f>IF(AU460=J460,"OK","REVIEW")</f>
        <v>OK</v>
      </c>
      <c r="AW460" s="213" t="s">
        <v>355</v>
      </c>
      <c r="AX460" s="213" t="s">
        <v>365</v>
      </c>
      <c r="AY460" s="213" t="s">
        <v>266</v>
      </c>
      <c r="AZ460" s="213" t="s">
        <v>274</v>
      </c>
      <c r="BA460" s="217" t="s">
        <v>775</v>
      </c>
    </row>
    <row r="461" ht="142.5">
      <c r="A461" s="214" t="s">
        <v>264</v>
      </c>
      <c r="B461" s="213" t="s">
        <v>765</v>
      </c>
      <c r="C461" s="214" t="s">
        <v>834</v>
      </c>
      <c r="D461" s="213" t="s">
        <v>835</v>
      </c>
      <c r="E461" s="214" t="s">
        <v>860</v>
      </c>
      <c r="F461" s="213" t="s">
        <v>861</v>
      </c>
      <c r="G461" s="214" t="s">
        <v>876</v>
      </c>
      <c r="H461" s="213" t="s">
        <v>877</v>
      </c>
      <c r="I461" s="213" t="s">
        <v>363</v>
      </c>
      <c r="J461" s="214" t="s">
        <v>274</v>
      </c>
      <c r="K461" s="217" t="s">
        <v>772</v>
      </c>
      <c r="L461" s="214">
        <v>3</v>
      </c>
      <c r="M461" s="214">
        <f>ROUND(L461*18,0)</f>
        <v>54</v>
      </c>
      <c r="N461" s="214">
        <v>3</v>
      </c>
      <c r="O461" s="214">
        <f>ROUND(N461*19.2,0)</f>
        <v>58</v>
      </c>
      <c r="P461" s="214">
        <v>3</v>
      </c>
      <c r="Q461" s="214">
        <f>ROUND(P461*19.2,0)</f>
        <v>58</v>
      </c>
      <c r="R461" s="214">
        <v>3</v>
      </c>
      <c r="S461" s="214">
        <f>ROUND(R461*14.4,0)</f>
        <v>43</v>
      </c>
      <c r="T461" s="214">
        <v>3</v>
      </c>
      <c r="U461" s="214">
        <f>ROUND(T461*14.4,0)</f>
        <v>43</v>
      </c>
      <c r="V461" s="214">
        <v>3</v>
      </c>
      <c r="W461" s="214">
        <f>ROUND(V461*28.8,0)</f>
        <v>86</v>
      </c>
      <c r="X461" s="214">
        <v>3</v>
      </c>
      <c r="Y461" s="214">
        <f>ROUND(X461*16.8,0)</f>
        <v>50</v>
      </c>
      <c r="Z461" s="214">
        <v>3</v>
      </c>
      <c r="AA461" s="214">
        <f>ROUND(Z461*19.2,0)</f>
        <v>58</v>
      </c>
      <c r="AB461" s="214">
        <v>3</v>
      </c>
      <c r="AC461" s="214">
        <f>ROUND(AB461*19.2,0)</f>
        <v>58</v>
      </c>
      <c r="AD461" s="214">
        <v>3</v>
      </c>
      <c r="AE461" s="214">
        <f>ROUND(AD461*12,0)</f>
        <v>36</v>
      </c>
      <c r="AF461" s="214">
        <v>3</v>
      </c>
      <c r="AG461" s="214">
        <f>ROUND(AF461*14.4,0)</f>
        <v>43</v>
      </c>
      <c r="AH461" s="214">
        <v>2</v>
      </c>
      <c r="AI461" s="214">
        <f>ROUND(AH461*9.6,0)</f>
        <v>19</v>
      </c>
      <c r="AJ461" s="214">
        <v>3</v>
      </c>
      <c r="AK461" s="214">
        <f>ROUND(AJ461*16.8,0)</f>
        <v>50</v>
      </c>
      <c r="AL461" s="214">
        <v>2</v>
      </c>
      <c r="AM461" s="214">
        <f>ROUND(AL461*7.2,0)</f>
        <v>14</v>
      </c>
      <c r="AN461" s="214">
        <f>SUM(M461,O461,Q461,S461,U461)</f>
        <v>256</v>
      </c>
      <c r="AO461" s="214">
        <f>SUM(W461,Y461,AA461,AC461)</f>
        <v>252</v>
      </c>
      <c r="AP461" s="214">
        <f>SUM(AE461,AG461,AI461)</f>
        <v>98</v>
      </c>
      <c r="AQ461" s="214">
        <f>SUM(AK461,AM461)</f>
        <v>64</v>
      </c>
      <c r="AR461" s="214">
        <f>SUM(AN461:AQ461)</f>
        <v>670</v>
      </c>
      <c r="AS461" s="214" t="str">
        <f>IF(AR461&lt;=120,"Group 1",IF(AR461&lt;=240,"Group 2",IF(AR461&lt;=360,"Group 3",IF(AR461&lt;=480,"Group 4",IF(AR461&lt;=600,"Group 5",IF(AR461&lt;=720,"Group 6",IF(AR461&lt;=840,"Group 7",IF(AR461&lt;=960,"Group 8",IF(AR461&lt;=1080,"Group 9","Group 10")))))))))</f>
        <v>Group 6</v>
      </c>
      <c r="AT461" s="214" t="str">
        <f>IF(AR461&lt;=120,"B1",IF(AR461&lt;=240,"B2",IF(AR461&lt;=360,"B3",IF(AR461&lt;=480,"B4",IF(AR461&lt;=600,"B5",IF(AR461&lt;=720,"B6",IF(AR461&lt;=840,"B7",IF(AR461&lt;=960,"B8",IF(AR461&lt;=1080,"B9",IF(AR461&lt;=1100,"B10",IF(AR461&lt;=1120,"B11",IF(AR461&lt;=1140,"B12",IF(AR461&lt;=1160,"B13",IF(AR461&lt;=1180,"B14","B15"))))))))))))))</f>
        <v>B6</v>
      </c>
      <c r="AU461" s="214" t="str">
        <f>AT461</f>
        <v>B6</v>
      </c>
      <c r="AV461" s="214" t="str">
        <f>IF(AU461=J461,"OK","REVIEW")</f>
        <v>OK</v>
      </c>
      <c r="AW461" s="213" t="s">
        <v>355</v>
      </c>
      <c r="AX461" s="213" t="s">
        <v>522</v>
      </c>
      <c r="AY461" s="213" t="s">
        <v>266</v>
      </c>
      <c r="AZ461" s="213" t="s">
        <v>274</v>
      </c>
      <c r="BA461" s="217" t="s">
        <v>773</v>
      </c>
    </row>
    <row r="462" ht="142.5">
      <c r="A462" s="214" t="s">
        <v>264</v>
      </c>
      <c r="B462" s="213" t="s">
        <v>765</v>
      </c>
      <c r="C462" s="214" t="s">
        <v>834</v>
      </c>
      <c r="D462" s="213" t="s">
        <v>835</v>
      </c>
      <c r="E462" s="214" t="s">
        <v>860</v>
      </c>
      <c r="F462" s="213" t="s">
        <v>861</v>
      </c>
      <c r="G462" s="214" t="s">
        <v>876</v>
      </c>
      <c r="H462" s="213" t="s">
        <v>877</v>
      </c>
      <c r="I462" s="213" t="s">
        <v>363</v>
      </c>
      <c r="J462" s="214" t="s">
        <v>277</v>
      </c>
      <c r="K462" s="217" t="s">
        <v>774</v>
      </c>
      <c r="L462" s="214">
        <v>4</v>
      </c>
      <c r="M462" s="214">
        <f>ROUND(L462*18,0)</f>
        <v>72</v>
      </c>
      <c r="N462" s="214">
        <v>3</v>
      </c>
      <c r="O462" s="214">
        <f>ROUND(N462*19.2,0)</f>
        <v>58</v>
      </c>
      <c r="P462" s="214">
        <v>4</v>
      </c>
      <c r="Q462" s="214">
        <f>ROUND(P462*19.2,0)</f>
        <v>77</v>
      </c>
      <c r="R462" s="214">
        <v>4</v>
      </c>
      <c r="S462" s="214">
        <f>ROUND(R462*14.4,0)</f>
        <v>58</v>
      </c>
      <c r="T462" s="214">
        <v>3</v>
      </c>
      <c r="U462" s="214">
        <f>ROUND(T462*14.4,0)</f>
        <v>43</v>
      </c>
      <c r="V462" s="214">
        <v>3</v>
      </c>
      <c r="W462" s="214">
        <f>ROUND(V462*28.8,0)</f>
        <v>86</v>
      </c>
      <c r="X462" s="214">
        <v>3</v>
      </c>
      <c r="Y462" s="214">
        <f>ROUND(X462*16.8,0)</f>
        <v>50</v>
      </c>
      <c r="Z462" s="214">
        <v>3</v>
      </c>
      <c r="AA462" s="214">
        <f>ROUND(Z462*19.2,0)</f>
        <v>58</v>
      </c>
      <c r="AB462" s="214">
        <v>3</v>
      </c>
      <c r="AC462" s="214">
        <f>ROUND(AB462*19.2,0)</f>
        <v>58</v>
      </c>
      <c r="AD462" s="214">
        <v>3</v>
      </c>
      <c r="AE462" s="214">
        <f>ROUND(AD462*12,0)</f>
        <v>36</v>
      </c>
      <c r="AF462" s="214">
        <v>3</v>
      </c>
      <c r="AG462" s="214">
        <f>ROUND(AF462*14.4,0)</f>
        <v>43</v>
      </c>
      <c r="AH462" s="214">
        <v>2</v>
      </c>
      <c r="AI462" s="214">
        <f>ROUND(AH462*9.6,0)</f>
        <v>19</v>
      </c>
      <c r="AJ462" s="214">
        <v>3</v>
      </c>
      <c r="AK462" s="214">
        <f>ROUND(AJ462*16.8,0)</f>
        <v>50</v>
      </c>
      <c r="AL462" s="214">
        <v>2</v>
      </c>
      <c r="AM462" s="214">
        <f>ROUND(AL462*7.2,0)</f>
        <v>14</v>
      </c>
      <c r="AN462" s="214">
        <f>SUM(M462,O462,Q462,S462,U462)</f>
        <v>308</v>
      </c>
      <c r="AO462" s="214">
        <f>SUM(W462,Y462,AA462,AC462)</f>
        <v>252</v>
      </c>
      <c r="AP462" s="214">
        <f>SUM(AE462,AG462,AI462)</f>
        <v>98</v>
      </c>
      <c r="AQ462" s="214">
        <f>SUM(AK462,AM462)</f>
        <v>64</v>
      </c>
      <c r="AR462" s="214">
        <f>SUM(AN462:AQ462)</f>
        <v>722</v>
      </c>
      <c r="AS462" s="214" t="str">
        <f>IF(AR462&lt;=120,"Group 1",IF(AR462&lt;=240,"Group 2",IF(AR462&lt;=360,"Group 3",IF(AR462&lt;=480,"Group 4",IF(AR462&lt;=600,"Group 5",IF(AR462&lt;=720,"Group 6",IF(AR462&lt;=840,"Group 7",IF(AR462&lt;=960,"Group 8",IF(AR462&lt;=1080,"Group 9","Group 10")))))))))</f>
        <v>Group 7</v>
      </c>
      <c r="AT462" s="214" t="str">
        <f>IF(AR462&lt;=120,"B1",IF(AR462&lt;=240,"B2",IF(AR462&lt;=360,"B3",IF(AR462&lt;=480,"B4",IF(AR462&lt;=600,"B5",IF(AR462&lt;=720,"B6",IF(AR462&lt;=840,"B7",IF(AR462&lt;=960,"B8",IF(AR462&lt;=1080,"B9",IF(AR462&lt;=1100,"B10",IF(AR462&lt;=1120,"B11",IF(AR462&lt;=1140,"B12",IF(AR462&lt;=1160,"B13",IF(AR462&lt;=1180,"B14","B15"))))))))))))))</f>
        <v>B7</v>
      </c>
      <c r="AU462" s="214" t="str">
        <f>AT462</f>
        <v>B7</v>
      </c>
      <c r="AV462" s="214" t="str">
        <f>IF(AU462=J462,"OK","REVIEW")</f>
        <v>OK</v>
      </c>
      <c r="AW462" s="213" t="s">
        <v>355</v>
      </c>
      <c r="AX462" s="213" t="s">
        <v>365</v>
      </c>
      <c r="AY462" s="213" t="s">
        <v>266</v>
      </c>
      <c r="AZ462" s="213" t="s">
        <v>274</v>
      </c>
      <c r="BA462" s="217" t="s">
        <v>775</v>
      </c>
    </row>
    <row r="463" ht="142.5">
      <c r="A463" s="214" t="s">
        <v>264</v>
      </c>
      <c r="B463" s="213" t="s">
        <v>765</v>
      </c>
      <c r="C463" s="214" t="s">
        <v>834</v>
      </c>
      <c r="D463" s="213" t="s">
        <v>835</v>
      </c>
      <c r="E463" s="214" t="s">
        <v>860</v>
      </c>
      <c r="F463" s="213" t="s">
        <v>861</v>
      </c>
      <c r="G463" s="214" t="s">
        <v>878</v>
      </c>
      <c r="H463" s="213" t="s">
        <v>879</v>
      </c>
      <c r="I463" s="213" t="s">
        <v>363</v>
      </c>
      <c r="J463" s="214" t="s">
        <v>274</v>
      </c>
      <c r="K463" s="217" t="s">
        <v>772</v>
      </c>
      <c r="L463" s="214">
        <v>3</v>
      </c>
      <c r="M463" s="214">
        <f>ROUND(L463*18,0)</f>
        <v>54</v>
      </c>
      <c r="N463" s="214">
        <v>3</v>
      </c>
      <c r="O463" s="214">
        <f>ROUND(N463*19.2,0)</f>
        <v>58</v>
      </c>
      <c r="P463" s="214">
        <v>3</v>
      </c>
      <c r="Q463" s="214">
        <f>ROUND(P463*19.2,0)</f>
        <v>58</v>
      </c>
      <c r="R463" s="214">
        <v>3</v>
      </c>
      <c r="S463" s="214">
        <f>ROUND(R463*14.4,0)</f>
        <v>43</v>
      </c>
      <c r="T463" s="214">
        <v>3</v>
      </c>
      <c r="U463" s="214">
        <f>ROUND(T463*14.4,0)</f>
        <v>43</v>
      </c>
      <c r="V463" s="214">
        <v>3</v>
      </c>
      <c r="W463" s="214">
        <f>ROUND(V463*28.8,0)</f>
        <v>86</v>
      </c>
      <c r="X463" s="214">
        <v>3</v>
      </c>
      <c r="Y463" s="214">
        <f>ROUND(X463*16.8,0)</f>
        <v>50</v>
      </c>
      <c r="Z463" s="214">
        <v>3</v>
      </c>
      <c r="AA463" s="214">
        <f>ROUND(Z463*19.2,0)</f>
        <v>58</v>
      </c>
      <c r="AB463" s="214">
        <v>3</v>
      </c>
      <c r="AC463" s="214">
        <f>ROUND(AB463*19.2,0)</f>
        <v>58</v>
      </c>
      <c r="AD463" s="214">
        <v>3</v>
      </c>
      <c r="AE463" s="214">
        <f>ROUND(AD463*12,0)</f>
        <v>36</v>
      </c>
      <c r="AF463" s="214">
        <v>3</v>
      </c>
      <c r="AG463" s="214">
        <f>ROUND(AF463*14.4,0)</f>
        <v>43</v>
      </c>
      <c r="AH463" s="214">
        <v>2</v>
      </c>
      <c r="AI463" s="214">
        <f>ROUND(AH463*9.6,0)</f>
        <v>19</v>
      </c>
      <c r="AJ463" s="214">
        <v>3</v>
      </c>
      <c r="AK463" s="214">
        <f>ROUND(AJ463*16.8,0)</f>
        <v>50</v>
      </c>
      <c r="AL463" s="214">
        <v>2</v>
      </c>
      <c r="AM463" s="214">
        <f>ROUND(AL463*7.2,0)</f>
        <v>14</v>
      </c>
      <c r="AN463" s="214">
        <f>SUM(M463,O463,Q463,S463,U463)</f>
        <v>256</v>
      </c>
      <c r="AO463" s="214">
        <f>SUM(W463,Y463,AA463,AC463)</f>
        <v>252</v>
      </c>
      <c r="AP463" s="214">
        <f>SUM(AE463,AG463,AI463)</f>
        <v>98</v>
      </c>
      <c r="AQ463" s="214">
        <f>SUM(AK463,AM463)</f>
        <v>64</v>
      </c>
      <c r="AR463" s="214">
        <f>SUM(AN463:AQ463)</f>
        <v>670</v>
      </c>
      <c r="AS463" s="214" t="str">
        <f>IF(AR463&lt;=120,"Group 1",IF(AR463&lt;=240,"Group 2",IF(AR463&lt;=360,"Group 3",IF(AR463&lt;=480,"Group 4",IF(AR463&lt;=600,"Group 5",IF(AR463&lt;=720,"Group 6",IF(AR463&lt;=840,"Group 7",IF(AR463&lt;=960,"Group 8",IF(AR463&lt;=1080,"Group 9","Group 10")))))))))</f>
        <v>Group 6</v>
      </c>
      <c r="AT463" s="214" t="str">
        <f>IF(AR463&lt;=120,"B1",IF(AR463&lt;=240,"B2",IF(AR463&lt;=360,"B3",IF(AR463&lt;=480,"B4",IF(AR463&lt;=600,"B5",IF(AR463&lt;=720,"B6",IF(AR463&lt;=840,"B7",IF(AR463&lt;=960,"B8",IF(AR463&lt;=1080,"B9",IF(AR463&lt;=1100,"B10",IF(AR463&lt;=1120,"B11",IF(AR463&lt;=1140,"B12",IF(AR463&lt;=1160,"B13",IF(AR463&lt;=1180,"B14","B15"))))))))))))))</f>
        <v>B6</v>
      </c>
      <c r="AU463" s="214" t="str">
        <f>AT463</f>
        <v>B6</v>
      </c>
      <c r="AV463" s="214" t="str">
        <f>IF(AU463=J463,"OK","REVIEW")</f>
        <v>OK</v>
      </c>
      <c r="AW463" s="213" t="s">
        <v>355</v>
      </c>
      <c r="AX463" s="213" t="s">
        <v>522</v>
      </c>
      <c r="AY463" s="213" t="s">
        <v>266</v>
      </c>
      <c r="AZ463" s="213" t="s">
        <v>274</v>
      </c>
      <c r="BA463" s="217" t="s">
        <v>773</v>
      </c>
    </row>
    <row r="464" ht="142.5">
      <c r="A464" s="214" t="s">
        <v>264</v>
      </c>
      <c r="B464" s="213" t="s">
        <v>765</v>
      </c>
      <c r="C464" s="214" t="s">
        <v>834</v>
      </c>
      <c r="D464" s="213" t="s">
        <v>835</v>
      </c>
      <c r="E464" s="214" t="s">
        <v>860</v>
      </c>
      <c r="F464" s="213" t="s">
        <v>861</v>
      </c>
      <c r="G464" s="214" t="s">
        <v>878</v>
      </c>
      <c r="H464" s="213" t="s">
        <v>879</v>
      </c>
      <c r="I464" s="213" t="s">
        <v>363</v>
      </c>
      <c r="J464" s="214" t="s">
        <v>277</v>
      </c>
      <c r="K464" s="217" t="s">
        <v>774</v>
      </c>
      <c r="L464" s="214">
        <v>4</v>
      </c>
      <c r="M464" s="214">
        <f>ROUND(L464*18,0)</f>
        <v>72</v>
      </c>
      <c r="N464" s="214">
        <v>3</v>
      </c>
      <c r="O464" s="214">
        <f>ROUND(N464*19.2,0)</f>
        <v>58</v>
      </c>
      <c r="P464" s="214">
        <v>4</v>
      </c>
      <c r="Q464" s="214">
        <f>ROUND(P464*19.2,0)</f>
        <v>77</v>
      </c>
      <c r="R464" s="214">
        <v>4</v>
      </c>
      <c r="S464" s="214">
        <f>ROUND(R464*14.4,0)</f>
        <v>58</v>
      </c>
      <c r="T464" s="214">
        <v>3</v>
      </c>
      <c r="U464" s="214">
        <f>ROUND(T464*14.4,0)</f>
        <v>43</v>
      </c>
      <c r="V464" s="214">
        <v>3</v>
      </c>
      <c r="W464" s="214">
        <f>ROUND(V464*28.8,0)</f>
        <v>86</v>
      </c>
      <c r="X464" s="214">
        <v>3</v>
      </c>
      <c r="Y464" s="214">
        <f>ROUND(X464*16.8,0)</f>
        <v>50</v>
      </c>
      <c r="Z464" s="214">
        <v>3</v>
      </c>
      <c r="AA464" s="214">
        <f>ROUND(Z464*19.2,0)</f>
        <v>58</v>
      </c>
      <c r="AB464" s="214">
        <v>3</v>
      </c>
      <c r="AC464" s="214">
        <f>ROUND(AB464*19.2,0)</f>
        <v>58</v>
      </c>
      <c r="AD464" s="214">
        <v>3</v>
      </c>
      <c r="AE464" s="214">
        <f>ROUND(AD464*12,0)</f>
        <v>36</v>
      </c>
      <c r="AF464" s="214">
        <v>3</v>
      </c>
      <c r="AG464" s="214">
        <f>ROUND(AF464*14.4,0)</f>
        <v>43</v>
      </c>
      <c r="AH464" s="214">
        <v>2</v>
      </c>
      <c r="AI464" s="214">
        <f>ROUND(AH464*9.6,0)</f>
        <v>19</v>
      </c>
      <c r="AJ464" s="214">
        <v>3</v>
      </c>
      <c r="AK464" s="214">
        <f>ROUND(AJ464*16.8,0)</f>
        <v>50</v>
      </c>
      <c r="AL464" s="214">
        <v>2</v>
      </c>
      <c r="AM464" s="214">
        <f>ROUND(AL464*7.2,0)</f>
        <v>14</v>
      </c>
      <c r="AN464" s="214">
        <f>SUM(M464,O464,Q464,S464,U464)</f>
        <v>308</v>
      </c>
      <c r="AO464" s="214">
        <f>SUM(W464,Y464,AA464,AC464)</f>
        <v>252</v>
      </c>
      <c r="AP464" s="214">
        <f>SUM(AE464,AG464,AI464)</f>
        <v>98</v>
      </c>
      <c r="AQ464" s="214">
        <f>SUM(AK464,AM464)</f>
        <v>64</v>
      </c>
      <c r="AR464" s="214">
        <f>SUM(AN464:AQ464)</f>
        <v>722</v>
      </c>
      <c r="AS464" s="214" t="str">
        <f>IF(AR464&lt;=120,"Group 1",IF(AR464&lt;=240,"Group 2",IF(AR464&lt;=360,"Group 3",IF(AR464&lt;=480,"Group 4",IF(AR464&lt;=600,"Group 5",IF(AR464&lt;=720,"Group 6",IF(AR464&lt;=840,"Group 7",IF(AR464&lt;=960,"Group 8",IF(AR464&lt;=1080,"Group 9","Group 10")))))))))</f>
        <v>Group 7</v>
      </c>
      <c r="AT464" s="214" t="str">
        <f>IF(AR464&lt;=120,"B1",IF(AR464&lt;=240,"B2",IF(AR464&lt;=360,"B3",IF(AR464&lt;=480,"B4",IF(AR464&lt;=600,"B5",IF(AR464&lt;=720,"B6",IF(AR464&lt;=840,"B7",IF(AR464&lt;=960,"B8",IF(AR464&lt;=1080,"B9",IF(AR464&lt;=1100,"B10",IF(AR464&lt;=1120,"B11",IF(AR464&lt;=1140,"B12",IF(AR464&lt;=1160,"B13",IF(AR464&lt;=1180,"B14","B15"))))))))))))))</f>
        <v>B7</v>
      </c>
      <c r="AU464" s="214" t="str">
        <f>AT464</f>
        <v>B7</v>
      </c>
      <c r="AV464" s="214" t="str">
        <f>IF(AU464=J464,"OK","REVIEW")</f>
        <v>OK</v>
      </c>
      <c r="AW464" s="213" t="s">
        <v>355</v>
      </c>
      <c r="AX464" s="213" t="s">
        <v>365</v>
      </c>
      <c r="AY464" s="213" t="s">
        <v>266</v>
      </c>
      <c r="AZ464" s="213" t="s">
        <v>274</v>
      </c>
      <c r="BA464" s="217" t="s">
        <v>775</v>
      </c>
    </row>
    <row r="465" ht="142.5">
      <c r="A465" s="214" t="s">
        <v>264</v>
      </c>
      <c r="B465" s="213" t="s">
        <v>765</v>
      </c>
      <c r="C465" s="214" t="s">
        <v>880</v>
      </c>
      <c r="D465" s="213" t="s">
        <v>881</v>
      </c>
      <c r="E465" s="214" t="s">
        <v>882</v>
      </c>
      <c r="F465" s="213" t="s">
        <v>883</v>
      </c>
      <c r="G465" s="214" t="s">
        <v>884</v>
      </c>
      <c r="H465" s="213" t="s">
        <v>885</v>
      </c>
      <c r="I465" s="213" t="s">
        <v>363</v>
      </c>
      <c r="J465" s="214" t="s">
        <v>274</v>
      </c>
      <c r="K465" s="217" t="s">
        <v>840</v>
      </c>
      <c r="L465" s="214">
        <v>4</v>
      </c>
      <c r="M465" s="214">
        <f>ROUND(L465*18,0)</f>
        <v>72</v>
      </c>
      <c r="N465" s="214">
        <v>3</v>
      </c>
      <c r="O465" s="214">
        <f>ROUND(N465*19.2,0)</f>
        <v>58</v>
      </c>
      <c r="P465" s="214">
        <v>4</v>
      </c>
      <c r="Q465" s="214">
        <f>ROUND(P465*19.2,0)</f>
        <v>77</v>
      </c>
      <c r="R465" s="214">
        <v>4</v>
      </c>
      <c r="S465" s="214">
        <f>ROUND(R465*14.4,0)</f>
        <v>58</v>
      </c>
      <c r="T465" s="214">
        <v>3</v>
      </c>
      <c r="U465" s="214">
        <f>ROUND(T465*14.4,0)</f>
        <v>43</v>
      </c>
      <c r="V465" s="214">
        <v>3</v>
      </c>
      <c r="W465" s="214">
        <f>ROUND(V465*28.8,0)</f>
        <v>86</v>
      </c>
      <c r="X465" s="214">
        <v>2</v>
      </c>
      <c r="Y465" s="214">
        <f>ROUND(X465*16.8,0)</f>
        <v>34</v>
      </c>
      <c r="Z465" s="214">
        <v>4</v>
      </c>
      <c r="AA465" s="214">
        <f>ROUND(Z465*19.2,0)</f>
        <v>77</v>
      </c>
      <c r="AB465" s="214">
        <v>3</v>
      </c>
      <c r="AC465" s="214">
        <f>ROUND(AB465*19.2,0)</f>
        <v>58</v>
      </c>
      <c r="AD465" s="214">
        <v>4</v>
      </c>
      <c r="AE465" s="214">
        <f>ROUND(AD465*12,0)</f>
        <v>48</v>
      </c>
      <c r="AF465" s="214">
        <v>2</v>
      </c>
      <c r="AG465" s="214">
        <f>ROUND(AF465*14.4,0)</f>
        <v>29</v>
      </c>
      <c r="AH465" s="214">
        <v>2</v>
      </c>
      <c r="AI465" s="214">
        <f>ROUND(AH465*9.6,0)</f>
        <v>19</v>
      </c>
      <c r="AJ465" s="214">
        <v>2</v>
      </c>
      <c r="AK465" s="214">
        <f>ROUND(AJ465*16.8,0)</f>
        <v>34</v>
      </c>
      <c r="AL465" s="214">
        <v>2</v>
      </c>
      <c r="AM465" s="214">
        <f>ROUND(AL465*7.2,0)</f>
        <v>14</v>
      </c>
      <c r="AN465" s="214">
        <f>SUM(M465,O465,Q465,S465,U465)</f>
        <v>308</v>
      </c>
      <c r="AO465" s="214">
        <f>SUM(W465,Y465,AA465,AC465)</f>
        <v>255</v>
      </c>
      <c r="AP465" s="214">
        <f>SUM(AE465,AG465,AI465)</f>
        <v>96</v>
      </c>
      <c r="AQ465" s="214">
        <f>SUM(AK465,AM465)</f>
        <v>48</v>
      </c>
      <c r="AR465" s="214">
        <f>SUM(AN465:AQ465)</f>
        <v>707</v>
      </c>
      <c r="AS465" s="214" t="str">
        <f>IF(AR465&lt;=120,"Group 1",IF(AR465&lt;=240,"Group 2",IF(AR465&lt;=360,"Group 3",IF(AR465&lt;=480,"Group 4",IF(AR465&lt;=600,"Group 5",IF(AR465&lt;=720,"Group 6",IF(AR465&lt;=840,"Group 7",IF(AR465&lt;=960,"Group 8",IF(AR465&lt;=1080,"Group 9","Group 10")))))))))</f>
        <v>Group 6</v>
      </c>
      <c r="AT465" s="214" t="str">
        <f>IF(AR465&lt;=120,"B1",IF(AR465&lt;=240,"B2",IF(AR465&lt;=360,"B3",IF(AR465&lt;=480,"B4",IF(AR465&lt;=600,"B5",IF(AR465&lt;=720,"B6",IF(AR465&lt;=840,"B7",IF(AR465&lt;=960,"B8",IF(AR465&lt;=1080,"B9",IF(AR465&lt;=1100,"B10",IF(AR465&lt;=1120,"B11",IF(AR465&lt;=1140,"B12",IF(AR465&lt;=1160,"B13",IF(AR465&lt;=1180,"B14","B15"))))))))))))))</f>
        <v>B6</v>
      </c>
      <c r="AU465" s="214" t="str">
        <f>AT465</f>
        <v>B6</v>
      </c>
      <c r="AV465" s="214" t="str">
        <f>IF(AU465=J465,"OK","REVIEW")</f>
        <v>OK</v>
      </c>
      <c r="AW465" s="213" t="s">
        <v>355</v>
      </c>
      <c r="AX465" s="213" t="s">
        <v>522</v>
      </c>
      <c r="AY465" s="213" t="s">
        <v>266</v>
      </c>
      <c r="AZ465" s="213" t="s">
        <v>277</v>
      </c>
      <c r="BA465" s="217" t="s">
        <v>773</v>
      </c>
    </row>
    <row r="466" ht="142.5">
      <c r="A466" s="214" t="s">
        <v>264</v>
      </c>
      <c r="B466" s="213" t="s">
        <v>765</v>
      </c>
      <c r="C466" s="214" t="s">
        <v>880</v>
      </c>
      <c r="D466" s="213" t="s">
        <v>881</v>
      </c>
      <c r="E466" s="214" t="s">
        <v>882</v>
      </c>
      <c r="F466" s="213" t="s">
        <v>883</v>
      </c>
      <c r="G466" s="214" t="s">
        <v>884</v>
      </c>
      <c r="H466" s="213" t="s">
        <v>885</v>
      </c>
      <c r="I466" s="213" t="s">
        <v>363</v>
      </c>
      <c r="J466" s="214" t="s">
        <v>277</v>
      </c>
      <c r="K466" s="217" t="s">
        <v>841</v>
      </c>
      <c r="L466" s="214">
        <v>4</v>
      </c>
      <c r="M466" s="214">
        <f>ROUND(L466*18,0)</f>
        <v>72</v>
      </c>
      <c r="N466" s="214">
        <v>3</v>
      </c>
      <c r="O466" s="214">
        <f>ROUND(N466*19.2,0)</f>
        <v>58</v>
      </c>
      <c r="P466" s="214">
        <v>4</v>
      </c>
      <c r="Q466" s="214">
        <f>ROUND(P466*19.2,0)</f>
        <v>77</v>
      </c>
      <c r="R466" s="214">
        <v>4</v>
      </c>
      <c r="S466" s="214">
        <f>ROUND(R466*14.4,0)</f>
        <v>58</v>
      </c>
      <c r="T466" s="214">
        <v>4</v>
      </c>
      <c r="U466" s="214">
        <f>ROUND(T466*14.4,0)</f>
        <v>58</v>
      </c>
      <c r="V466" s="214">
        <v>3</v>
      </c>
      <c r="W466" s="214">
        <f>ROUND(V466*28.8,0)</f>
        <v>86</v>
      </c>
      <c r="X466" s="214">
        <v>3</v>
      </c>
      <c r="Y466" s="214">
        <f>ROUND(X466*16.8,0)</f>
        <v>50</v>
      </c>
      <c r="Z466" s="214">
        <v>4</v>
      </c>
      <c r="AA466" s="214">
        <f>ROUND(Z466*19.2,0)</f>
        <v>77</v>
      </c>
      <c r="AB466" s="214">
        <v>3</v>
      </c>
      <c r="AC466" s="214">
        <f>ROUND(AB466*19.2,0)</f>
        <v>58</v>
      </c>
      <c r="AD466" s="214">
        <v>4</v>
      </c>
      <c r="AE466" s="214">
        <f>ROUND(AD466*12,0)</f>
        <v>48</v>
      </c>
      <c r="AF466" s="214">
        <v>3</v>
      </c>
      <c r="AG466" s="214">
        <f>ROUND(AF466*14.4,0)</f>
        <v>43</v>
      </c>
      <c r="AH466" s="214">
        <v>3</v>
      </c>
      <c r="AI466" s="214">
        <f>ROUND(AH466*9.6,0)</f>
        <v>29</v>
      </c>
      <c r="AJ466" s="214">
        <v>3</v>
      </c>
      <c r="AK466" s="214">
        <f>ROUND(AJ466*16.8,0)</f>
        <v>50</v>
      </c>
      <c r="AL466" s="214">
        <v>3</v>
      </c>
      <c r="AM466" s="214">
        <f>ROUND(AL466*7.2,0)</f>
        <v>22</v>
      </c>
      <c r="AN466" s="214">
        <f>SUM(M466,O466,Q466,S466,U466)</f>
        <v>323</v>
      </c>
      <c r="AO466" s="214">
        <f>SUM(W466,Y466,AA466,AC466)</f>
        <v>271</v>
      </c>
      <c r="AP466" s="214">
        <f>SUM(AE466,AG466,AI466)</f>
        <v>120</v>
      </c>
      <c r="AQ466" s="214">
        <f>SUM(AK466,AM466)</f>
        <v>72</v>
      </c>
      <c r="AR466" s="214">
        <f>SUM(AN466:AQ466)</f>
        <v>786</v>
      </c>
      <c r="AS466" s="214" t="str">
        <f>IF(AR466&lt;=120,"Group 1",IF(AR466&lt;=240,"Group 2",IF(AR466&lt;=360,"Group 3",IF(AR466&lt;=480,"Group 4",IF(AR466&lt;=600,"Group 5",IF(AR466&lt;=720,"Group 6",IF(AR466&lt;=840,"Group 7",IF(AR466&lt;=960,"Group 8",IF(AR466&lt;=1080,"Group 9","Group 10")))))))))</f>
        <v>Group 7</v>
      </c>
      <c r="AT466" s="214" t="str">
        <f>IF(AR466&lt;=120,"B1",IF(AR466&lt;=240,"B2",IF(AR466&lt;=360,"B3",IF(AR466&lt;=480,"B4",IF(AR466&lt;=600,"B5",IF(AR466&lt;=720,"B6",IF(AR466&lt;=840,"B7",IF(AR466&lt;=960,"B8",IF(AR466&lt;=1080,"B9",IF(AR466&lt;=1100,"B10",IF(AR466&lt;=1120,"B11",IF(AR466&lt;=1140,"B12",IF(AR466&lt;=1160,"B13",IF(AR466&lt;=1180,"B14","B15"))))))))))))))</f>
        <v>B7</v>
      </c>
      <c r="AU466" s="214" t="str">
        <f>AT466</f>
        <v>B7</v>
      </c>
      <c r="AV466" s="214" t="str">
        <f>IF(AU466=J466,"OK","REVIEW")</f>
        <v>OK</v>
      </c>
      <c r="AW466" s="213" t="s">
        <v>355</v>
      </c>
      <c r="AX466" s="213" t="s">
        <v>365</v>
      </c>
      <c r="AY466" s="213" t="s">
        <v>266</v>
      </c>
      <c r="AZ466" s="213" t="s">
        <v>277</v>
      </c>
      <c r="BA466" s="217" t="s">
        <v>775</v>
      </c>
    </row>
    <row r="467" ht="142.5">
      <c r="A467" s="214" t="s">
        <v>264</v>
      </c>
      <c r="B467" s="213" t="s">
        <v>765</v>
      </c>
      <c r="C467" s="214" t="s">
        <v>880</v>
      </c>
      <c r="D467" s="213" t="s">
        <v>881</v>
      </c>
      <c r="E467" s="214" t="s">
        <v>882</v>
      </c>
      <c r="F467" s="213" t="s">
        <v>883</v>
      </c>
      <c r="G467" s="214" t="s">
        <v>886</v>
      </c>
      <c r="H467" s="213" t="s">
        <v>887</v>
      </c>
      <c r="I467" s="213" t="s">
        <v>363</v>
      </c>
      <c r="J467" s="214" t="s">
        <v>274</v>
      </c>
      <c r="K467" s="217" t="s">
        <v>840</v>
      </c>
      <c r="L467" s="214">
        <v>4</v>
      </c>
      <c r="M467" s="214">
        <f>ROUND(L467*18,0)</f>
        <v>72</v>
      </c>
      <c r="N467" s="214">
        <v>3</v>
      </c>
      <c r="O467" s="214">
        <f>ROUND(N467*19.2,0)</f>
        <v>58</v>
      </c>
      <c r="P467" s="214">
        <v>4</v>
      </c>
      <c r="Q467" s="214">
        <f>ROUND(P467*19.2,0)</f>
        <v>77</v>
      </c>
      <c r="R467" s="214">
        <v>4</v>
      </c>
      <c r="S467" s="214">
        <f>ROUND(R467*14.4,0)</f>
        <v>58</v>
      </c>
      <c r="T467" s="214">
        <v>3</v>
      </c>
      <c r="U467" s="214">
        <f>ROUND(T467*14.4,0)</f>
        <v>43</v>
      </c>
      <c r="V467" s="214">
        <v>3</v>
      </c>
      <c r="W467" s="214">
        <f>ROUND(V467*28.8,0)</f>
        <v>86</v>
      </c>
      <c r="X467" s="214">
        <v>2</v>
      </c>
      <c r="Y467" s="214">
        <f>ROUND(X467*16.8,0)</f>
        <v>34</v>
      </c>
      <c r="Z467" s="214">
        <v>4</v>
      </c>
      <c r="AA467" s="214">
        <f>ROUND(Z467*19.2,0)</f>
        <v>77</v>
      </c>
      <c r="AB467" s="214">
        <v>3</v>
      </c>
      <c r="AC467" s="214">
        <f>ROUND(AB467*19.2,0)</f>
        <v>58</v>
      </c>
      <c r="AD467" s="214">
        <v>4</v>
      </c>
      <c r="AE467" s="214">
        <f>ROUND(AD467*12,0)</f>
        <v>48</v>
      </c>
      <c r="AF467" s="214">
        <v>2</v>
      </c>
      <c r="AG467" s="214">
        <f>ROUND(AF467*14.4,0)</f>
        <v>29</v>
      </c>
      <c r="AH467" s="214">
        <v>2</v>
      </c>
      <c r="AI467" s="214">
        <f>ROUND(AH467*9.6,0)</f>
        <v>19</v>
      </c>
      <c r="AJ467" s="214">
        <v>2</v>
      </c>
      <c r="AK467" s="214">
        <f>ROUND(AJ467*16.8,0)</f>
        <v>34</v>
      </c>
      <c r="AL467" s="214">
        <v>2</v>
      </c>
      <c r="AM467" s="214">
        <f>ROUND(AL467*7.2,0)</f>
        <v>14</v>
      </c>
      <c r="AN467" s="214">
        <f>SUM(M467,O467,Q467,S467,U467)</f>
        <v>308</v>
      </c>
      <c r="AO467" s="214">
        <f>SUM(W467,Y467,AA467,AC467)</f>
        <v>255</v>
      </c>
      <c r="AP467" s="214">
        <f>SUM(AE467,AG467,AI467)</f>
        <v>96</v>
      </c>
      <c r="AQ467" s="214">
        <f>SUM(AK467,AM467)</f>
        <v>48</v>
      </c>
      <c r="AR467" s="214">
        <f>SUM(AN467:AQ467)</f>
        <v>707</v>
      </c>
      <c r="AS467" s="214" t="str">
        <f>IF(AR467&lt;=120,"Group 1",IF(AR467&lt;=240,"Group 2",IF(AR467&lt;=360,"Group 3",IF(AR467&lt;=480,"Group 4",IF(AR467&lt;=600,"Group 5",IF(AR467&lt;=720,"Group 6",IF(AR467&lt;=840,"Group 7",IF(AR467&lt;=960,"Group 8",IF(AR467&lt;=1080,"Group 9","Group 10")))))))))</f>
        <v>Group 6</v>
      </c>
      <c r="AT467" s="214" t="str">
        <f>IF(AR467&lt;=120,"B1",IF(AR467&lt;=240,"B2",IF(AR467&lt;=360,"B3",IF(AR467&lt;=480,"B4",IF(AR467&lt;=600,"B5",IF(AR467&lt;=720,"B6",IF(AR467&lt;=840,"B7",IF(AR467&lt;=960,"B8",IF(AR467&lt;=1080,"B9",IF(AR467&lt;=1100,"B10",IF(AR467&lt;=1120,"B11",IF(AR467&lt;=1140,"B12",IF(AR467&lt;=1160,"B13",IF(AR467&lt;=1180,"B14","B15"))))))))))))))</f>
        <v>B6</v>
      </c>
      <c r="AU467" s="214" t="str">
        <f>AT467</f>
        <v>B6</v>
      </c>
      <c r="AV467" s="214" t="str">
        <f>IF(AU467=J467,"OK","REVIEW")</f>
        <v>OK</v>
      </c>
      <c r="AW467" s="213" t="s">
        <v>355</v>
      </c>
      <c r="AX467" s="213" t="s">
        <v>522</v>
      </c>
      <c r="AY467" s="213" t="s">
        <v>266</v>
      </c>
      <c r="AZ467" s="213" t="s">
        <v>277</v>
      </c>
      <c r="BA467" s="217" t="s">
        <v>773</v>
      </c>
    </row>
    <row r="468" ht="142.5">
      <c r="A468" s="214" t="s">
        <v>264</v>
      </c>
      <c r="B468" s="213" t="s">
        <v>765</v>
      </c>
      <c r="C468" s="214" t="s">
        <v>880</v>
      </c>
      <c r="D468" s="213" t="s">
        <v>881</v>
      </c>
      <c r="E468" s="214" t="s">
        <v>882</v>
      </c>
      <c r="F468" s="213" t="s">
        <v>883</v>
      </c>
      <c r="G468" s="214" t="s">
        <v>886</v>
      </c>
      <c r="H468" s="213" t="s">
        <v>887</v>
      </c>
      <c r="I468" s="213" t="s">
        <v>363</v>
      </c>
      <c r="J468" s="214" t="s">
        <v>277</v>
      </c>
      <c r="K468" s="217" t="s">
        <v>841</v>
      </c>
      <c r="L468" s="214">
        <v>4</v>
      </c>
      <c r="M468" s="214">
        <f>ROUND(L468*18,0)</f>
        <v>72</v>
      </c>
      <c r="N468" s="214">
        <v>3</v>
      </c>
      <c r="O468" s="214">
        <f>ROUND(N468*19.2,0)</f>
        <v>58</v>
      </c>
      <c r="P468" s="214">
        <v>4</v>
      </c>
      <c r="Q468" s="214">
        <f>ROUND(P468*19.2,0)</f>
        <v>77</v>
      </c>
      <c r="R468" s="214">
        <v>4</v>
      </c>
      <c r="S468" s="214">
        <f>ROUND(R468*14.4,0)</f>
        <v>58</v>
      </c>
      <c r="T468" s="214">
        <v>4</v>
      </c>
      <c r="U468" s="214">
        <f>ROUND(T468*14.4,0)</f>
        <v>58</v>
      </c>
      <c r="V468" s="214">
        <v>3</v>
      </c>
      <c r="W468" s="214">
        <f>ROUND(V468*28.8,0)</f>
        <v>86</v>
      </c>
      <c r="X468" s="214">
        <v>3</v>
      </c>
      <c r="Y468" s="214">
        <f>ROUND(X468*16.8,0)</f>
        <v>50</v>
      </c>
      <c r="Z468" s="214">
        <v>4</v>
      </c>
      <c r="AA468" s="214">
        <f>ROUND(Z468*19.2,0)</f>
        <v>77</v>
      </c>
      <c r="AB468" s="214">
        <v>3</v>
      </c>
      <c r="AC468" s="214">
        <f>ROUND(AB468*19.2,0)</f>
        <v>58</v>
      </c>
      <c r="AD468" s="214">
        <v>4</v>
      </c>
      <c r="AE468" s="214">
        <f>ROUND(AD468*12,0)</f>
        <v>48</v>
      </c>
      <c r="AF468" s="214">
        <v>3</v>
      </c>
      <c r="AG468" s="214">
        <f>ROUND(AF468*14.4,0)</f>
        <v>43</v>
      </c>
      <c r="AH468" s="214">
        <v>3</v>
      </c>
      <c r="AI468" s="214">
        <f>ROUND(AH468*9.6,0)</f>
        <v>29</v>
      </c>
      <c r="AJ468" s="214">
        <v>3</v>
      </c>
      <c r="AK468" s="214">
        <f>ROUND(AJ468*16.8,0)</f>
        <v>50</v>
      </c>
      <c r="AL468" s="214">
        <v>3</v>
      </c>
      <c r="AM468" s="214">
        <f>ROUND(AL468*7.2,0)</f>
        <v>22</v>
      </c>
      <c r="AN468" s="214">
        <f>SUM(M468,O468,Q468,S468,U468)</f>
        <v>323</v>
      </c>
      <c r="AO468" s="214">
        <f>SUM(W468,Y468,AA468,AC468)</f>
        <v>271</v>
      </c>
      <c r="AP468" s="214">
        <f>SUM(AE468,AG468,AI468)</f>
        <v>120</v>
      </c>
      <c r="AQ468" s="214">
        <f>SUM(AK468,AM468)</f>
        <v>72</v>
      </c>
      <c r="AR468" s="214">
        <f>SUM(AN468:AQ468)</f>
        <v>786</v>
      </c>
      <c r="AS468" s="214" t="str">
        <f>IF(AR468&lt;=120,"Group 1",IF(AR468&lt;=240,"Group 2",IF(AR468&lt;=360,"Group 3",IF(AR468&lt;=480,"Group 4",IF(AR468&lt;=600,"Group 5",IF(AR468&lt;=720,"Group 6",IF(AR468&lt;=840,"Group 7",IF(AR468&lt;=960,"Group 8",IF(AR468&lt;=1080,"Group 9","Group 10")))))))))</f>
        <v>Group 7</v>
      </c>
      <c r="AT468" s="214" t="str">
        <f>IF(AR468&lt;=120,"B1",IF(AR468&lt;=240,"B2",IF(AR468&lt;=360,"B3",IF(AR468&lt;=480,"B4",IF(AR468&lt;=600,"B5",IF(AR468&lt;=720,"B6",IF(AR468&lt;=840,"B7",IF(AR468&lt;=960,"B8",IF(AR468&lt;=1080,"B9",IF(AR468&lt;=1100,"B10",IF(AR468&lt;=1120,"B11",IF(AR468&lt;=1140,"B12",IF(AR468&lt;=1160,"B13",IF(AR468&lt;=1180,"B14","B15"))))))))))))))</f>
        <v>B7</v>
      </c>
      <c r="AU468" s="214" t="str">
        <f>AT468</f>
        <v>B7</v>
      </c>
      <c r="AV468" s="214" t="str">
        <f>IF(AU468=J468,"OK","REVIEW")</f>
        <v>OK</v>
      </c>
      <c r="AW468" s="213" t="s">
        <v>355</v>
      </c>
      <c r="AX468" s="213" t="s">
        <v>365</v>
      </c>
      <c r="AY468" s="213" t="s">
        <v>266</v>
      </c>
      <c r="AZ468" s="213" t="s">
        <v>277</v>
      </c>
      <c r="BA468" s="217" t="s">
        <v>775</v>
      </c>
    </row>
    <row r="469" ht="142.5">
      <c r="A469" s="214" t="s">
        <v>264</v>
      </c>
      <c r="B469" s="213" t="s">
        <v>765</v>
      </c>
      <c r="C469" s="214" t="s">
        <v>880</v>
      </c>
      <c r="D469" s="213" t="s">
        <v>881</v>
      </c>
      <c r="E469" s="214" t="s">
        <v>882</v>
      </c>
      <c r="F469" s="213" t="s">
        <v>883</v>
      </c>
      <c r="G469" s="214" t="s">
        <v>888</v>
      </c>
      <c r="H469" s="213" t="s">
        <v>889</v>
      </c>
      <c r="I469" s="213" t="s">
        <v>363</v>
      </c>
      <c r="J469" s="214" t="s">
        <v>274</v>
      </c>
      <c r="K469" s="217" t="s">
        <v>840</v>
      </c>
      <c r="L469" s="214">
        <v>4</v>
      </c>
      <c r="M469" s="214">
        <f>ROUND(L469*18,0)</f>
        <v>72</v>
      </c>
      <c r="N469" s="214">
        <v>3</v>
      </c>
      <c r="O469" s="214">
        <f>ROUND(N469*19.2,0)</f>
        <v>58</v>
      </c>
      <c r="P469" s="214">
        <v>4</v>
      </c>
      <c r="Q469" s="214">
        <f>ROUND(P469*19.2,0)</f>
        <v>77</v>
      </c>
      <c r="R469" s="214">
        <v>4</v>
      </c>
      <c r="S469" s="214">
        <f>ROUND(R469*14.4,0)</f>
        <v>58</v>
      </c>
      <c r="T469" s="214">
        <v>3</v>
      </c>
      <c r="U469" s="214">
        <f>ROUND(T469*14.4,0)</f>
        <v>43</v>
      </c>
      <c r="V469" s="214">
        <v>3</v>
      </c>
      <c r="W469" s="214">
        <f>ROUND(V469*28.8,0)</f>
        <v>86</v>
      </c>
      <c r="X469" s="214">
        <v>2</v>
      </c>
      <c r="Y469" s="214">
        <f>ROUND(X469*16.8,0)</f>
        <v>34</v>
      </c>
      <c r="Z469" s="214">
        <v>4</v>
      </c>
      <c r="AA469" s="214">
        <f>ROUND(Z469*19.2,0)</f>
        <v>77</v>
      </c>
      <c r="AB469" s="214">
        <v>3</v>
      </c>
      <c r="AC469" s="214">
        <f>ROUND(AB469*19.2,0)</f>
        <v>58</v>
      </c>
      <c r="AD469" s="214">
        <v>4</v>
      </c>
      <c r="AE469" s="214">
        <f>ROUND(AD469*12,0)</f>
        <v>48</v>
      </c>
      <c r="AF469" s="214">
        <v>2</v>
      </c>
      <c r="AG469" s="214">
        <f>ROUND(AF469*14.4,0)</f>
        <v>29</v>
      </c>
      <c r="AH469" s="214">
        <v>2</v>
      </c>
      <c r="AI469" s="214">
        <f>ROUND(AH469*9.6,0)</f>
        <v>19</v>
      </c>
      <c r="AJ469" s="214">
        <v>2</v>
      </c>
      <c r="AK469" s="214">
        <f>ROUND(AJ469*16.8,0)</f>
        <v>34</v>
      </c>
      <c r="AL469" s="214">
        <v>2</v>
      </c>
      <c r="AM469" s="214">
        <f>ROUND(AL469*7.2,0)</f>
        <v>14</v>
      </c>
      <c r="AN469" s="214">
        <f>SUM(M469,O469,Q469,S469,U469)</f>
        <v>308</v>
      </c>
      <c r="AO469" s="214">
        <f>SUM(W469,Y469,AA469,AC469)</f>
        <v>255</v>
      </c>
      <c r="AP469" s="214">
        <f>SUM(AE469,AG469,AI469)</f>
        <v>96</v>
      </c>
      <c r="AQ469" s="214">
        <f>SUM(AK469,AM469)</f>
        <v>48</v>
      </c>
      <c r="AR469" s="214">
        <f>SUM(AN469:AQ469)</f>
        <v>707</v>
      </c>
      <c r="AS469" s="214" t="str">
        <f>IF(AR469&lt;=120,"Group 1",IF(AR469&lt;=240,"Group 2",IF(AR469&lt;=360,"Group 3",IF(AR469&lt;=480,"Group 4",IF(AR469&lt;=600,"Group 5",IF(AR469&lt;=720,"Group 6",IF(AR469&lt;=840,"Group 7",IF(AR469&lt;=960,"Group 8",IF(AR469&lt;=1080,"Group 9","Group 10")))))))))</f>
        <v>Group 6</v>
      </c>
      <c r="AT469" s="214" t="str">
        <f>IF(AR469&lt;=120,"B1",IF(AR469&lt;=240,"B2",IF(AR469&lt;=360,"B3",IF(AR469&lt;=480,"B4",IF(AR469&lt;=600,"B5",IF(AR469&lt;=720,"B6",IF(AR469&lt;=840,"B7",IF(AR469&lt;=960,"B8",IF(AR469&lt;=1080,"B9",IF(AR469&lt;=1100,"B10",IF(AR469&lt;=1120,"B11",IF(AR469&lt;=1140,"B12",IF(AR469&lt;=1160,"B13",IF(AR469&lt;=1180,"B14","B15"))))))))))))))</f>
        <v>B6</v>
      </c>
      <c r="AU469" s="214" t="str">
        <f>AT469</f>
        <v>B6</v>
      </c>
      <c r="AV469" s="214" t="str">
        <f>IF(AU469=J469,"OK","REVIEW")</f>
        <v>OK</v>
      </c>
      <c r="AW469" s="213" t="s">
        <v>355</v>
      </c>
      <c r="AX469" s="213" t="s">
        <v>522</v>
      </c>
      <c r="AY469" s="213" t="s">
        <v>266</v>
      </c>
      <c r="AZ469" s="213" t="s">
        <v>277</v>
      </c>
      <c r="BA469" s="217" t="s">
        <v>773</v>
      </c>
    </row>
    <row r="470" ht="142.5">
      <c r="A470" s="214" t="s">
        <v>264</v>
      </c>
      <c r="B470" s="213" t="s">
        <v>765</v>
      </c>
      <c r="C470" s="214" t="s">
        <v>880</v>
      </c>
      <c r="D470" s="213" t="s">
        <v>881</v>
      </c>
      <c r="E470" s="214" t="s">
        <v>882</v>
      </c>
      <c r="F470" s="213" t="s">
        <v>883</v>
      </c>
      <c r="G470" s="214" t="s">
        <v>888</v>
      </c>
      <c r="H470" s="213" t="s">
        <v>889</v>
      </c>
      <c r="I470" s="213" t="s">
        <v>363</v>
      </c>
      <c r="J470" s="214" t="s">
        <v>277</v>
      </c>
      <c r="K470" s="217" t="s">
        <v>841</v>
      </c>
      <c r="L470" s="214">
        <v>4</v>
      </c>
      <c r="M470" s="214">
        <f>ROUND(L470*18,0)</f>
        <v>72</v>
      </c>
      <c r="N470" s="214">
        <v>3</v>
      </c>
      <c r="O470" s="214">
        <f>ROUND(N470*19.2,0)</f>
        <v>58</v>
      </c>
      <c r="P470" s="214">
        <v>4</v>
      </c>
      <c r="Q470" s="214">
        <f>ROUND(P470*19.2,0)</f>
        <v>77</v>
      </c>
      <c r="R470" s="214">
        <v>4</v>
      </c>
      <c r="S470" s="214">
        <f>ROUND(R470*14.4,0)</f>
        <v>58</v>
      </c>
      <c r="T470" s="214">
        <v>4</v>
      </c>
      <c r="U470" s="214">
        <f>ROUND(T470*14.4,0)</f>
        <v>58</v>
      </c>
      <c r="V470" s="214">
        <v>3</v>
      </c>
      <c r="W470" s="214">
        <f>ROUND(V470*28.8,0)</f>
        <v>86</v>
      </c>
      <c r="X470" s="214">
        <v>3</v>
      </c>
      <c r="Y470" s="214">
        <f>ROUND(X470*16.8,0)</f>
        <v>50</v>
      </c>
      <c r="Z470" s="214">
        <v>4</v>
      </c>
      <c r="AA470" s="214">
        <f>ROUND(Z470*19.2,0)</f>
        <v>77</v>
      </c>
      <c r="AB470" s="214">
        <v>3</v>
      </c>
      <c r="AC470" s="214">
        <f>ROUND(AB470*19.2,0)</f>
        <v>58</v>
      </c>
      <c r="AD470" s="214">
        <v>4</v>
      </c>
      <c r="AE470" s="214">
        <f>ROUND(AD470*12,0)</f>
        <v>48</v>
      </c>
      <c r="AF470" s="214">
        <v>3</v>
      </c>
      <c r="AG470" s="214">
        <f>ROUND(AF470*14.4,0)</f>
        <v>43</v>
      </c>
      <c r="AH470" s="214">
        <v>3</v>
      </c>
      <c r="AI470" s="214">
        <f>ROUND(AH470*9.6,0)</f>
        <v>29</v>
      </c>
      <c r="AJ470" s="214">
        <v>3</v>
      </c>
      <c r="AK470" s="214">
        <f>ROUND(AJ470*16.8,0)</f>
        <v>50</v>
      </c>
      <c r="AL470" s="214">
        <v>3</v>
      </c>
      <c r="AM470" s="214">
        <f>ROUND(AL470*7.2,0)</f>
        <v>22</v>
      </c>
      <c r="AN470" s="214">
        <f>SUM(M470,O470,Q470,S470,U470)</f>
        <v>323</v>
      </c>
      <c r="AO470" s="214">
        <f>SUM(W470,Y470,AA470,AC470)</f>
        <v>271</v>
      </c>
      <c r="AP470" s="214">
        <f>SUM(AE470,AG470,AI470)</f>
        <v>120</v>
      </c>
      <c r="AQ470" s="214">
        <f>SUM(AK470,AM470)</f>
        <v>72</v>
      </c>
      <c r="AR470" s="214">
        <f>SUM(AN470:AQ470)</f>
        <v>786</v>
      </c>
      <c r="AS470" s="214" t="str">
        <f>IF(AR470&lt;=120,"Group 1",IF(AR470&lt;=240,"Group 2",IF(AR470&lt;=360,"Group 3",IF(AR470&lt;=480,"Group 4",IF(AR470&lt;=600,"Group 5",IF(AR470&lt;=720,"Group 6",IF(AR470&lt;=840,"Group 7",IF(AR470&lt;=960,"Group 8",IF(AR470&lt;=1080,"Group 9","Group 10")))))))))</f>
        <v>Group 7</v>
      </c>
      <c r="AT470" s="214" t="str">
        <f>IF(AR470&lt;=120,"B1",IF(AR470&lt;=240,"B2",IF(AR470&lt;=360,"B3",IF(AR470&lt;=480,"B4",IF(AR470&lt;=600,"B5",IF(AR470&lt;=720,"B6",IF(AR470&lt;=840,"B7",IF(AR470&lt;=960,"B8",IF(AR470&lt;=1080,"B9",IF(AR470&lt;=1100,"B10",IF(AR470&lt;=1120,"B11",IF(AR470&lt;=1140,"B12",IF(AR470&lt;=1160,"B13",IF(AR470&lt;=1180,"B14","B15"))))))))))))))</f>
        <v>B7</v>
      </c>
      <c r="AU470" s="214" t="str">
        <f>AT470</f>
        <v>B7</v>
      </c>
      <c r="AV470" s="214" t="str">
        <f>IF(AU470=J470,"OK","REVIEW")</f>
        <v>OK</v>
      </c>
      <c r="AW470" s="213" t="s">
        <v>355</v>
      </c>
      <c r="AX470" s="213" t="s">
        <v>365</v>
      </c>
      <c r="AY470" s="213" t="s">
        <v>266</v>
      </c>
      <c r="AZ470" s="213" t="s">
        <v>277</v>
      </c>
      <c r="BA470" s="217" t="s">
        <v>775</v>
      </c>
    </row>
    <row r="471" ht="142.5">
      <c r="A471" s="214" t="s">
        <v>264</v>
      </c>
      <c r="B471" s="213" t="s">
        <v>765</v>
      </c>
      <c r="C471" s="214" t="s">
        <v>880</v>
      </c>
      <c r="D471" s="213" t="s">
        <v>881</v>
      </c>
      <c r="E471" s="214" t="s">
        <v>882</v>
      </c>
      <c r="F471" s="213" t="s">
        <v>883</v>
      </c>
      <c r="G471" s="214" t="s">
        <v>890</v>
      </c>
      <c r="H471" s="213" t="s">
        <v>891</v>
      </c>
      <c r="I471" s="213" t="s">
        <v>363</v>
      </c>
      <c r="J471" s="214" t="s">
        <v>274</v>
      </c>
      <c r="K471" s="217" t="s">
        <v>840</v>
      </c>
      <c r="L471" s="214">
        <v>4</v>
      </c>
      <c r="M471" s="214">
        <f>ROUND(L471*18,0)</f>
        <v>72</v>
      </c>
      <c r="N471" s="214">
        <v>3</v>
      </c>
      <c r="O471" s="214">
        <f>ROUND(N471*19.2,0)</f>
        <v>58</v>
      </c>
      <c r="P471" s="214">
        <v>4</v>
      </c>
      <c r="Q471" s="214">
        <f>ROUND(P471*19.2,0)</f>
        <v>77</v>
      </c>
      <c r="R471" s="214">
        <v>4</v>
      </c>
      <c r="S471" s="214">
        <f>ROUND(R471*14.4,0)</f>
        <v>58</v>
      </c>
      <c r="T471" s="214">
        <v>3</v>
      </c>
      <c r="U471" s="214">
        <f>ROUND(T471*14.4,0)</f>
        <v>43</v>
      </c>
      <c r="V471" s="214">
        <v>3</v>
      </c>
      <c r="W471" s="214">
        <f>ROUND(V471*28.8,0)</f>
        <v>86</v>
      </c>
      <c r="X471" s="214">
        <v>2</v>
      </c>
      <c r="Y471" s="214">
        <f>ROUND(X471*16.8,0)</f>
        <v>34</v>
      </c>
      <c r="Z471" s="214">
        <v>4</v>
      </c>
      <c r="AA471" s="214">
        <f>ROUND(Z471*19.2,0)</f>
        <v>77</v>
      </c>
      <c r="AB471" s="214">
        <v>3</v>
      </c>
      <c r="AC471" s="214">
        <f>ROUND(AB471*19.2,0)</f>
        <v>58</v>
      </c>
      <c r="AD471" s="214">
        <v>4</v>
      </c>
      <c r="AE471" s="214">
        <f>ROUND(AD471*12,0)</f>
        <v>48</v>
      </c>
      <c r="AF471" s="214">
        <v>2</v>
      </c>
      <c r="AG471" s="214">
        <f>ROUND(AF471*14.4,0)</f>
        <v>29</v>
      </c>
      <c r="AH471" s="214">
        <v>2</v>
      </c>
      <c r="AI471" s="214">
        <f>ROUND(AH471*9.6,0)</f>
        <v>19</v>
      </c>
      <c r="AJ471" s="214">
        <v>2</v>
      </c>
      <c r="AK471" s="214">
        <f>ROUND(AJ471*16.8,0)</f>
        <v>34</v>
      </c>
      <c r="AL471" s="214">
        <v>2</v>
      </c>
      <c r="AM471" s="214">
        <f>ROUND(AL471*7.2,0)</f>
        <v>14</v>
      </c>
      <c r="AN471" s="214">
        <f>SUM(M471,O471,Q471,S471,U471)</f>
        <v>308</v>
      </c>
      <c r="AO471" s="214">
        <f>SUM(W471,Y471,AA471,AC471)</f>
        <v>255</v>
      </c>
      <c r="AP471" s="214">
        <f>SUM(AE471,AG471,AI471)</f>
        <v>96</v>
      </c>
      <c r="AQ471" s="214">
        <f>SUM(AK471,AM471)</f>
        <v>48</v>
      </c>
      <c r="AR471" s="214">
        <f>SUM(AN471:AQ471)</f>
        <v>707</v>
      </c>
      <c r="AS471" s="214" t="str">
        <f>IF(AR471&lt;=120,"Group 1",IF(AR471&lt;=240,"Group 2",IF(AR471&lt;=360,"Group 3",IF(AR471&lt;=480,"Group 4",IF(AR471&lt;=600,"Group 5",IF(AR471&lt;=720,"Group 6",IF(AR471&lt;=840,"Group 7",IF(AR471&lt;=960,"Group 8",IF(AR471&lt;=1080,"Group 9","Group 10")))))))))</f>
        <v>Group 6</v>
      </c>
      <c r="AT471" s="214" t="str">
        <f>IF(AR471&lt;=120,"B1",IF(AR471&lt;=240,"B2",IF(AR471&lt;=360,"B3",IF(AR471&lt;=480,"B4",IF(AR471&lt;=600,"B5",IF(AR471&lt;=720,"B6",IF(AR471&lt;=840,"B7",IF(AR471&lt;=960,"B8",IF(AR471&lt;=1080,"B9",IF(AR471&lt;=1100,"B10",IF(AR471&lt;=1120,"B11",IF(AR471&lt;=1140,"B12",IF(AR471&lt;=1160,"B13",IF(AR471&lt;=1180,"B14","B15"))))))))))))))</f>
        <v>B6</v>
      </c>
      <c r="AU471" s="214" t="str">
        <f>AT471</f>
        <v>B6</v>
      </c>
      <c r="AV471" s="214" t="str">
        <f>IF(AU471=J471,"OK","REVIEW")</f>
        <v>OK</v>
      </c>
      <c r="AW471" s="213" t="s">
        <v>355</v>
      </c>
      <c r="AX471" s="213" t="s">
        <v>522</v>
      </c>
      <c r="AY471" s="213" t="s">
        <v>266</v>
      </c>
      <c r="AZ471" s="213" t="s">
        <v>277</v>
      </c>
      <c r="BA471" s="217" t="s">
        <v>773</v>
      </c>
    </row>
    <row r="472" ht="142.5">
      <c r="A472" s="214" t="s">
        <v>264</v>
      </c>
      <c r="B472" s="213" t="s">
        <v>765</v>
      </c>
      <c r="C472" s="214" t="s">
        <v>880</v>
      </c>
      <c r="D472" s="213" t="s">
        <v>881</v>
      </c>
      <c r="E472" s="214" t="s">
        <v>882</v>
      </c>
      <c r="F472" s="213" t="s">
        <v>883</v>
      </c>
      <c r="G472" s="214" t="s">
        <v>890</v>
      </c>
      <c r="H472" s="213" t="s">
        <v>891</v>
      </c>
      <c r="I472" s="213" t="s">
        <v>363</v>
      </c>
      <c r="J472" s="214" t="s">
        <v>277</v>
      </c>
      <c r="K472" s="217" t="s">
        <v>841</v>
      </c>
      <c r="L472" s="214">
        <v>4</v>
      </c>
      <c r="M472" s="214">
        <f>ROUND(L472*18,0)</f>
        <v>72</v>
      </c>
      <c r="N472" s="214">
        <v>3</v>
      </c>
      <c r="O472" s="214">
        <f>ROUND(N472*19.2,0)</f>
        <v>58</v>
      </c>
      <c r="P472" s="214">
        <v>4</v>
      </c>
      <c r="Q472" s="214">
        <f>ROUND(P472*19.2,0)</f>
        <v>77</v>
      </c>
      <c r="R472" s="214">
        <v>4</v>
      </c>
      <c r="S472" s="214">
        <f>ROUND(R472*14.4,0)</f>
        <v>58</v>
      </c>
      <c r="T472" s="214">
        <v>4</v>
      </c>
      <c r="U472" s="214">
        <f>ROUND(T472*14.4,0)</f>
        <v>58</v>
      </c>
      <c r="V472" s="214">
        <v>3</v>
      </c>
      <c r="W472" s="214">
        <f>ROUND(V472*28.8,0)</f>
        <v>86</v>
      </c>
      <c r="X472" s="214">
        <v>3</v>
      </c>
      <c r="Y472" s="214">
        <f>ROUND(X472*16.8,0)</f>
        <v>50</v>
      </c>
      <c r="Z472" s="214">
        <v>4</v>
      </c>
      <c r="AA472" s="214">
        <f>ROUND(Z472*19.2,0)</f>
        <v>77</v>
      </c>
      <c r="AB472" s="214">
        <v>3</v>
      </c>
      <c r="AC472" s="214">
        <f>ROUND(AB472*19.2,0)</f>
        <v>58</v>
      </c>
      <c r="AD472" s="214">
        <v>4</v>
      </c>
      <c r="AE472" s="214">
        <f>ROUND(AD472*12,0)</f>
        <v>48</v>
      </c>
      <c r="AF472" s="214">
        <v>3</v>
      </c>
      <c r="AG472" s="214">
        <f>ROUND(AF472*14.4,0)</f>
        <v>43</v>
      </c>
      <c r="AH472" s="214">
        <v>3</v>
      </c>
      <c r="AI472" s="214">
        <f>ROUND(AH472*9.6,0)</f>
        <v>29</v>
      </c>
      <c r="AJ472" s="214">
        <v>3</v>
      </c>
      <c r="AK472" s="214">
        <f>ROUND(AJ472*16.8,0)</f>
        <v>50</v>
      </c>
      <c r="AL472" s="214">
        <v>3</v>
      </c>
      <c r="AM472" s="214">
        <f>ROUND(AL472*7.2,0)</f>
        <v>22</v>
      </c>
      <c r="AN472" s="214">
        <f>SUM(M472,O472,Q472,S472,U472)</f>
        <v>323</v>
      </c>
      <c r="AO472" s="214">
        <f>SUM(W472,Y472,AA472,AC472)</f>
        <v>271</v>
      </c>
      <c r="AP472" s="214">
        <f>SUM(AE472,AG472,AI472)</f>
        <v>120</v>
      </c>
      <c r="AQ472" s="214">
        <f>SUM(AK472,AM472)</f>
        <v>72</v>
      </c>
      <c r="AR472" s="214">
        <f>SUM(AN472:AQ472)</f>
        <v>786</v>
      </c>
      <c r="AS472" s="214" t="str">
        <f>IF(AR472&lt;=120,"Group 1",IF(AR472&lt;=240,"Group 2",IF(AR472&lt;=360,"Group 3",IF(AR472&lt;=480,"Group 4",IF(AR472&lt;=600,"Group 5",IF(AR472&lt;=720,"Group 6",IF(AR472&lt;=840,"Group 7",IF(AR472&lt;=960,"Group 8",IF(AR472&lt;=1080,"Group 9","Group 10")))))))))</f>
        <v>Group 7</v>
      </c>
      <c r="AT472" s="214" t="str">
        <f>IF(AR472&lt;=120,"B1",IF(AR472&lt;=240,"B2",IF(AR472&lt;=360,"B3",IF(AR472&lt;=480,"B4",IF(AR472&lt;=600,"B5",IF(AR472&lt;=720,"B6",IF(AR472&lt;=840,"B7",IF(AR472&lt;=960,"B8",IF(AR472&lt;=1080,"B9",IF(AR472&lt;=1100,"B10",IF(AR472&lt;=1120,"B11",IF(AR472&lt;=1140,"B12",IF(AR472&lt;=1160,"B13",IF(AR472&lt;=1180,"B14","B15"))))))))))))))</f>
        <v>B7</v>
      </c>
      <c r="AU472" s="214" t="str">
        <f>AT472</f>
        <v>B7</v>
      </c>
      <c r="AV472" s="214" t="str">
        <f>IF(AU472=J472,"OK","REVIEW")</f>
        <v>OK</v>
      </c>
      <c r="AW472" s="213" t="s">
        <v>355</v>
      </c>
      <c r="AX472" s="213" t="s">
        <v>365</v>
      </c>
      <c r="AY472" s="213" t="s">
        <v>266</v>
      </c>
      <c r="AZ472" s="213" t="s">
        <v>277</v>
      </c>
      <c r="BA472" s="217" t="s">
        <v>775</v>
      </c>
    </row>
    <row r="473" ht="142.5">
      <c r="A473" s="214" t="s">
        <v>264</v>
      </c>
      <c r="B473" s="213" t="s">
        <v>765</v>
      </c>
      <c r="C473" s="214" t="s">
        <v>880</v>
      </c>
      <c r="D473" s="213" t="s">
        <v>881</v>
      </c>
      <c r="E473" s="214" t="s">
        <v>882</v>
      </c>
      <c r="F473" s="213" t="s">
        <v>883</v>
      </c>
      <c r="G473" s="214" t="s">
        <v>892</v>
      </c>
      <c r="H473" s="213" t="s">
        <v>893</v>
      </c>
      <c r="I473" s="213" t="s">
        <v>363</v>
      </c>
      <c r="J473" s="214" t="s">
        <v>274</v>
      </c>
      <c r="K473" s="217" t="s">
        <v>840</v>
      </c>
      <c r="L473" s="214">
        <v>4</v>
      </c>
      <c r="M473" s="214">
        <f>ROUND(L473*18,0)</f>
        <v>72</v>
      </c>
      <c r="N473" s="214">
        <v>3</v>
      </c>
      <c r="O473" s="214">
        <f>ROUND(N473*19.2,0)</f>
        <v>58</v>
      </c>
      <c r="P473" s="214">
        <v>4</v>
      </c>
      <c r="Q473" s="214">
        <f>ROUND(P473*19.2,0)</f>
        <v>77</v>
      </c>
      <c r="R473" s="214">
        <v>4</v>
      </c>
      <c r="S473" s="214">
        <f>ROUND(R473*14.4,0)</f>
        <v>58</v>
      </c>
      <c r="T473" s="214">
        <v>3</v>
      </c>
      <c r="U473" s="214">
        <f>ROUND(T473*14.4,0)</f>
        <v>43</v>
      </c>
      <c r="V473" s="214">
        <v>3</v>
      </c>
      <c r="W473" s="214">
        <f>ROUND(V473*28.8,0)</f>
        <v>86</v>
      </c>
      <c r="X473" s="214">
        <v>2</v>
      </c>
      <c r="Y473" s="214">
        <f>ROUND(X473*16.8,0)</f>
        <v>34</v>
      </c>
      <c r="Z473" s="214">
        <v>4</v>
      </c>
      <c r="AA473" s="214">
        <f>ROUND(Z473*19.2,0)</f>
        <v>77</v>
      </c>
      <c r="AB473" s="214">
        <v>3</v>
      </c>
      <c r="AC473" s="214">
        <f>ROUND(AB473*19.2,0)</f>
        <v>58</v>
      </c>
      <c r="AD473" s="214">
        <v>4</v>
      </c>
      <c r="AE473" s="214">
        <f>ROUND(AD473*12,0)</f>
        <v>48</v>
      </c>
      <c r="AF473" s="214">
        <v>2</v>
      </c>
      <c r="AG473" s="214">
        <f>ROUND(AF473*14.4,0)</f>
        <v>29</v>
      </c>
      <c r="AH473" s="214">
        <v>2</v>
      </c>
      <c r="AI473" s="214">
        <f>ROUND(AH473*9.6,0)</f>
        <v>19</v>
      </c>
      <c r="AJ473" s="214">
        <v>2</v>
      </c>
      <c r="AK473" s="214">
        <f>ROUND(AJ473*16.8,0)</f>
        <v>34</v>
      </c>
      <c r="AL473" s="214">
        <v>2</v>
      </c>
      <c r="AM473" s="214">
        <f>ROUND(AL473*7.2,0)</f>
        <v>14</v>
      </c>
      <c r="AN473" s="214">
        <f>SUM(M473,O473,Q473,S473,U473)</f>
        <v>308</v>
      </c>
      <c r="AO473" s="214">
        <f>SUM(W473,Y473,AA473,AC473)</f>
        <v>255</v>
      </c>
      <c r="AP473" s="214">
        <f>SUM(AE473,AG473,AI473)</f>
        <v>96</v>
      </c>
      <c r="AQ473" s="214">
        <f>SUM(AK473,AM473)</f>
        <v>48</v>
      </c>
      <c r="AR473" s="214">
        <f>SUM(AN473:AQ473)</f>
        <v>707</v>
      </c>
      <c r="AS473" s="214" t="str">
        <f>IF(AR473&lt;=120,"Group 1",IF(AR473&lt;=240,"Group 2",IF(AR473&lt;=360,"Group 3",IF(AR473&lt;=480,"Group 4",IF(AR473&lt;=600,"Group 5",IF(AR473&lt;=720,"Group 6",IF(AR473&lt;=840,"Group 7",IF(AR473&lt;=960,"Group 8",IF(AR473&lt;=1080,"Group 9","Group 10")))))))))</f>
        <v>Group 6</v>
      </c>
      <c r="AT473" s="214" t="str">
        <f>IF(AR473&lt;=120,"B1",IF(AR473&lt;=240,"B2",IF(AR473&lt;=360,"B3",IF(AR473&lt;=480,"B4",IF(AR473&lt;=600,"B5",IF(AR473&lt;=720,"B6",IF(AR473&lt;=840,"B7",IF(AR473&lt;=960,"B8",IF(AR473&lt;=1080,"B9",IF(AR473&lt;=1100,"B10",IF(AR473&lt;=1120,"B11",IF(AR473&lt;=1140,"B12",IF(AR473&lt;=1160,"B13",IF(AR473&lt;=1180,"B14","B15"))))))))))))))</f>
        <v>B6</v>
      </c>
      <c r="AU473" s="214" t="str">
        <f>AT473</f>
        <v>B6</v>
      </c>
      <c r="AV473" s="214" t="str">
        <f>IF(AU473=J473,"OK","REVIEW")</f>
        <v>OK</v>
      </c>
      <c r="AW473" s="213" t="s">
        <v>355</v>
      </c>
      <c r="AX473" s="213" t="s">
        <v>522</v>
      </c>
      <c r="AY473" s="213" t="s">
        <v>266</v>
      </c>
      <c r="AZ473" s="213" t="s">
        <v>277</v>
      </c>
      <c r="BA473" s="217" t="s">
        <v>773</v>
      </c>
    </row>
    <row r="474" ht="142.5">
      <c r="A474" s="214" t="s">
        <v>264</v>
      </c>
      <c r="B474" s="213" t="s">
        <v>765</v>
      </c>
      <c r="C474" s="214" t="s">
        <v>880</v>
      </c>
      <c r="D474" s="213" t="s">
        <v>881</v>
      </c>
      <c r="E474" s="214" t="s">
        <v>882</v>
      </c>
      <c r="F474" s="213" t="s">
        <v>883</v>
      </c>
      <c r="G474" s="214" t="s">
        <v>892</v>
      </c>
      <c r="H474" s="213" t="s">
        <v>893</v>
      </c>
      <c r="I474" s="213" t="s">
        <v>363</v>
      </c>
      <c r="J474" s="214" t="s">
        <v>277</v>
      </c>
      <c r="K474" s="217" t="s">
        <v>841</v>
      </c>
      <c r="L474" s="214">
        <v>4</v>
      </c>
      <c r="M474" s="214">
        <f>ROUND(L474*18,0)</f>
        <v>72</v>
      </c>
      <c r="N474" s="214">
        <v>3</v>
      </c>
      <c r="O474" s="214">
        <f>ROUND(N474*19.2,0)</f>
        <v>58</v>
      </c>
      <c r="P474" s="214">
        <v>4</v>
      </c>
      <c r="Q474" s="214">
        <f>ROUND(P474*19.2,0)</f>
        <v>77</v>
      </c>
      <c r="R474" s="214">
        <v>4</v>
      </c>
      <c r="S474" s="214">
        <f>ROUND(R474*14.4,0)</f>
        <v>58</v>
      </c>
      <c r="T474" s="214">
        <v>4</v>
      </c>
      <c r="U474" s="214">
        <f>ROUND(T474*14.4,0)</f>
        <v>58</v>
      </c>
      <c r="V474" s="214">
        <v>3</v>
      </c>
      <c r="W474" s="214">
        <f>ROUND(V474*28.8,0)</f>
        <v>86</v>
      </c>
      <c r="X474" s="214">
        <v>3</v>
      </c>
      <c r="Y474" s="214">
        <f>ROUND(X474*16.8,0)</f>
        <v>50</v>
      </c>
      <c r="Z474" s="214">
        <v>4</v>
      </c>
      <c r="AA474" s="214">
        <f>ROUND(Z474*19.2,0)</f>
        <v>77</v>
      </c>
      <c r="AB474" s="214">
        <v>3</v>
      </c>
      <c r="AC474" s="214">
        <f>ROUND(AB474*19.2,0)</f>
        <v>58</v>
      </c>
      <c r="AD474" s="214">
        <v>4</v>
      </c>
      <c r="AE474" s="214">
        <f>ROUND(AD474*12,0)</f>
        <v>48</v>
      </c>
      <c r="AF474" s="214">
        <v>3</v>
      </c>
      <c r="AG474" s="214">
        <f>ROUND(AF474*14.4,0)</f>
        <v>43</v>
      </c>
      <c r="AH474" s="214">
        <v>3</v>
      </c>
      <c r="AI474" s="214">
        <f>ROUND(AH474*9.6,0)</f>
        <v>29</v>
      </c>
      <c r="AJ474" s="214">
        <v>3</v>
      </c>
      <c r="AK474" s="214">
        <f>ROUND(AJ474*16.8,0)</f>
        <v>50</v>
      </c>
      <c r="AL474" s="214">
        <v>3</v>
      </c>
      <c r="AM474" s="214">
        <f>ROUND(AL474*7.2,0)</f>
        <v>22</v>
      </c>
      <c r="AN474" s="214">
        <f>SUM(M474,O474,Q474,S474,U474)</f>
        <v>323</v>
      </c>
      <c r="AO474" s="214">
        <f>SUM(W474,Y474,AA474,AC474)</f>
        <v>271</v>
      </c>
      <c r="AP474" s="214">
        <f>SUM(AE474,AG474,AI474)</f>
        <v>120</v>
      </c>
      <c r="AQ474" s="214">
        <f>SUM(AK474,AM474)</f>
        <v>72</v>
      </c>
      <c r="AR474" s="214">
        <f>SUM(AN474:AQ474)</f>
        <v>786</v>
      </c>
      <c r="AS474" s="214" t="str">
        <f>IF(AR474&lt;=120,"Group 1",IF(AR474&lt;=240,"Group 2",IF(AR474&lt;=360,"Group 3",IF(AR474&lt;=480,"Group 4",IF(AR474&lt;=600,"Group 5",IF(AR474&lt;=720,"Group 6",IF(AR474&lt;=840,"Group 7",IF(AR474&lt;=960,"Group 8",IF(AR474&lt;=1080,"Group 9","Group 10")))))))))</f>
        <v>Group 7</v>
      </c>
      <c r="AT474" s="214" t="str">
        <f>IF(AR474&lt;=120,"B1",IF(AR474&lt;=240,"B2",IF(AR474&lt;=360,"B3",IF(AR474&lt;=480,"B4",IF(AR474&lt;=600,"B5",IF(AR474&lt;=720,"B6",IF(AR474&lt;=840,"B7",IF(AR474&lt;=960,"B8",IF(AR474&lt;=1080,"B9",IF(AR474&lt;=1100,"B10",IF(AR474&lt;=1120,"B11",IF(AR474&lt;=1140,"B12",IF(AR474&lt;=1160,"B13",IF(AR474&lt;=1180,"B14","B15"))))))))))))))</f>
        <v>B7</v>
      </c>
      <c r="AU474" s="214" t="str">
        <f>AT474</f>
        <v>B7</v>
      </c>
      <c r="AV474" s="214" t="str">
        <f>IF(AU474=J474,"OK","REVIEW")</f>
        <v>OK</v>
      </c>
      <c r="AW474" s="213" t="s">
        <v>355</v>
      </c>
      <c r="AX474" s="213" t="s">
        <v>365</v>
      </c>
      <c r="AY474" s="213" t="s">
        <v>266</v>
      </c>
      <c r="AZ474" s="213" t="s">
        <v>277</v>
      </c>
      <c r="BA474" s="217" t="s">
        <v>775</v>
      </c>
    </row>
    <row r="475" ht="142.5">
      <c r="A475" s="214" t="s">
        <v>264</v>
      </c>
      <c r="B475" s="213" t="s">
        <v>765</v>
      </c>
      <c r="C475" s="214" t="s">
        <v>880</v>
      </c>
      <c r="D475" s="213" t="s">
        <v>881</v>
      </c>
      <c r="E475" s="214" t="s">
        <v>894</v>
      </c>
      <c r="F475" s="213" t="s">
        <v>895</v>
      </c>
      <c r="G475" s="214" t="s">
        <v>896</v>
      </c>
      <c r="H475" s="213" t="s">
        <v>897</v>
      </c>
      <c r="I475" s="213" t="s">
        <v>363</v>
      </c>
      <c r="J475" s="214" t="s">
        <v>274</v>
      </c>
      <c r="K475" s="217" t="s">
        <v>772</v>
      </c>
      <c r="L475" s="214">
        <v>3</v>
      </c>
      <c r="M475" s="214">
        <f>ROUND(L475*18,0)</f>
        <v>54</v>
      </c>
      <c r="N475" s="214">
        <v>3</v>
      </c>
      <c r="O475" s="214">
        <f>ROUND(N475*19.2,0)</f>
        <v>58</v>
      </c>
      <c r="P475" s="214">
        <v>3</v>
      </c>
      <c r="Q475" s="214">
        <f>ROUND(P475*19.2,0)</f>
        <v>58</v>
      </c>
      <c r="R475" s="214">
        <v>3</v>
      </c>
      <c r="S475" s="214">
        <f>ROUND(R475*14.4,0)</f>
        <v>43</v>
      </c>
      <c r="T475" s="214">
        <v>3</v>
      </c>
      <c r="U475" s="214">
        <f>ROUND(T475*14.4,0)</f>
        <v>43</v>
      </c>
      <c r="V475" s="214">
        <v>3</v>
      </c>
      <c r="W475" s="214">
        <f>ROUND(V475*28.8,0)</f>
        <v>86</v>
      </c>
      <c r="X475" s="214">
        <v>3</v>
      </c>
      <c r="Y475" s="214">
        <f>ROUND(X475*16.8,0)</f>
        <v>50</v>
      </c>
      <c r="Z475" s="214">
        <v>4</v>
      </c>
      <c r="AA475" s="214">
        <f>ROUND(Z475*19.2,0)</f>
        <v>77</v>
      </c>
      <c r="AB475" s="214">
        <v>3</v>
      </c>
      <c r="AC475" s="214">
        <f>ROUND(AB475*19.2,0)</f>
        <v>58</v>
      </c>
      <c r="AD475" s="214">
        <v>3</v>
      </c>
      <c r="AE475" s="214">
        <f>ROUND(AD475*12,0)</f>
        <v>36</v>
      </c>
      <c r="AF475" s="214">
        <v>3</v>
      </c>
      <c r="AG475" s="214">
        <f>ROUND(AF475*14.4,0)</f>
        <v>43</v>
      </c>
      <c r="AH475" s="214">
        <v>2</v>
      </c>
      <c r="AI475" s="214">
        <f>ROUND(AH475*9.6,0)</f>
        <v>19</v>
      </c>
      <c r="AJ475" s="214">
        <v>3</v>
      </c>
      <c r="AK475" s="214">
        <f>ROUND(AJ475*16.8,0)</f>
        <v>50</v>
      </c>
      <c r="AL475" s="214">
        <v>2</v>
      </c>
      <c r="AM475" s="214">
        <f>ROUND(AL475*7.2,0)</f>
        <v>14</v>
      </c>
      <c r="AN475" s="214">
        <f>SUM(M475,O475,Q475,S475,U475)</f>
        <v>256</v>
      </c>
      <c r="AO475" s="214">
        <f>SUM(W475,Y475,AA475,AC475)</f>
        <v>271</v>
      </c>
      <c r="AP475" s="214">
        <f>SUM(AE475,AG475,AI475)</f>
        <v>98</v>
      </c>
      <c r="AQ475" s="214">
        <f>SUM(AK475,AM475)</f>
        <v>64</v>
      </c>
      <c r="AR475" s="214">
        <f>SUM(AN475:AQ475)</f>
        <v>689</v>
      </c>
      <c r="AS475" s="214" t="str">
        <f>IF(AR475&lt;=120,"Group 1",IF(AR475&lt;=240,"Group 2",IF(AR475&lt;=360,"Group 3",IF(AR475&lt;=480,"Group 4",IF(AR475&lt;=600,"Group 5",IF(AR475&lt;=720,"Group 6",IF(AR475&lt;=840,"Group 7",IF(AR475&lt;=960,"Group 8",IF(AR475&lt;=1080,"Group 9","Group 10")))))))))</f>
        <v>Group 6</v>
      </c>
      <c r="AT475" s="214" t="str">
        <f>IF(AR475&lt;=120,"B1",IF(AR475&lt;=240,"B2",IF(AR475&lt;=360,"B3",IF(AR475&lt;=480,"B4",IF(AR475&lt;=600,"B5",IF(AR475&lt;=720,"B6",IF(AR475&lt;=840,"B7",IF(AR475&lt;=960,"B8",IF(AR475&lt;=1080,"B9",IF(AR475&lt;=1100,"B10",IF(AR475&lt;=1120,"B11",IF(AR475&lt;=1140,"B12",IF(AR475&lt;=1160,"B13",IF(AR475&lt;=1180,"B14","B15"))))))))))))))</f>
        <v>B6</v>
      </c>
      <c r="AU475" s="214" t="str">
        <f>AT475</f>
        <v>B6</v>
      </c>
      <c r="AV475" s="214" t="str">
        <f>IF(AU475=J475,"OK","REVIEW")</f>
        <v>OK</v>
      </c>
      <c r="AW475" s="213" t="s">
        <v>355</v>
      </c>
      <c r="AX475" s="213" t="s">
        <v>522</v>
      </c>
      <c r="AY475" s="213" t="s">
        <v>266</v>
      </c>
      <c r="AZ475" s="213" t="s">
        <v>274</v>
      </c>
      <c r="BA475" s="217" t="s">
        <v>773</v>
      </c>
    </row>
    <row r="476" ht="142.5">
      <c r="A476" s="214" t="s">
        <v>264</v>
      </c>
      <c r="B476" s="213" t="s">
        <v>765</v>
      </c>
      <c r="C476" s="214" t="s">
        <v>880</v>
      </c>
      <c r="D476" s="213" t="s">
        <v>881</v>
      </c>
      <c r="E476" s="214" t="s">
        <v>894</v>
      </c>
      <c r="F476" s="213" t="s">
        <v>895</v>
      </c>
      <c r="G476" s="214" t="s">
        <v>896</v>
      </c>
      <c r="H476" s="213" t="s">
        <v>897</v>
      </c>
      <c r="I476" s="213" t="s">
        <v>363</v>
      </c>
      <c r="J476" s="214" t="s">
        <v>277</v>
      </c>
      <c r="K476" s="217" t="s">
        <v>774</v>
      </c>
      <c r="L476" s="214">
        <v>4</v>
      </c>
      <c r="M476" s="214">
        <f>ROUND(L476*18,0)</f>
        <v>72</v>
      </c>
      <c r="N476" s="214">
        <v>3</v>
      </c>
      <c r="O476" s="214">
        <f>ROUND(N476*19.2,0)</f>
        <v>58</v>
      </c>
      <c r="P476" s="214">
        <v>4</v>
      </c>
      <c r="Q476" s="214">
        <f>ROUND(P476*19.2,0)</f>
        <v>77</v>
      </c>
      <c r="R476" s="214">
        <v>3</v>
      </c>
      <c r="S476" s="214">
        <f>ROUND(R476*14.4,0)</f>
        <v>43</v>
      </c>
      <c r="T476" s="214">
        <v>3</v>
      </c>
      <c r="U476" s="214">
        <f>ROUND(T476*14.4,0)</f>
        <v>43</v>
      </c>
      <c r="V476" s="214">
        <v>3</v>
      </c>
      <c r="W476" s="214">
        <f>ROUND(V476*28.8,0)</f>
        <v>86</v>
      </c>
      <c r="X476" s="214">
        <v>3</v>
      </c>
      <c r="Y476" s="214">
        <f>ROUND(X476*16.8,0)</f>
        <v>50</v>
      </c>
      <c r="Z476" s="214">
        <v>4</v>
      </c>
      <c r="AA476" s="214">
        <f>ROUND(Z476*19.2,0)</f>
        <v>77</v>
      </c>
      <c r="AB476" s="214">
        <v>3</v>
      </c>
      <c r="AC476" s="214">
        <f>ROUND(AB476*19.2,0)</f>
        <v>58</v>
      </c>
      <c r="AD476" s="214">
        <v>3</v>
      </c>
      <c r="AE476" s="214">
        <f>ROUND(AD476*12,0)</f>
        <v>36</v>
      </c>
      <c r="AF476" s="214">
        <v>3</v>
      </c>
      <c r="AG476" s="214">
        <f>ROUND(AF476*14.4,0)</f>
        <v>43</v>
      </c>
      <c r="AH476" s="214">
        <v>2</v>
      </c>
      <c r="AI476" s="214">
        <f>ROUND(AH476*9.6,0)</f>
        <v>19</v>
      </c>
      <c r="AJ476" s="214">
        <v>3</v>
      </c>
      <c r="AK476" s="214">
        <f>ROUND(AJ476*16.8,0)</f>
        <v>50</v>
      </c>
      <c r="AL476" s="214">
        <v>2</v>
      </c>
      <c r="AM476" s="214">
        <f>ROUND(AL476*7.2,0)</f>
        <v>14</v>
      </c>
      <c r="AN476" s="214">
        <f>SUM(M476,O476,Q476,S476,U476)</f>
        <v>293</v>
      </c>
      <c r="AO476" s="214">
        <f>SUM(W476,Y476,AA476,AC476)</f>
        <v>271</v>
      </c>
      <c r="AP476" s="214">
        <f>SUM(AE476,AG476,AI476)</f>
        <v>98</v>
      </c>
      <c r="AQ476" s="214">
        <f>SUM(AK476,AM476)</f>
        <v>64</v>
      </c>
      <c r="AR476" s="214">
        <f>SUM(AN476:AQ476)</f>
        <v>726</v>
      </c>
      <c r="AS476" s="214" t="str">
        <f>IF(AR476&lt;=120,"Group 1",IF(AR476&lt;=240,"Group 2",IF(AR476&lt;=360,"Group 3",IF(AR476&lt;=480,"Group 4",IF(AR476&lt;=600,"Group 5",IF(AR476&lt;=720,"Group 6",IF(AR476&lt;=840,"Group 7",IF(AR476&lt;=960,"Group 8",IF(AR476&lt;=1080,"Group 9","Group 10")))))))))</f>
        <v>Group 7</v>
      </c>
      <c r="AT476" s="214" t="str">
        <f>IF(AR476&lt;=120,"B1",IF(AR476&lt;=240,"B2",IF(AR476&lt;=360,"B3",IF(AR476&lt;=480,"B4",IF(AR476&lt;=600,"B5",IF(AR476&lt;=720,"B6",IF(AR476&lt;=840,"B7",IF(AR476&lt;=960,"B8",IF(AR476&lt;=1080,"B9",IF(AR476&lt;=1100,"B10",IF(AR476&lt;=1120,"B11",IF(AR476&lt;=1140,"B12",IF(AR476&lt;=1160,"B13",IF(AR476&lt;=1180,"B14","B15"))))))))))))))</f>
        <v>B7</v>
      </c>
      <c r="AU476" s="214" t="str">
        <f>AT476</f>
        <v>B7</v>
      </c>
      <c r="AV476" s="214" t="str">
        <f>IF(AU476=J476,"OK","REVIEW")</f>
        <v>OK</v>
      </c>
      <c r="AW476" s="213" t="s">
        <v>355</v>
      </c>
      <c r="AX476" s="213" t="s">
        <v>365</v>
      </c>
      <c r="AY476" s="213" t="s">
        <v>266</v>
      </c>
      <c r="AZ476" s="213" t="s">
        <v>274</v>
      </c>
      <c r="BA476" s="217" t="s">
        <v>775</v>
      </c>
    </row>
    <row r="477" ht="142.5">
      <c r="A477" s="214" t="s">
        <v>264</v>
      </c>
      <c r="B477" s="213" t="s">
        <v>765</v>
      </c>
      <c r="C477" s="214" t="s">
        <v>880</v>
      </c>
      <c r="D477" s="213" t="s">
        <v>881</v>
      </c>
      <c r="E477" s="214" t="s">
        <v>894</v>
      </c>
      <c r="F477" s="213" t="s">
        <v>895</v>
      </c>
      <c r="G477" s="214" t="s">
        <v>898</v>
      </c>
      <c r="H477" s="213" t="s">
        <v>899</v>
      </c>
      <c r="I477" s="213" t="s">
        <v>363</v>
      </c>
      <c r="J477" s="214" t="s">
        <v>274</v>
      </c>
      <c r="K477" s="217" t="s">
        <v>772</v>
      </c>
      <c r="L477" s="214">
        <v>3</v>
      </c>
      <c r="M477" s="214">
        <f>ROUND(L477*18,0)</f>
        <v>54</v>
      </c>
      <c r="N477" s="214">
        <v>4</v>
      </c>
      <c r="O477" s="214">
        <f>ROUND(N477*19.2,0)</f>
        <v>77</v>
      </c>
      <c r="P477" s="214">
        <v>3</v>
      </c>
      <c r="Q477" s="214">
        <f>ROUND(P477*19.2,0)</f>
        <v>58</v>
      </c>
      <c r="R477" s="214">
        <v>3</v>
      </c>
      <c r="S477" s="214">
        <f>ROUND(R477*14.4,0)</f>
        <v>43</v>
      </c>
      <c r="T477" s="214">
        <v>3</v>
      </c>
      <c r="U477" s="214">
        <f>ROUND(T477*14.4,0)</f>
        <v>43</v>
      </c>
      <c r="V477" s="214">
        <v>3</v>
      </c>
      <c r="W477" s="214">
        <f>ROUND(V477*28.8,0)</f>
        <v>86</v>
      </c>
      <c r="X477" s="214">
        <v>3</v>
      </c>
      <c r="Y477" s="214">
        <f>ROUND(X477*16.8,0)</f>
        <v>50</v>
      </c>
      <c r="Z477" s="214">
        <v>3</v>
      </c>
      <c r="AA477" s="214">
        <f>ROUND(Z477*19.2,0)</f>
        <v>58</v>
      </c>
      <c r="AB477" s="214">
        <v>3</v>
      </c>
      <c r="AC477" s="214">
        <f>ROUND(AB477*19.2,0)</f>
        <v>58</v>
      </c>
      <c r="AD477" s="214">
        <v>3</v>
      </c>
      <c r="AE477" s="214">
        <f>ROUND(AD477*12,0)</f>
        <v>36</v>
      </c>
      <c r="AF477" s="214">
        <v>3</v>
      </c>
      <c r="AG477" s="214">
        <f>ROUND(AF477*14.4,0)</f>
        <v>43</v>
      </c>
      <c r="AH477" s="214">
        <v>2</v>
      </c>
      <c r="AI477" s="214">
        <f>ROUND(AH477*9.6,0)</f>
        <v>19</v>
      </c>
      <c r="AJ477" s="214">
        <v>3</v>
      </c>
      <c r="AK477" s="214">
        <f>ROUND(AJ477*16.8,0)</f>
        <v>50</v>
      </c>
      <c r="AL477" s="214">
        <v>2</v>
      </c>
      <c r="AM477" s="214">
        <f>ROUND(AL477*7.2,0)</f>
        <v>14</v>
      </c>
      <c r="AN477" s="214">
        <f>SUM(M477,O477,Q477,S477,U477)</f>
        <v>275</v>
      </c>
      <c r="AO477" s="214">
        <f>SUM(W477,Y477,AA477,AC477)</f>
        <v>252</v>
      </c>
      <c r="AP477" s="214">
        <f>SUM(AE477,AG477,AI477)</f>
        <v>98</v>
      </c>
      <c r="AQ477" s="214">
        <f>SUM(AK477,AM477)</f>
        <v>64</v>
      </c>
      <c r="AR477" s="214">
        <f>SUM(AN477:AQ477)</f>
        <v>689</v>
      </c>
      <c r="AS477" s="214" t="str">
        <f>IF(AR477&lt;=120,"Group 1",IF(AR477&lt;=240,"Group 2",IF(AR477&lt;=360,"Group 3",IF(AR477&lt;=480,"Group 4",IF(AR477&lt;=600,"Group 5",IF(AR477&lt;=720,"Group 6",IF(AR477&lt;=840,"Group 7",IF(AR477&lt;=960,"Group 8",IF(AR477&lt;=1080,"Group 9","Group 10")))))))))</f>
        <v>Group 6</v>
      </c>
      <c r="AT477" s="214" t="str">
        <f>IF(AR477&lt;=120,"B1",IF(AR477&lt;=240,"B2",IF(AR477&lt;=360,"B3",IF(AR477&lt;=480,"B4",IF(AR477&lt;=600,"B5",IF(AR477&lt;=720,"B6",IF(AR477&lt;=840,"B7",IF(AR477&lt;=960,"B8",IF(AR477&lt;=1080,"B9",IF(AR477&lt;=1100,"B10",IF(AR477&lt;=1120,"B11",IF(AR477&lt;=1140,"B12",IF(AR477&lt;=1160,"B13",IF(AR477&lt;=1180,"B14","B15"))))))))))))))</f>
        <v>B6</v>
      </c>
      <c r="AU477" s="214" t="str">
        <f>AT477</f>
        <v>B6</v>
      </c>
      <c r="AV477" s="214" t="str">
        <f>IF(AU477=J477,"OK","REVIEW")</f>
        <v>OK</v>
      </c>
      <c r="AW477" s="213" t="s">
        <v>355</v>
      </c>
      <c r="AX477" s="213" t="s">
        <v>522</v>
      </c>
      <c r="AY477" s="213" t="s">
        <v>266</v>
      </c>
      <c r="AZ477" s="213" t="s">
        <v>274</v>
      </c>
      <c r="BA477" s="217" t="s">
        <v>773</v>
      </c>
    </row>
    <row r="478" ht="142.5">
      <c r="A478" s="214" t="s">
        <v>264</v>
      </c>
      <c r="B478" s="213" t="s">
        <v>765</v>
      </c>
      <c r="C478" s="214" t="s">
        <v>880</v>
      </c>
      <c r="D478" s="213" t="s">
        <v>881</v>
      </c>
      <c r="E478" s="214" t="s">
        <v>894</v>
      </c>
      <c r="F478" s="213" t="s">
        <v>895</v>
      </c>
      <c r="G478" s="214" t="s">
        <v>898</v>
      </c>
      <c r="H478" s="213" t="s">
        <v>899</v>
      </c>
      <c r="I478" s="213" t="s">
        <v>363</v>
      </c>
      <c r="J478" s="214" t="s">
        <v>277</v>
      </c>
      <c r="K478" s="217" t="s">
        <v>774</v>
      </c>
      <c r="L478" s="214">
        <v>4</v>
      </c>
      <c r="M478" s="214">
        <f>ROUND(L478*18,0)</f>
        <v>72</v>
      </c>
      <c r="N478" s="214">
        <v>4</v>
      </c>
      <c r="O478" s="214">
        <f>ROUND(N478*19.2,0)</f>
        <v>77</v>
      </c>
      <c r="P478" s="214">
        <v>4</v>
      </c>
      <c r="Q478" s="214">
        <f>ROUND(P478*19.2,0)</f>
        <v>77</v>
      </c>
      <c r="R478" s="214">
        <v>3</v>
      </c>
      <c r="S478" s="214">
        <f>ROUND(R478*14.4,0)</f>
        <v>43</v>
      </c>
      <c r="T478" s="214">
        <v>3</v>
      </c>
      <c r="U478" s="214">
        <f>ROUND(T478*14.4,0)</f>
        <v>43</v>
      </c>
      <c r="V478" s="214">
        <v>3</v>
      </c>
      <c r="W478" s="214">
        <f>ROUND(V478*28.8,0)</f>
        <v>86</v>
      </c>
      <c r="X478" s="214">
        <v>3</v>
      </c>
      <c r="Y478" s="214">
        <f>ROUND(X478*16.8,0)</f>
        <v>50</v>
      </c>
      <c r="Z478" s="214">
        <v>3</v>
      </c>
      <c r="AA478" s="214">
        <f>ROUND(Z478*19.2,0)</f>
        <v>58</v>
      </c>
      <c r="AB478" s="214">
        <v>3</v>
      </c>
      <c r="AC478" s="214">
        <f>ROUND(AB478*19.2,0)</f>
        <v>58</v>
      </c>
      <c r="AD478" s="214">
        <v>3</v>
      </c>
      <c r="AE478" s="214">
        <f>ROUND(AD478*12,0)</f>
        <v>36</v>
      </c>
      <c r="AF478" s="214">
        <v>3</v>
      </c>
      <c r="AG478" s="214">
        <f>ROUND(AF478*14.4,0)</f>
        <v>43</v>
      </c>
      <c r="AH478" s="214">
        <v>2</v>
      </c>
      <c r="AI478" s="214">
        <f>ROUND(AH478*9.6,0)</f>
        <v>19</v>
      </c>
      <c r="AJ478" s="214">
        <v>3</v>
      </c>
      <c r="AK478" s="214">
        <f>ROUND(AJ478*16.8,0)</f>
        <v>50</v>
      </c>
      <c r="AL478" s="214">
        <v>2</v>
      </c>
      <c r="AM478" s="214">
        <f>ROUND(AL478*7.2,0)</f>
        <v>14</v>
      </c>
      <c r="AN478" s="214">
        <f>SUM(M478,O478,Q478,S478,U478)</f>
        <v>312</v>
      </c>
      <c r="AO478" s="214">
        <f>SUM(W478,Y478,AA478,AC478)</f>
        <v>252</v>
      </c>
      <c r="AP478" s="214">
        <f>SUM(AE478,AG478,AI478)</f>
        <v>98</v>
      </c>
      <c r="AQ478" s="214">
        <f>SUM(AK478,AM478)</f>
        <v>64</v>
      </c>
      <c r="AR478" s="214">
        <f>SUM(AN478:AQ478)</f>
        <v>726</v>
      </c>
      <c r="AS478" s="214" t="str">
        <f>IF(AR478&lt;=120,"Group 1",IF(AR478&lt;=240,"Group 2",IF(AR478&lt;=360,"Group 3",IF(AR478&lt;=480,"Group 4",IF(AR478&lt;=600,"Group 5",IF(AR478&lt;=720,"Group 6",IF(AR478&lt;=840,"Group 7",IF(AR478&lt;=960,"Group 8",IF(AR478&lt;=1080,"Group 9","Group 10")))))))))</f>
        <v>Group 7</v>
      </c>
      <c r="AT478" s="214" t="str">
        <f>IF(AR478&lt;=120,"B1",IF(AR478&lt;=240,"B2",IF(AR478&lt;=360,"B3",IF(AR478&lt;=480,"B4",IF(AR478&lt;=600,"B5",IF(AR478&lt;=720,"B6",IF(AR478&lt;=840,"B7",IF(AR478&lt;=960,"B8",IF(AR478&lt;=1080,"B9",IF(AR478&lt;=1100,"B10",IF(AR478&lt;=1120,"B11",IF(AR478&lt;=1140,"B12",IF(AR478&lt;=1160,"B13",IF(AR478&lt;=1180,"B14","B15"))))))))))))))</f>
        <v>B7</v>
      </c>
      <c r="AU478" s="214" t="str">
        <f>AT478</f>
        <v>B7</v>
      </c>
      <c r="AV478" s="214" t="str">
        <f>IF(AU478=J478,"OK","REVIEW")</f>
        <v>OK</v>
      </c>
      <c r="AW478" s="213" t="s">
        <v>355</v>
      </c>
      <c r="AX478" s="213" t="s">
        <v>365</v>
      </c>
      <c r="AY478" s="213" t="s">
        <v>266</v>
      </c>
      <c r="AZ478" s="213" t="s">
        <v>274</v>
      </c>
      <c r="BA478" s="217" t="s">
        <v>775</v>
      </c>
    </row>
    <row r="479" ht="142.5">
      <c r="A479" s="214" t="s">
        <v>264</v>
      </c>
      <c r="B479" s="213" t="s">
        <v>765</v>
      </c>
      <c r="C479" s="214" t="s">
        <v>880</v>
      </c>
      <c r="D479" s="213" t="s">
        <v>881</v>
      </c>
      <c r="E479" s="214" t="s">
        <v>894</v>
      </c>
      <c r="F479" s="213" t="s">
        <v>895</v>
      </c>
      <c r="G479" s="214" t="s">
        <v>900</v>
      </c>
      <c r="H479" s="213" t="s">
        <v>901</v>
      </c>
      <c r="I479" s="213" t="s">
        <v>363</v>
      </c>
      <c r="J479" s="214" t="s">
        <v>274</v>
      </c>
      <c r="K479" s="217" t="s">
        <v>772</v>
      </c>
      <c r="L479" s="214">
        <v>3</v>
      </c>
      <c r="M479" s="214">
        <f>ROUND(L479*18,0)</f>
        <v>54</v>
      </c>
      <c r="N479" s="214">
        <v>3</v>
      </c>
      <c r="O479" s="214">
        <f>ROUND(N479*19.2,0)</f>
        <v>58</v>
      </c>
      <c r="P479" s="214">
        <v>3</v>
      </c>
      <c r="Q479" s="214">
        <f>ROUND(P479*19.2,0)</f>
        <v>58</v>
      </c>
      <c r="R479" s="214">
        <v>3</v>
      </c>
      <c r="S479" s="214">
        <f>ROUND(R479*14.4,0)</f>
        <v>43</v>
      </c>
      <c r="T479" s="214">
        <v>3</v>
      </c>
      <c r="U479" s="214">
        <f>ROUND(T479*14.4,0)</f>
        <v>43</v>
      </c>
      <c r="V479" s="214">
        <v>3</v>
      </c>
      <c r="W479" s="214">
        <f>ROUND(V479*28.8,0)</f>
        <v>86</v>
      </c>
      <c r="X479" s="214">
        <v>3</v>
      </c>
      <c r="Y479" s="214">
        <f>ROUND(X479*16.8,0)</f>
        <v>50</v>
      </c>
      <c r="Z479" s="214">
        <v>3</v>
      </c>
      <c r="AA479" s="214">
        <f>ROUND(Z479*19.2,0)</f>
        <v>58</v>
      </c>
      <c r="AB479" s="214">
        <v>3</v>
      </c>
      <c r="AC479" s="214">
        <f>ROUND(AB479*19.2,0)</f>
        <v>58</v>
      </c>
      <c r="AD479" s="214">
        <v>3</v>
      </c>
      <c r="AE479" s="214">
        <f>ROUND(AD479*12,0)</f>
        <v>36</v>
      </c>
      <c r="AF479" s="214">
        <v>3</v>
      </c>
      <c r="AG479" s="214">
        <f>ROUND(AF479*14.4,0)</f>
        <v>43</v>
      </c>
      <c r="AH479" s="214">
        <v>2</v>
      </c>
      <c r="AI479" s="214">
        <f>ROUND(AH479*9.6,0)</f>
        <v>19</v>
      </c>
      <c r="AJ479" s="214">
        <v>3</v>
      </c>
      <c r="AK479" s="214">
        <f>ROUND(AJ479*16.8,0)</f>
        <v>50</v>
      </c>
      <c r="AL479" s="214">
        <v>2</v>
      </c>
      <c r="AM479" s="214">
        <f>ROUND(AL479*7.2,0)</f>
        <v>14</v>
      </c>
      <c r="AN479" s="214">
        <f>SUM(M479,O479,Q479,S479,U479)</f>
        <v>256</v>
      </c>
      <c r="AO479" s="214">
        <f>SUM(W479,Y479,AA479,AC479)</f>
        <v>252</v>
      </c>
      <c r="AP479" s="214">
        <f>SUM(AE479,AG479,AI479)</f>
        <v>98</v>
      </c>
      <c r="AQ479" s="214">
        <f>SUM(AK479,AM479)</f>
        <v>64</v>
      </c>
      <c r="AR479" s="214">
        <f>SUM(AN479:AQ479)</f>
        <v>670</v>
      </c>
      <c r="AS479" s="214" t="str">
        <f>IF(AR479&lt;=120,"Group 1",IF(AR479&lt;=240,"Group 2",IF(AR479&lt;=360,"Group 3",IF(AR479&lt;=480,"Group 4",IF(AR479&lt;=600,"Group 5",IF(AR479&lt;=720,"Group 6",IF(AR479&lt;=840,"Group 7",IF(AR479&lt;=960,"Group 8",IF(AR479&lt;=1080,"Group 9","Group 10")))))))))</f>
        <v>Group 6</v>
      </c>
      <c r="AT479" s="214" t="str">
        <f>IF(AR479&lt;=120,"B1",IF(AR479&lt;=240,"B2",IF(AR479&lt;=360,"B3",IF(AR479&lt;=480,"B4",IF(AR479&lt;=600,"B5",IF(AR479&lt;=720,"B6",IF(AR479&lt;=840,"B7",IF(AR479&lt;=960,"B8",IF(AR479&lt;=1080,"B9",IF(AR479&lt;=1100,"B10",IF(AR479&lt;=1120,"B11",IF(AR479&lt;=1140,"B12",IF(AR479&lt;=1160,"B13",IF(AR479&lt;=1180,"B14","B15"))))))))))))))</f>
        <v>B6</v>
      </c>
      <c r="AU479" s="214" t="str">
        <f>AT479</f>
        <v>B6</v>
      </c>
      <c r="AV479" s="214" t="str">
        <f>IF(AU479=J479,"OK","REVIEW")</f>
        <v>OK</v>
      </c>
      <c r="AW479" s="213" t="s">
        <v>355</v>
      </c>
      <c r="AX479" s="213" t="s">
        <v>522</v>
      </c>
      <c r="AY479" s="213" t="s">
        <v>266</v>
      </c>
      <c r="AZ479" s="213" t="s">
        <v>274</v>
      </c>
      <c r="BA479" s="217" t="s">
        <v>773</v>
      </c>
    </row>
    <row r="480" ht="142.5">
      <c r="A480" s="214" t="s">
        <v>264</v>
      </c>
      <c r="B480" s="213" t="s">
        <v>765</v>
      </c>
      <c r="C480" s="214" t="s">
        <v>880</v>
      </c>
      <c r="D480" s="213" t="s">
        <v>881</v>
      </c>
      <c r="E480" s="214" t="s">
        <v>894</v>
      </c>
      <c r="F480" s="213" t="s">
        <v>895</v>
      </c>
      <c r="G480" s="214" t="s">
        <v>900</v>
      </c>
      <c r="H480" s="213" t="s">
        <v>901</v>
      </c>
      <c r="I480" s="213" t="s">
        <v>363</v>
      </c>
      <c r="J480" s="214" t="s">
        <v>277</v>
      </c>
      <c r="K480" s="217" t="s">
        <v>774</v>
      </c>
      <c r="L480" s="214">
        <v>4</v>
      </c>
      <c r="M480" s="214">
        <f>ROUND(L480*18,0)</f>
        <v>72</v>
      </c>
      <c r="N480" s="214">
        <v>3</v>
      </c>
      <c r="O480" s="214">
        <f>ROUND(N480*19.2,0)</f>
        <v>58</v>
      </c>
      <c r="P480" s="214">
        <v>4</v>
      </c>
      <c r="Q480" s="214">
        <f>ROUND(P480*19.2,0)</f>
        <v>77</v>
      </c>
      <c r="R480" s="214">
        <v>4</v>
      </c>
      <c r="S480" s="214">
        <f>ROUND(R480*14.4,0)</f>
        <v>58</v>
      </c>
      <c r="T480" s="214">
        <v>3</v>
      </c>
      <c r="U480" s="214">
        <f>ROUND(T480*14.4,0)</f>
        <v>43</v>
      </c>
      <c r="V480" s="214">
        <v>3</v>
      </c>
      <c r="W480" s="214">
        <f>ROUND(V480*28.8,0)</f>
        <v>86</v>
      </c>
      <c r="X480" s="214">
        <v>3</v>
      </c>
      <c r="Y480" s="214">
        <f>ROUND(X480*16.8,0)</f>
        <v>50</v>
      </c>
      <c r="Z480" s="214">
        <v>3</v>
      </c>
      <c r="AA480" s="214">
        <f>ROUND(Z480*19.2,0)</f>
        <v>58</v>
      </c>
      <c r="AB480" s="214">
        <v>3</v>
      </c>
      <c r="AC480" s="214">
        <f>ROUND(AB480*19.2,0)</f>
        <v>58</v>
      </c>
      <c r="AD480" s="214">
        <v>3</v>
      </c>
      <c r="AE480" s="214">
        <f>ROUND(AD480*12,0)</f>
        <v>36</v>
      </c>
      <c r="AF480" s="214">
        <v>3</v>
      </c>
      <c r="AG480" s="214">
        <f>ROUND(AF480*14.4,0)</f>
        <v>43</v>
      </c>
      <c r="AH480" s="214">
        <v>2</v>
      </c>
      <c r="AI480" s="214">
        <f>ROUND(AH480*9.6,0)</f>
        <v>19</v>
      </c>
      <c r="AJ480" s="214">
        <v>3</v>
      </c>
      <c r="AK480" s="214">
        <f>ROUND(AJ480*16.8,0)</f>
        <v>50</v>
      </c>
      <c r="AL480" s="214">
        <v>2</v>
      </c>
      <c r="AM480" s="214">
        <f>ROUND(AL480*7.2,0)</f>
        <v>14</v>
      </c>
      <c r="AN480" s="214">
        <f>SUM(M480,O480,Q480,S480,U480)</f>
        <v>308</v>
      </c>
      <c r="AO480" s="214">
        <f>SUM(W480,Y480,AA480,AC480)</f>
        <v>252</v>
      </c>
      <c r="AP480" s="214">
        <f>SUM(AE480,AG480,AI480)</f>
        <v>98</v>
      </c>
      <c r="AQ480" s="214">
        <f>SUM(AK480,AM480)</f>
        <v>64</v>
      </c>
      <c r="AR480" s="214">
        <f>SUM(AN480:AQ480)</f>
        <v>722</v>
      </c>
      <c r="AS480" s="214" t="str">
        <f>IF(AR480&lt;=120,"Group 1",IF(AR480&lt;=240,"Group 2",IF(AR480&lt;=360,"Group 3",IF(AR480&lt;=480,"Group 4",IF(AR480&lt;=600,"Group 5",IF(AR480&lt;=720,"Group 6",IF(AR480&lt;=840,"Group 7",IF(AR480&lt;=960,"Group 8",IF(AR480&lt;=1080,"Group 9","Group 10")))))))))</f>
        <v>Group 7</v>
      </c>
      <c r="AT480" s="214" t="str">
        <f>IF(AR480&lt;=120,"B1",IF(AR480&lt;=240,"B2",IF(AR480&lt;=360,"B3",IF(AR480&lt;=480,"B4",IF(AR480&lt;=600,"B5",IF(AR480&lt;=720,"B6",IF(AR480&lt;=840,"B7",IF(AR480&lt;=960,"B8",IF(AR480&lt;=1080,"B9",IF(AR480&lt;=1100,"B10",IF(AR480&lt;=1120,"B11",IF(AR480&lt;=1140,"B12",IF(AR480&lt;=1160,"B13",IF(AR480&lt;=1180,"B14","B15"))))))))))))))</f>
        <v>B7</v>
      </c>
      <c r="AU480" s="214" t="str">
        <f>AT480</f>
        <v>B7</v>
      </c>
      <c r="AV480" s="214" t="str">
        <f>IF(AU480=J480,"OK","REVIEW")</f>
        <v>OK</v>
      </c>
      <c r="AW480" s="213" t="s">
        <v>355</v>
      </c>
      <c r="AX480" s="213" t="s">
        <v>365</v>
      </c>
      <c r="AY480" s="213" t="s">
        <v>266</v>
      </c>
      <c r="AZ480" s="213" t="s">
        <v>274</v>
      </c>
      <c r="BA480" s="217" t="s">
        <v>775</v>
      </c>
    </row>
    <row r="481" ht="142.5">
      <c r="A481" s="214" t="s">
        <v>264</v>
      </c>
      <c r="B481" s="213" t="s">
        <v>765</v>
      </c>
      <c r="C481" s="214" t="s">
        <v>880</v>
      </c>
      <c r="D481" s="213" t="s">
        <v>881</v>
      </c>
      <c r="E481" s="214" t="s">
        <v>894</v>
      </c>
      <c r="F481" s="213" t="s">
        <v>895</v>
      </c>
      <c r="G481" s="214" t="s">
        <v>902</v>
      </c>
      <c r="H481" s="213" t="s">
        <v>903</v>
      </c>
      <c r="I481" s="213" t="s">
        <v>363</v>
      </c>
      <c r="J481" s="214" t="s">
        <v>274</v>
      </c>
      <c r="K481" s="217" t="s">
        <v>772</v>
      </c>
      <c r="L481" s="214">
        <v>3</v>
      </c>
      <c r="M481" s="214">
        <f>ROUND(L481*18,0)</f>
        <v>54</v>
      </c>
      <c r="N481" s="214">
        <v>3</v>
      </c>
      <c r="O481" s="214">
        <f>ROUND(N481*19.2,0)</f>
        <v>58</v>
      </c>
      <c r="P481" s="214">
        <v>3</v>
      </c>
      <c r="Q481" s="214">
        <f>ROUND(P481*19.2,0)</f>
        <v>58</v>
      </c>
      <c r="R481" s="214">
        <v>3</v>
      </c>
      <c r="S481" s="214">
        <f>ROUND(R481*14.4,0)</f>
        <v>43</v>
      </c>
      <c r="T481" s="214">
        <v>3</v>
      </c>
      <c r="U481" s="214">
        <f>ROUND(T481*14.4,0)</f>
        <v>43</v>
      </c>
      <c r="V481" s="214">
        <v>3</v>
      </c>
      <c r="W481" s="214">
        <f>ROUND(V481*28.8,0)</f>
        <v>86</v>
      </c>
      <c r="X481" s="214">
        <v>3</v>
      </c>
      <c r="Y481" s="214">
        <f>ROUND(X481*16.8,0)</f>
        <v>50</v>
      </c>
      <c r="Z481" s="214">
        <v>3</v>
      </c>
      <c r="AA481" s="214">
        <f>ROUND(Z481*19.2,0)</f>
        <v>58</v>
      </c>
      <c r="AB481" s="214">
        <v>3</v>
      </c>
      <c r="AC481" s="214">
        <f>ROUND(AB481*19.2,0)</f>
        <v>58</v>
      </c>
      <c r="AD481" s="214">
        <v>3</v>
      </c>
      <c r="AE481" s="214">
        <f>ROUND(AD481*12,0)</f>
        <v>36</v>
      </c>
      <c r="AF481" s="214">
        <v>3</v>
      </c>
      <c r="AG481" s="214">
        <f>ROUND(AF481*14.4,0)</f>
        <v>43</v>
      </c>
      <c r="AH481" s="214">
        <v>2</v>
      </c>
      <c r="AI481" s="214">
        <f>ROUND(AH481*9.6,0)</f>
        <v>19</v>
      </c>
      <c r="AJ481" s="214">
        <v>3</v>
      </c>
      <c r="AK481" s="214">
        <f>ROUND(AJ481*16.8,0)</f>
        <v>50</v>
      </c>
      <c r="AL481" s="214">
        <v>2</v>
      </c>
      <c r="AM481" s="214">
        <f>ROUND(AL481*7.2,0)</f>
        <v>14</v>
      </c>
      <c r="AN481" s="214">
        <f>SUM(M481,O481,Q481,S481,U481)</f>
        <v>256</v>
      </c>
      <c r="AO481" s="214">
        <f>SUM(W481,Y481,AA481,AC481)</f>
        <v>252</v>
      </c>
      <c r="AP481" s="214">
        <f>SUM(AE481,AG481,AI481)</f>
        <v>98</v>
      </c>
      <c r="AQ481" s="214">
        <f>SUM(AK481,AM481)</f>
        <v>64</v>
      </c>
      <c r="AR481" s="214">
        <f>SUM(AN481:AQ481)</f>
        <v>670</v>
      </c>
      <c r="AS481" s="214" t="str">
        <f>IF(AR481&lt;=120,"Group 1",IF(AR481&lt;=240,"Group 2",IF(AR481&lt;=360,"Group 3",IF(AR481&lt;=480,"Group 4",IF(AR481&lt;=600,"Group 5",IF(AR481&lt;=720,"Group 6",IF(AR481&lt;=840,"Group 7",IF(AR481&lt;=960,"Group 8",IF(AR481&lt;=1080,"Group 9","Group 10")))))))))</f>
        <v>Group 6</v>
      </c>
      <c r="AT481" s="214" t="str">
        <f>IF(AR481&lt;=120,"B1",IF(AR481&lt;=240,"B2",IF(AR481&lt;=360,"B3",IF(AR481&lt;=480,"B4",IF(AR481&lt;=600,"B5",IF(AR481&lt;=720,"B6",IF(AR481&lt;=840,"B7",IF(AR481&lt;=960,"B8",IF(AR481&lt;=1080,"B9",IF(AR481&lt;=1100,"B10",IF(AR481&lt;=1120,"B11",IF(AR481&lt;=1140,"B12",IF(AR481&lt;=1160,"B13",IF(AR481&lt;=1180,"B14","B15"))))))))))))))</f>
        <v>B6</v>
      </c>
      <c r="AU481" s="214" t="str">
        <f>AT481</f>
        <v>B6</v>
      </c>
      <c r="AV481" s="214" t="str">
        <f>IF(AU481=J481,"OK","REVIEW")</f>
        <v>OK</v>
      </c>
      <c r="AW481" s="213" t="s">
        <v>355</v>
      </c>
      <c r="AX481" s="213" t="s">
        <v>522</v>
      </c>
      <c r="AY481" s="213" t="s">
        <v>266</v>
      </c>
      <c r="AZ481" s="213" t="s">
        <v>274</v>
      </c>
      <c r="BA481" s="217" t="s">
        <v>773</v>
      </c>
    </row>
    <row r="482" ht="142.5">
      <c r="A482" s="214" t="s">
        <v>264</v>
      </c>
      <c r="B482" s="213" t="s">
        <v>765</v>
      </c>
      <c r="C482" s="214" t="s">
        <v>880</v>
      </c>
      <c r="D482" s="213" t="s">
        <v>881</v>
      </c>
      <c r="E482" s="214" t="s">
        <v>894</v>
      </c>
      <c r="F482" s="213" t="s">
        <v>895</v>
      </c>
      <c r="G482" s="214" t="s">
        <v>902</v>
      </c>
      <c r="H482" s="213" t="s">
        <v>903</v>
      </c>
      <c r="I482" s="213" t="s">
        <v>363</v>
      </c>
      <c r="J482" s="214" t="s">
        <v>277</v>
      </c>
      <c r="K482" s="217" t="s">
        <v>774</v>
      </c>
      <c r="L482" s="214">
        <v>4</v>
      </c>
      <c r="M482" s="214">
        <f>ROUND(L482*18,0)</f>
        <v>72</v>
      </c>
      <c r="N482" s="214">
        <v>3</v>
      </c>
      <c r="O482" s="214">
        <f>ROUND(N482*19.2,0)</f>
        <v>58</v>
      </c>
      <c r="P482" s="214">
        <v>4</v>
      </c>
      <c r="Q482" s="214">
        <f>ROUND(P482*19.2,0)</f>
        <v>77</v>
      </c>
      <c r="R482" s="214">
        <v>4</v>
      </c>
      <c r="S482" s="214">
        <f>ROUND(R482*14.4,0)</f>
        <v>58</v>
      </c>
      <c r="T482" s="214">
        <v>3</v>
      </c>
      <c r="U482" s="214">
        <f>ROUND(T482*14.4,0)</f>
        <v>43</v>
      </c>
      <c r="V482" s="214">
        <v>3</v>
      </c>
      <c r="W482" s="214">
        <f>ROUND(V482*28.8,0)</f>
        <v>86</v>
      </c>
      <c r="X482" s="214">
        <v>3</v>
      </c>
      <c r="Y482" s="214">
        <f>ROUND(X482*16.8,0)</f>
        <v>50</v>
      </c>
      <c r="Z482" s="214">
        <v>3</v>
      </c>
      <c r="AA482" s="214">
        <f>ROUND(Z482*19.2,0)</f>
        <v>58</v>
      </c>
      <c r="AB482" s="214">
        <v>3</v>
      </c>
      <c r="AC482" s="214">
        <f>ROUND(AB482*19.2,0)</f>
        <v>58</v>
      </c>
      <c r="AD482" s="214">
        <v>3</v>
      </c>
      <c r="AE482" s="214">
        <f>ROUND(AD482*12,0)</f>
        <v>36</v>
      </c>
      <c r="AF482" s="214">
        <v>3</v>
      </c>
      <c r="AG482" s="214">
        <f>ROUND(AF482*14.4,0)</f>
        <v>43</v>
      </c>
      <c r="AH482" s="214">
        <v>2</v>
      </c>
      <c r="AI482" s="214">
        <f>ROUND(AH482*9.6,0)</f>
        <v>19</v>
      </c>
      <c r="AJ482" s="214">
        <v>3</v>
      </c>
      <c r="AK482" s="214">
        <f>ROUND(AJ482*16.8,0)</f>
        <v>50</v>
      </c>
      <c r="AL482" s="214">
        <v>2</v>
      </c>
      <c r="AM482" s="214">
        <f>ROUND(AL482*7.2,0)</f>
        <v>14</v>
      </c>
      <c r="AN482" s="214">
        <f>SUM(M482,O482,Q482,S482,U482)</f>
        <v>308</v>
      </c>
      <c r="AO482" s="214">
        <f>SUM(W482,Y482,AA482,AC482)</f>
        <v>252</v>
      </c>
      <c r="AP482" s="214">
        <f>SUM(AE482,AG482,AI482)</f>
        <v>98</v>
      </c>
      <c r="AQ482" s="214">
        <f>SUM(AK482,AM482)</f>
        <v>64</v>
      </c>
      <c r="AR482" s="214">
        <f>SUM(AN482:AQ482)</f>
        <v>722</v>
      </c>
      <c r="AS482" s="214" t="str">
        <f>IF(AR482&lt;=120,"Group 1",IF(AR482&lt;=240,"Group 2",IF(AR482&lt;=360,"Group 3",IF(AR482&lt;=480,"Group 4",IF(AR482&lt;=600,"Group 5",IF(AR482&lt;=720,"Group 6",IF(AR482&lt;=840,"Group 7",IF(AR482&lt;=960,"Group 8",IF(AR482&lt;=1080,"Group 9","Group 10")))))))))</f>
        <v>Group 7</v>
      </c>
      <c r="AT482" s="214" t="str">
        <f>IF(AR482&lt;=120,"B1",IF(AR482&lt;=240,"B2",IF(AR482&lt;=360,"B3",IF(AR482&lt;=480,"B4",IF(AR482&lt;=600,"B5",IF(AR482&lt;=720,"B6",IF(AR482&lt;=840,"B7",IF(AR482&lt;=960,"B8",IF(AR482&lt;=1080,"B9",IF(AR482&lt;=1100,"B10",IF(AR482&lt;=1120,"B11",IF(AR482&lt;=1140,"B12",IF(AR482&lt;=1160,"B13",IF(AR482&lt;=1180,"B14","B15"))))))))))))))</f>
        <v>B7</v>
      </c>
      <c r="AU482" s="214" t="str">
        <f>AT482</f>
        <v>B7</v>
      </c>
      <c r="AV482" s="214" t="str">
        <f>IF(AU482=J482,"OK","REVIEW")</f>
        <v>OK</v>
      </c>
      <c r="AW482" s="213" t="s">
        <v>355</v>
      </c>
      <c r="AX482" s="213" t="s">
        <v>365</v>
      </c>
      <c r="AY482" s="213" t="s">
        <v>266</v>
      </c>
      <c r="AZ482" s="213" t="s">
        <v>274</v>
      </c>
      <c r="BA482" s="217" t="s">
        <v>775</v>
      </c>
    </row>
    <row r="483" ht="142.5">
      <c r="A483" s="214" t="s">
        <v>264</v>
      </c>
      <c r="B483" s="213" t="s">
        <v>765</v>
      </c>
      <c r="C483" s="214" t="s">
        <v>880</v>
      </c>
      <c r="D483" s="213" t="s">
        <v>881</v>
      </c>
      <c r="E483" s="214" t="s">
        <v>904</v>
      </c>
      <c r="F483" s="213" t="s">
        <v>905</v>
      </c>
      <c r="G483" s="214" t="s">
        <v>906</v>
      </c>
      <c r="H483" s="213" t="s">
        <v>907</v>
      </c>
      <c r="I483" s="213" t="s">
        <v>363</v>
      </c>
      <c r="J483" s="214" t="s">
        <v>274</v>
      </c>
      <c r="K483" s="217" t="s">
        <v>772</v>
      </c>
      <c r="L483" s="214">
        <v>3</v>
      </c>
      <c r="M483" s="214">
        <f>ROUND(L483*18,0)</f>
        <v>54</v>
      </c>
      <c r="N483" s="214">
        <v>3</v>
      </c>
      <c r="O483" s="214">
        <f>ROUND(N483*19.2,0)</f>
        <v>58</v>
      </c>
      <c r="P483" s="214">
        <v>3</v>
      </c>
      <c r="Q483" s="214">
        <f>ROUND(P483*19.2,0)</f>
        <v>58</v>
      </c>
      <c r="R483" s="214">
        <v>3</v>
      </c>
      <c r="S483" s="214">
        <f>ROUND(R483*14.4,0)</f>
        <v>43</v>
      </c>
      <c r="T483" s="214">
        <v>3</v>
      </c>
      <c r="U483" s="214">
        <f>ROUND(T483*14.4,0)</f>
        <v>43</v>
      </c>
      <c r="V483" s="214">
        <v>3</v>
      </c>
      <c r="W483" s="214">
        <f>ROUND(V483*28.8,0)</f>
        <v>86</v>
      </c>
      <c r="X483" s="214">
        <v>3</v>
      </c>
      <c r="Y483" s="214">
        <f>ROUND(X483*16.8,0)</f>
        <v>50</v>
      </c>
      <c r="Z483" s="214">
        <v>3</v>
      </c>
      <c r="AA483" s="214">
        <f>ROUND(Z483*19.2,0)</f>
        <v>58</v>
      </c>
      <c r="AB483" s="214">
        <v>3</v>
      </c>
      <c r="AC483" s="214">
        <f>ROUND(AB483*19.2,0)</f>
        <v>58</v>
      </c>
      <c r="AD483" s="214">
        <v>3</v>
      </c>
      <c r="AE483" s="214">
        <f>ROUND(AD483*12,0)</f>
        <v>36</v>
      </c>
      <c r="AF483" s="214">
        <v>3</v>
      </c>
      <c r="AG483" s="214">
        <f>ROUND(AF483*14.4,0)</f>
        <v>43</v>
      </c>
      <c r="AH483" s="214">
        <v>2</v>
      </c>
      <c r="AI483" s="214">
        <f>ROUND(AH483*9.6,0)</f>
        <v>19</v>
      </c>
      <c r="AJ483" s="214">
        <v>3</v>
      </c>
      <c r="AK483" s="214">
        <f>ROUND(AJ483*16.8,0)</f>
        <v>50</v>
      </c>
      <c r="AL483" s="214">
        <v>2</v>
      </c>
      <c r="AM483" s="214">
        <f>ROUND(AL483*7.2,0)</f>
        <v>14</v>
      </c>
      <c r="AN483" s="214">
        <f>SUM(M483,O483,Q483,S483,U483)</f>
        <v>256</v>
      </c>
      <c r="AO483" s="214">
        <f>SUM(W483,Y483,AA483,AC483)</f>
        <v>252</v>
      </c>
      <c r="AP483" s="214">
        <f>SUM(AE483,AG483,AI483)</f>
        <v>98</v>
      </c>
      <c r="AQ483" s="214">
        <f>SUM(AK483,AM483)</f>
        <v>64</v>
      </c>
      <c r="AR483" s="214">
        <f>SUM(AN483:AQ483)</f>
        <v>670</v>
      </c>
      <c r="AS483" s="214" t="str">
        <f>IF(AR483&lt;=120,"Group 1",IF(AR483&lt;=240,"Group 2",IF(AR483&lt;=360,"Group 3",IF(AR483&lt;=480,"Group 4",IF(AR483&lt;=600,"Group 5",IF(AR483&lt;=720,"Group 6",IF(AR483&lt;=840,"Group 7",IF(AR483&lt;=960,"Group 8",IF(AR483&lt;=1080,"Group 9","Group 10")))))))))</f>
        <v>Group 6</v>
      </c>
      <c r="AT483" s="214" t="str">
        <f>IF(AR483&lt;=120,"B1",IF(AR483&lt;=240,"B2",IF(AR483&lt;=360,"B3",IF(AR483&lt;=480,"B4",IF(AR483&lt;=600,"B5",IF(AR483&lt;=720,"B6",IF(AR483&lt;=840,"B7",IF(AR483&lt;=960,"B8",IF(AR483&lt;=1080,"B9",IF(AR483&lt;=1100,"B10",IF(AR483&lt;=1120,"B11",IF(AR483&lt;=1140,"B12",IF(AR483&lt;=1160,"B13",IF(AR483&lt;=1180,"B14","B15"))))))))))))))</f>
        <v>B6</v>
      </c>
      <c r="AU483" s="214" t="str">
        <f>AT483</f>
        <v>B6</v>
      </c>
      <c r="AV483" s="214" t="str">
        <f>IF(AU483=J483,"OK","REVIEW")</f>
        <v>OK</v>
      </c>
      <c r="AW483" s="213" t="s">
        <v>355</v>
      </c>
      <c r="AX483" s="213" t="s">
        <v>522</v>
      </c>
      <c r="AY483" s="213" t="s">
        <v>266</v>
      </c>
      <c r="AZ483" s="213" t="s">
        <v>274</v>
      </c>
      <c r="BA483" s="217" t="s">
        <v>773</v>
      </c>
    </row>
    <row r="484" ht="142.5">
      <c r="A484" s="214" t="s">
        <v>264</v>
      </c>
      <c r="B484" s="213" t="s">
        <v>765</v>
      </c>
      <c r="C484" s="214" t="s">
        <v>880</v>
      </c>
      <c r="D484" s="213" t="s">
        <v>881</v>
      </c>
      <c r="E484" s="214" t="s">
        <v>904</v>
      </c>
      <c r="F484" s="213" t="s">
        <v>905</v>
      </c>
      <c r="G484" s="214" t="s">
        <v>906</v>
      </c>
      <c r="H484" s="213" t="s">
        <v>907</v>
      </c>
      <c r="I484" s="213" t="s">
        <v>363</v>
      </c>
      <c r="J484" s="214" t="s">
        <v>277</v>
      </c>
      <c r="K484" s="217" t="s">
        <v>774</v>
      </c>
      <c r="L484" s="214">
        <v>4</v>
      </c>
      <c r="M484" s="214">
        <f>ROUND(L484*18,0)</f>
        <v>72</v>
      </c>
      <c r="N484" s="214">
        <v>3</v>
      </c>
      <c r="O484" s="214">
        <f>ROUND(N484*19.2,0)</f>
        <v>58</v>
      </c>
      <c r="P484" s="214">
        <v>4</v>
      </c>
      <c r="Q484" s="214">
        <f>ROUND(P484*19.2,0)</f>
        <v>77</v>
      </c>
      <c r="R484" s="214">
        <v>4</v>
      </c>
      <c r="S484" s="214">
        <f>ROUND(R484*14.4,0)</f>
        <v>58</v>
      </c>
      <c r="T484" s="214">
        <v>3</v>
      </c>
      <c r="U484" s="214">
        <f>ROUND(T484*14.4,0)</f>
        <v>43</v>
      </c>
      <c r="V484" s="214">
        <v>3</v>
      </c>
      <c r="W484" s="214">
        <f>ROUND(V484*28.8,0)</f>
        <v>86</v>
      </c>
      <c r="X484" s="214">
        <v>3</v>
      </c>
      <c r="Y484" s="214">
        <f>ROUND(X484*16.8,0)</f>
        <v>50</v>
      </c>
      <c r="Z484" s="214">
        <v>3</v>
      </c>
      <c r="AA484" s="214">
        <f>ROUND(Z484*19.2,0)</f>
        <v>58</v>
      </c>
      <c r="AB484" s="214">
        <v>3</v>
      </c>
      <c r="AC484" s="214">
        <f>ROUND(AB484*19.2,0)</f>
        <v>58</v>
      </c>
      <c r="AD484" s="214">
        <v>3</v>
      </c>
      <c r="AE484" s="214">
        <f>ROUND(AD484*12,0)</f>
        <v>36</v>
      </c>
      <c r="AF484" s="214">
        <v>3</v>
      </c>
      <c r="AG484" s="214">
        <f>ROUND(AF484*14.4,0)</f>
        <v>43</v>
      </c>
      <c r="AH484" s="214">
        <v>2</v>
      </c>
      <c r="AI484" s="214">
        <f>ROUND(AH484*9.6,0)</f>
        <v>19</v>
      </c>
      <c r="AJ484" s="214">
        <v>3</v>
      </c>
      <c r="AK484" s="214">
        <f>ROUND(AJ484*16.8,0)</f>
        <v>50</v>
      </c>
      <c r="AL484" s="214">
        <v>2</v>
      </c>
      <c r="AM484" s="214">
        <f>ROUND(AL484*7.2,0)</f>
        <v>14</v>
      </c>
      <c r="AN484" s="214">
        <f>SUM(M484,O484,Q484,S484,U484)</f>
        <v>308</v>
      </c>
      <c r="AO484" s="214">
        <f>SUM(W484,Y484,AA484,AC484)</f>
        <v>252</v>
      </c>
      <c r="AP484" s="214">
        <f>SUM(AE484,AG484,AI484)</f>
        <v>98</v>
      </c>
      <c r="AQ484" s="214">
        <f>SUM(AK484,AM484)</f>
        <v>64</v>
      </c>
      <c r="AR484" s="214">
        <f>SUM(AN484:AQ484)</f>
        <v>722</v>
      </c>
      <c r="AS484" s="214" t="str">
        <f>IF(AR484&lt;=120,"Group 1",IF(AR484&lt;=240,"Group 2",IF(AR484&lt;=360,"Group 3",IF(AR484&lt;=480,"Group 4",IF(AR484&lt;=600,"Group 5",IF(AR484&lt;=720,"Group 6",IF(AR484&lt;=840,"Group 7",IF(AR484&lt;=960,"Group 8",IF(AR484&lt;=1080,"Group 9","Group 10")))))))))</f>
        <v>Group 7</v>
      </c>
      <c r="AT484" s="214" t="str">
        <f>IF(AR484&lt;=120,"B1",IF(AR484&lt;=240,"B2",IF(AR484&lt;=360,"B3",IF(AR484&lt;=480,"B4",IF(AR484&lt;=600,"B5",IF(AR484&lt;=720,"B6",IF(AR484&lt;=840,"B7",IF(AR484&lt;=960,"B8",IF(AR484&lt;=1080,"B9",IF(AR484&lt;=1100,"B10",IF(AR484&lt;=1120,"B11",IF(AR484&lt;=1140,"B12",IF(AR484&lt;=1160,"B13",IF(AR484&lt;=1180,"B14","B15"))))))))))))))</f>
        <v>B7</v>
      </c>
      <c r="AU484" s="214" t="str">
        <f>AT484</f>
        <v>B7</v>
      </c>
      <c r="AV484" s="214" t="str">
        <f>IF(AU484=J484,"OK","REVIEW")</f>
        <v>OK</v>
      </c>
      <c r="AW484" s="213" t="s">
        <v>355</v>
      </c>
      <c r="AX484" s="213" t="s">
        <v>365</v>
      </c>
      <c r="AY484" s="213" t="s">
        <v>266</v>
      </c>
      <c r="AZ484" s="213" t="s">
        <v>274</v>
      </c>
      <c r="BA484" s="217" t="s">
        <v>775</v>
      </c>
    </row>
    <row r="485" ht="142.5">
      <c r="A485" s="214" t="s">
        <v>264</v>
      </c>
      <c r="B485" s="213" t="s">
        <v>765</v>
      </c>
      <c r="C485" s="214" t="s">
        <v>880</v>
      </c>
      <c r="D485" s="213" t="s">
        <v>881</v>
      </c>
      <c r="E485" s="214" t="s">
        <v>904</v>
      </c>
      <c r="F485" s="213" t="s">
        <v>905</v>
      </c>
      <c r="G485" s="214" t="s">
        <v>908</v>
      </c>
      <c r="H485" s="213" t="s">
        <v>909</v>
      </c>
      <c r="I485" s="213" t="s">
        <v>363</v>
      </c>
      <c r="J485" s="214" t="s">
        <v>274</v>
      </c>
      <c r="K485" s="217" t="s">
        <v>772</v>
      </c>
      <c r="L485" s="214">
        <v>3</v>
      </c>
      <c r="M485" s="214">
        <f>ROUND(L485*18,0)</f>
        <v>54</v>
      </c>
      <c r="N485" s="214">
        <v>3</v>
      </c>
      <c r="O485" s="214">
        <f>ROUND(N485*19.2,0)</f>
        <v>58</v>
      </c>
      <c r="P485" s="214">
        <v>3</v>
      </c>
      <c r="Q485" s="214">
        <f>ROUND(P485*19.2,0)</f>
        <v>58</v>
      </c>
      <c r="R485" s="214">
        <v>3</v>
      </c>
      <c r="S485" s="214">
        <f>ROUND(R485*14.4,0)</f>
        <v>43</v>
      </c>
      <c r="T485" s="214">
        <v>3</v>
      </c>
      <c r="U485" s="214">
        <f>ROUND(T485*14.4,0)</f>
        <v>43</v>
      </c>
      <c r="V485" s="214">
        <v>3</v>
      </c>
      <c r="W485" s="214">
        <f>ROUND(V485*28.8,0)</f>
        <v>86</v>
      </c>
      <c r="X485" s="214">
        <v>3</v>
      </c>
      <c r="Y485" s="214">
        <f>ROUND(X485*16.8,0)</f>
        <v>50</v>
      </c>
      <c r="Z485" s="214">
        <v>3</v>
      </c>
      <c r="AA485" s="214">
        <f>ROUND(Z485*19.2,0)</f>
        <v>58</v>
      </c>
      <c r="AB485" s="214">
        <v>3</v>
      </c>
      <c r="AC485" s="214">
        <f>ROUND(AB485*19.2,0)</f>
        <v>58</v>
      </c>
      <c r="AD485" s="214">
        <v>3</v>
      </c>
      <c r="AE485" s="214">
        <f>ROUND(AD485*12,0)</f>
        <v>36</v>
      </c>
      <c r="AF485" s="214">
        <v>3</v>
      </c>
      <c r="AG485" s="214">
        <f>ROUND(AF485*14.4,0)</f>
        <v>43</v>
      </c>
      <c r="AH485" s="214">
        <v>2</v>
      </c>
      <c r="AI485" s="214">
        <f>ROUND(AH485*9.6,0)</f>
        <v>19</v>
      </c>
      <c r="AJ485" s="214">
        <v>3</v>
      </c>
      <c r="AK485" s="214">
        <f>ROUND(AJ485*16.8,0)</f>
        <v>50</v>
      </c>
      <c r="AL485" s="214">
        <v>2</v>
      </c>
      <c r="AM485" s="214">
        <f>ROUND(AL485*7.2,0)</f>
        <v>14</v>
      </c>
      <c r="AN485" s="214">
        <f>SUM(M485,O485,Q485,S485,U485)</f>
        <v>256</v>
      </c>
      <c r="AO485" s="214">
        <f>SUM(W485,Y485,AA485,AC485)</f>
        <v>252</v>
      </c>
      <c r="AP485" s="214">
        <f>SUM(AE485,AG485,AI485)</f>
        <v>98</v>
      </c>
      <c r="AQ485" s="214">
        <f>SUM(AK485,AM485)</f>
        <v>64</v>
      </c>
      <c r="AR485" s="214">
        <f>SUM(AN485:AQ485)</f>
        <v>670</v>
      </c>
      <c r="AS485" s="214" t="str">
        <f>IF(AR485&lt;=120,"Group 1",IF(AR485&lt;=240,"Group 2",IF(AR485&lt;=360,"Group 3",IF(AR485&lt;=480,"Group 4",IF(AR485&lt;=600,"Group 5",IF(AR485&lt;=720,"Group 6",IF(AR485&lt;=840,"Group 7",IF(AR485&lt;=960,"Group 8",IF(AR485&lt;=1080,"Group 9","Group 10")))))))))</f>
        <v>Group 6</v>
      </c>
      <c r="AT485" s="214" t="str">
        <f>IF(AR485&lt;=120,"B1",IF(AR485&lt;=240,"B2",IF(AR485&lt;=360,"B3",IF(AR485&lt;=480,"B4",IF(AR485&lt;=600,"B5",IF(AR485&lt;=720,"B6",IF(AR485&lt;=840,"B7",IF(AR485&lt;=960,"B8",IF(AR485&lt;=1080,"B9",IF(AR485&lt;=1100,"B10",IF(AR485&lt;=1120,"B11",IF(AR485&lt;=1140,"B12",IF(AR485&lt;=1160,"B13",IF(AR485&lt;=1180,"B14","B15"))))))))))))))</f>
        <v>B6</v>
      </c>
      <c r="AU485" s="214" t="str">
        <f>AT485</f>
        <v>B6</v>
      </c>
      <c r="AV485" s="214" t="str">
        <f>IF(AU485=J485,"OK","REVIEW")</f>
        <v>OK</v>
      </c>
      <c r="AW485" s="213" t="s">
        <v>355</v>
      </c>
      <c r="AX485" s="213" t="s">
        <v>522</v>
      </c>
      <c r="AY485" s="213" t="s">
        <v>266</v>
      </c>
      <c r="AZ485" s="213" t="s">
        <v>274</v>
      </c>
      <c r="BA485" s="217" t="s">
        <v>773</v>
      </c>
    </row>
    <row r="486" ht="142.5">
      <c r="A486" s="214" t="s">
        <v>264</v>
      </c>
      <c r="B486" s="213" t="s">
        <v>765</v>
      </c>
      <c r="C486" s="214" t="s">
        <v>880</v>
      </c>
      <c r="D486" s="213" t="s">
        <v>881</v>
      </c>
      <c r="E486" s="214" t="s">
        <v>904</v>
      </c>
      <c r="F486" s="213" t="s">
        <v>905</v>
      </c>
      <c r="G486" s="214" t="s">
        <v>908</v>
      </c>
      <c r="H486" s="213" t="s">
        <v>909</v>
      </c>
      <c r="I486" s="213" t="s">
        <v>363</v>
      </c>
      <c r="J486" s="214" t="s">
        <v>277</v>
      </c>
      <c r="K486" s="217" t="s">
        <v>774</v>
      </c>
      <c r="L486" s="214">
        <v>4</v>
      </c>
      <c r="M486" s="214">
        <f>ROUND(L486*18,0)</f>
        <v>72</v>
      </c>
      <c r="N486" s="214">
        <v>3</v>
      </c>
      <c r="O486" s="214">
        <f>ROUND(N486*19.2,0)</f>
        <v>58</v>
      </c>
      <c r="P486" s="214">
        <v>4</v>
      </c>
      <c r="Q486" s="214">
        <f>ROUND(P486*19.2,0)</f>
        <v>77</v>
      </c>
      <c r="R486" s="214">
        <v>4</v>
      </c>
      <c r="S486" s="214">
        <f>ROUND(R486*14.4,0)</f>
        <v>58</v>
      </c>
      <c r="T486" s="214">
        <v>3</v>
      </c>
      <c r="U486" s="214">
        <f>ROUND(T486*14.4,0)</f>
        <v>43</v>
      </c>
      <c r="V486" s="214">
        <v>3</v>
      </c>
      <c r="W486" s="214">
        <f>ROUND(V486*28.8,0)</f>
        <v>86</v>
      </c>
      <c r="X486" s="214">
        <v>3</v>
      </c>
      <c r="Y486" s="214">
        <f>ROUND(X486*16.8,0)</f>
        <v>50</v>
      </c>
      <c r="Z486" s="214">
        <v>3</v>
      </c>
      <c r="AA486" s="214">
        <f>ROUND(Z486*19.2,0)</f>
        <v>58</v>
      </c>
      <c r="AB486" s="214">
        <v>3</v>
      </c>
      <c r="AC486" s="214">
        <f>ROUND(AB486*19.2,0)</f>
        <v>58</v>
      </c>
      <c r="AD486" s="214">
        <v>3</v>
      </c>
      <c r="AE486" s="214">
        <f>ROUND(AD486*12,0)</f>
        <v>36</v>
      </c>
      <c r="AF486" s="214">
        <v>3</v>
      </c>
      <c r="AG486" s="214">
        <f>ROUND(AF486*14.4,0)</f>
        <v>43</v>
      </c>
      <c r="AH486" s="214">
        <v>2</v>
      </c>
      <c r="AI486" s="214">
        <f>ROUND(AH486*9.6,0)</f>
        <v>19</v>
      </c>
      <c r="AJ486" s="214">
        <v>3</v>
      </c>
      <c r="AK486" s="214">
        <f>ROUND(AJ486*16.8,0)</f>
        <v>50</v>
      </c>
      <c r="AL486" s="214">
        <v>2</v>
      </c>
      <c r="AM486" s="214">
        <f>ROUND(AL486*7.2,0)</f>
        <v>14</v>
      </c>
      <c r="AN486" s="214">
        <f>SUM(M486,O486,Q486,S486,U486)</f>
        <v>308</v>
      </c>
      <c r="AO486" s="214">
        <f>SUM(W486,Y486,AA486,AC486)</f>
        <v>252</v>
      </c>
      <c r="AP486" s="214">
        <f>SUM(AE486,AG486,AI486)</f>
        <v>98</v>
      </c>
      <c r="AQ486" s="214">
        <f>SUM(AK486,AM486)</f>
        <v>64</v>
      </c>
      <c r="AR486" s="214">
        <f>SUM(AN486:AQ486)</f>
        <v>722</v>
      </c>
      <c r="AS486" s="214" t="str">
        <f>IF(AR486&lt;=120,"Group 1",IF(AR486&lt;=240,"Group 2",IF(AR486&lt;=360,"Group 3",IF(AR486&lt;=480,"Group 4",IF(AR486&lt;=600,"Group 5",IF(AR486&lt;=720,"Group 6",IF(AR486&lt;=840,"Group 7",IF(AR486&lt;=960,"Group 8",IF(AR486&lt;=1080,"Group 9","Group 10")))))))))</f>
        <v>Group 7</v>
      </c>
      <c r="AT486" s="214" t="str">
        <f>IF(AR486&lt;=120,"B1",IF(AR486&lt;=240,"B2",IF(AR486&lt;=360,"B3",IF(AR486&lt;=480,"B4",IF(AR486&lt;=600,"B5",IF(AR486&lt;=720,"B6",IF(AR486&lt;=840,"B7",IF(AR486&lt;=960,"B8",IF(AR486&lt;=1080,"B9",IF(AR486&lt;=1100,"B10",IF(AR486&lt;=1120,"B11",IF(AR486&lt;=1140,"B12",IF(AR486&lt;=1160,"B13",IF(AR486&lt;=1180,"B14","B15"))))))))))))))</f>
        <v>B7</v>
      </c>
      <c r="AU486" s="214" t="str">
        <f>AT486</f>
        <v>B7</v>
      </c>
      <c r="AV486" s="214" t="str">
        <f>IF(AU486=J486,"OK","REVIEW")</f>
        <v>OK</v>
      </c>
      <c r="AW486" s="213" t="s">
        <v>355</v>
      </c>
      <c r="AX486" s="213" t="s">
        <v>365</v>
      </c>
      <c r="AY486" s="213" t="s">
        <v>266</v>
      </c>
      <c r="AZ486" s="213" t="s">
        <v>274</v>
      </c>
      <c r="BA486" s="217" t="s">
        <v>775</v>
      </c>
    </row>
    <row r="487" ht="142.5">
      <c r="A487" s="214" t="s">
        <v>264</v>
      </c>
      <c r="B487" s="213" t="s">
        <v>765</v>
      </c>
      <c r="C487" s="214" t="s">
        <v>880</v>
      </c>
      <c r="D487" s="213" t="s">
        <v>881</v>
      </c>
      <c r="E487" s="214" t="s">
        <v>904</v>
      </c>
      <c r="F487" s="213" t="s">
        <v>905</v>
      </c>
      <c r="G487" s="214" t="s">
        <v>910</v>
      </c>
      <c r="H487" s="213" t="s">
        <v>911</v>
      </c>
      <c r="I487" s="213" t="s">
        <v>363</v>
      </c>
      <c r="J487" s="214" t="s">
        <v>274</v>
      </c>
      <c r="K487" s="217" t="s">
        <v>772</v>
      </c>
      <c r="L487" s="214">
        <v>3</v>
      </c>
      <c r="M487" s="214">
        <f>ROUND(L487*18,0)</f>
        <v>54</v>
      </c>
      <c r="N487" s="214">
        <v>3</v>
      </c>
      <c r="O487" s="214">
        <f>ROUND(N487*19.2,0)</f>
        <v>58</v>
      </c>
      <c r="P487" s="214">
        <v>3</v>
      </c>
      <c r="Q487" s="214">
        <f>ROUND(P487*19.2,0)</f>
        <v>58</v>
      </c>
      <c r="R487" s="214">
        <v>3</v>
      </c>
      <c r="S487" s="214">
        <f>ROUND(R487*14.4,0)</f>
        <v>43</v>
      </c>
      <c r="T487" s="214">
        <v>3</v>
      </c>
      <c r="U487" s="214">
        <f>ROUND(T487*14.4,0)</f>
        <v>43</v>
      </c>
      <c r="V487" s="214">
        <v>3</v>
      </c>
      <c r="W487" s="214">
        <f>ROUND(V487*28.8,0)</f>
        <v>86</v>
      </c>
      <c r="X487" s="214">
        <v>3</v>
      </c>
      <c r="Y487" s="214">
        <f>ROUND(X487*16.8,0)</f>
        <v>50</v>
      </c>
      <c r="Z487" s="214">
        <v>3</v>
      </c>
      <c r="AA487" s="214">
        <f>ROUND(Z487*19.2,0)</f>
        <v>58</v>
      </c>
      <c r="AB487" s="214">
        <v>3</v>
      </c>
      <c r="AC487" s="214">
        <f>ROUND(AB487*19.2,0)</f>
        <v>58</v>
      </c>
      <c r="AD487" s="214">
        <v>3</v>
      </c>
      <c r="AE487" s="214">
        <f>ROUND(AD487*12,0)</f>
        <v>36</v>
      </c>
      <c r="AF487" s="214">
        <v>3</v>
      </c>
      <c r="AG487" s="214">
        <f>ROUND(AF487*14.4,0)</f>
        <v>43</v>
      </c>
      <c r="AH487" s="214">
        <v>2</v>
      </c>
      <c r="AI487" s="214">
        <f>ROUND(AH487*9.6,0)</f>
        <v>19</v>
      </c>
      <c r="AJ487" s="214">
        <v>3</v>
      </c>
      <c r="AK487" s="214">
        <f>ROUND(AJ487*16.8,0)</f>
        <v>50</v>
      </c>
      <c r="AL487" s="214">
        <v>2</v>
      </c>
      <c r="AM487" s="214">
        <f>ROUND(AL487*7.2,0)</f>
        <v>14</v>
      </c>
      <c r="AN487" s="214">
        <f>SUM(M487,O487,Q487,S487,U487)</f>
        <v>256</v>
      </c>
      <c r="AO487" s="214">
        <f>SUM(W487,Y487,AA487,AC487)</f>
        <v>252</v>
      </c>
      <c r="AP487" s="214">
        <f>SUM(AE487,AG487,AI487)</f>
        <v>98</v>
      </c>
      <c r="AQ487" s="214">
        <f>SUM(AK487,AM487)</f>
        <v>64</v>
      </c>
      <c r="AR487" s="214">
        <f>SUM(AN487:AQ487)</f>
        <v>670</v>
      </c>
      <c r="AS487" s="214" t="str">
        <f>IF(AR487&lt;=120,"Group 1",IF(AR487&lt;=240,"Group 2",IF(AR487&lt;=360,"Group 3",IF(AR487&lt;=480,"Group 4",IF(AR487&lt;=600,"Group 5",IF(AR487&lt;=720,"Group 6",IF(AR487&lt;=840,"Group 7",IF(AR487&lt;=960,"Group 8",IF(AR487&lt;=1080,"Group 9","Group 10")))))))))</f>
        <v>Group 6</v>
      </c>
      <c r="AT487" s="214" t="str">
        <f>IF(AR487&lt;=120,"B1",IF(AR487&lt;=240,"B2",IF(AR487&lt;=360,"B3",IF(AR487&lt;=480,"B4",IF(AR487&lt;=600,"B5",IF(AR487&lt;=720,"B6",IF(AR487&lt;=840,"B7",IF(AR487&lt;=960,"B8",IF(AR487&lt;=1080,"B9",IF(AR487&lt;=1100,"B10",IF(AR487&lt;=1120,"B11",IF(AR487&lt;=1140,"B12",IF(AR487&lt;=1160,"B13",IF(AR487&lt;=1180,"B14","B15"))))))))))))))</f>
        <v>B6</v>
      </c>
      <c r="AU487" s="214" t="str">
        <f>AT487</f>
        <v>B6</v>
      </c>
      <c r="AV487" s="214" t="str">
        <f>IF(AU487=J487,"OK","REVIEW")</f>
        <v>OK</v>
      </c>
      <c r="AW487" s="213" t="s">
        <v>355</v>
      </c>
      <c r="AX487" s="213" t="s">
        <v>522</v>
      </c>
      <c r="AY487" s="213" t="s">
        <v>266</v>
      </c>
      <c r="AZ487" s="213" t="s">
        <v>274</v>
      </c>
      <c r="BA487" s="217" t="s">
        <v>773</v>
      </c>
    </row>
    <row r="488" ht="142.5">
      <c r="A488" s="214" t="s">
        <v>264</v>
      </c>
      <c r="B488" s="213" t="s">
        <v>765</v>
      </c>
      <c r="C488" s="214" t="s">
        <v>880</v>
      </c>
      <c r="D488" s="213" t="s">
        <v>881</v>
      </c>
      <c r="E488" s="214" t="s">
        <v>904</v>
      </c>
      <c r="F488" s="213" t="s">
        <v>905</v>
      </c>
      <c r="G488" s="214" t="s">
        <v>910</v>
      </c>
      <c r="H488" s="213" t="s">
        <v>911</v>
      </c>
      <c r="I488" s="213" t="s">
        <v>363</v>
      </c>
      <c r="J488" s="214" t="s">
        <v>277</v>
      </c>
      <c r="K488" s="217" t="s">
        <v>774</v>
      </c>
      <c r="L488" s="214">
        <v>4</v>
      </c>
      <c r="M488" s="214">
        <f>ROUND(L488*18,0)</f>
        <v>72</v>
      </c>
      <c r="N488" s="214">
        <v>3</v>
      </c>
      <c r="O488" s="214">
        <f>ROUND(N488*19.2,0)</f>
        <v>58</v>
      </c>
      <c r="P488" s="214">
        <v>4</v>
      </c>
      <c r="Q488" s="214">
        <f>ROUND(P488*19.2,0)</f>
        <v>77</v>
      </c>
      <c r="R488" s="214">
        <v>4</v>
      </c>
      <c r="S488" s="214">
        <f>ROUND(R488*14.4,0)</f>
        <v>58</v>
      </c>
      <c r="T488" s="214">
        <v>3</v>
      </c>
      <c r="U488" s="214">
        <f>ROUND(T488*14.4,0)</f>
        <v>43</v>
      </c>
      <c r="V488" s="214">
        <v>3</v>
      </c>
      <c r="W488" s="214">
        <f>ROUND(V488*28.8,0)</f>
        <v>86</v>
      </c>
      <c r="X488" s="214">
        <v>3</v>
      </c>
      <c r="Y488" s="214">
        <f>ROUND(X488*16.8,0)</f>
        <v>50</v>
      </c>
      <c r="Z488" s="214">
        <v>3</v>
      </c>
      <c r="AA488" s="214">
        <f>ROUND(Z488*19.2,0)</f>
        <v>58</v>
      </c>
      <c r="AB488" s="214">
        <v>3</v>
      </c>
      <c r="AC488" s="214">
        <f>ROUND(AB488*19.2,0)</f>
        <v>58</v>
      </c>
      <c r="AD488" s="214">
        <v>3</v>
      </c>
      <c r="AE488" s="214">
        <f>ROUND(AD488*12,0)</f>
        <v>36</v>
      </c>
      <c r="AF488" s="214">
        <v>3</v>
      </c>
      <c r="AG488" s="214">
        <f>ROUND(AF488*14.4,0)</f>
        <v>43</v>
      </c>
      <c r="AH488" s="214">
        <v>2</v>
      </c>
      <c r="AI488" s="214">
        <f>ROUND(AH488*9.6,0)</f>
        <v>19</v>
      </c>
      <c r="AJ488" s="214">
        <v>3</v>
      </c>
      <c r="AK488" s="214">
        <f>ROUND(AJ488*16.8,0)</f>
        <v>50</v>
      </c>
      <c r="AL488" s="214">
        <v>2</v>
      </c>
      <c r="AM488" s="214">
        <f>ROUND(AL488*7.2,0)</f>
        <v>14</v>
      </c>
      <c r="AN488" s="214">
        <f>SUM(M488,O488,Q488,S488,U488)</f>
        <v>308</v>
      </c>
      <c r="AO488" s="214">
        <f>SUM(W488,Y488,AA488,AC488)</f>
        <v>252</v>
      </c>
      <c r="AP488" s="214">
        <f>SUM(AE488,AG488,AI488)</f>
        <v>98</v>
      </c>
      <c r="AQ488" s="214">
        <f>SUM(AK488,AM488)</f>
        <v>64</v>
      </c>
      <c r="AR488" s="214">
        <f>SUM(AN488:AQ488)</f>
        <v>722</v>
      </c>
      <c r="AS488" s="214" t="str">
        <f>IF(AR488&lt;=120,"Group 1",IF(AR488&lt;=240,"Group 2",IF(AR488&lt;=360,"Group 3",IF(AR488&lt;=480,"Group 4",IF(AR488&lt;=600,"Group 5",IF(AR488&lt;=720,"Group 6",IF(AR488&lt;=840,"Group 7",IF(AR488&lt;=960,"Group 8",IF(AR488&lt;=1080,"Group 9","Group 10")))))))))</f>
        <v>Group 7</v>
      </c>
      <c r="AT488" s="214" t="str">
        <f>IF(AR488&lt;=120,"B1",IF(AR488&lt;=240,"B2",IF(AR488&lt;=360,"B3",IF(AR488&lt;=480,"B4",IF(AR488&lt;=600,"B5",IF(AR488&lt;=720,"B6",IF(AR488&lt;=840,"B7",IF(AR488&lt;=960,"B8",IF(AR488&lt;=1080,"B9",IF(AR488&lt;=1100,"B10",IF(AR488&lt;=1120,"B11",IF(AR488&lt;=1140,"B12",IF(AR488&lt;=1160,"B13",IF(AR488&lt;=1180,"B14","B15"))))))))))))))</f>
        <v>B7</v>
      </c>
      <c r="AU488" s="214" t="str">
        <f>AT488</f>
        <v>B7</v>
      </c>
      <c r="AV488" s="214" t="str">
        <f>IF(AU488=J488,"OK","REVIEW")</f>
        <v>OK</v>
      </c>
      <c r="AW488" s="213" t="s">
        <v>355</v>
      </c>
      <c r="AX488" s="213" t="s">
        <v>365</v>
      </c>
      <c r="AY488" s="213" t="s">
        <v>266</v>
      </c>
      <c r="AZ488" s="213" t="s">
        <v>274</v>
      </c>
      <c r="BA488" s="217" t="s">
        <v>775</v>
      </c>
    </row>
    <row r="489" ht="142.5">
      <c r="A489" s="214" t="s">
        <v>264</v>
      </c>
      <c r="B489" s="213" t="s">
        <v>765</v>
      </c>
      <c r="C489" s="214" t="s">
        <v>880</v>
      </c>
      <c r="D489" s="213" t="s">
        <v>881</v>
      </c>
      <c r="E489" s="214" t="s">
        <v>904</v>
      </c>
      <c r="F489" s="213" t="s">
        <v>905</v>
      </c>
      <c r="G489" s="214" t="s">
        <v>912</v>
      </c>
      <c r="H489" s="213" t="s">
        <v>913</v>
      </c>
      <c r="I489" s="213" t="s">
        <v>363</v>
      </c>
      <c r="J489" s="214" t="s">
        <v>274</v>
      </c>
      <c r="K489" s="217" t="s">
        <v>772</v>
      </c>
      <c r="L489" s="214">
        <v>3</v>
      </c>
      <c r="M489" s="214">
        <f>ROUND(L489*18,0)</f>
        <v>54</v>
      </c>
      <c r="N489" s="214">
        <v>3</v>
      </c>
      <c r="O489" s="214">
        <f>ROUND(N489*19.2,0)</f>
        <v>58</v>
      </c>
      <c r="P489" s="214">
        <v>3</v>
      </c>
      <c r="Q489" s="214">
        <f>ROUND(P489*19.2,0)</f>
        <v>58</v>
      </c>
      <c r="R489" s="214">
        <v>4</v>
      </c>
      <c r="S489" s="214">
        <f>ROUND(R489*14.4,0)</f>
        <v>58</v>
      </c>
      <c r="T489" s="214">
        <v>3</v>
      </c>
      <c r="U489" s="214">
        <f>ROUND(T489*14.4,0)</f>
        <v>43</v>
      </c>
      <c r="V489" s="214">
        <v>3</v>
      </c>
      <c r="W489" s="214">
        <f>ROUND(V489*28.8,0)</f>
        <v>86</v>
      </c>
      <c r="X489" s="214">
        <v>3</v>
      </c>
      <c r="Y489" s="214">
        <f>ROUND(X489*16.8,0)</f>
        <v>50</v>
      </c>
      <c r="Z489" s="214">
        <v>4</v>
      </c>
      <c r="AA489" s="214">
        <f>ROUND(Z489*19.2,0)</f>
        <v>77</v>
      </c>
      <c r="AB489" s="214">
        <v>3</v>
      </c>
      <c r="AC489" s="214">
        <f>ROUND(AB489*19.2,0)</f>
        <v>58</v>
      </c>
      <c r="AD489" s="214">
        <v>3</v>
      </c>
      <c r="AE489" s="214">
        <f>ROUND(AD489*12,0)</f>
        <v>36</v>
      </c>
      <c r="AF489" s="214">
        <v>3</v>
      </c>
      <c r="AG489" s="214">
        <f>ROUND(AF489*14.4,0)</f>
        <v>43</v>
      </c>
      <c r="AH489" s="214">
        <v>2</v>
      </c>
      <c r="AI489" s="214">
        <f>ROUND(AH489*9.6,0)</f>
        <v>19</v>
      </c>
      <c r="AJ489" s="214">
        <v>3</v>
      </c>
      <c r="AK489" s="214">
        <f>ROUND(AJ489*16.8,0)</f>
        <v>50</v>
      </c>
      <c r="AL489" s="214">
        <v>2</v>
      </c>
      <c r="AM489" s="214">
        <f>ROUND(AL489*7.2,0)</f>
        <v>14</v>
      </c>
      <c r="AN489" s="214">
        <f>SUM(M489,O489,Q489,S489,U489)</f>
        <v>271</v>
      </c>
      <c r="AO489" s="214">
        <f>SUM(W489,Y489,AA489,AC489)</f>
        <v>271</v>
      </c>
      <c r="AP489" s="214">
        <f>SUM(AE489,AG489,AI489)</f>
        <v>98</v>
      </c>
      <c r="AQ489" s="214">
        <f>SUM(AK489,AM489)</f>
        <v>64</v>
      </c>
      <c r="AR489" s="214">
        <f>SUM(AN489:AQ489)</f>
        <v>704</v>
      </c>
      <c r="AS489" s="214" t="str">
        <f>IF(AR489&lt;=120,"Group 1",IF(AR489&lt;=240,"Group 2",IF(AR489&lt;=360,"Group 3",IF(AR489&lt;=480,"Group 4",IF(AR489&lt;=600,"Group 5",IF(AR489&lt;=720,"Group 6",IF(AR489&lt;=840,"Group 7",IF(AR489&lt;=960,"Group 8",IF(AR489&lt;=1080,"Group 9","Group 10")))))))))</f>
        <v>Group 6</v>
      </c>
      <c r="AT489" s="214" t="str">
        <f>IF(AR489&lt;=120,"B1",IF(AR489&lt;=240,"B2",IF(AR489&lt;=360,"B3",IF(AR489&lt;=480,"B4",IF(AR489&lt;=600,"B5",IF(AR489&lt;=720,"B6",IF(AR489&lt;=840,"B7",IF(AR489&lt;=960,"B8",IF(AR489&lt;=1080,"B9",IF(AR489&lt;=1100,"B10",IF(AR489&lt;=1120,"B11",IF(AR489&lt;=1140,"B12",IF(AR489&lt;=1160,"B13",IF(AR489&lt;=1180,"B14","B15"))))))))))))))</f>
        <v>B6</v>
      </c>
      <c r="AU489" s="214" t="str">
        <f>AT489</f>
        <v>B6</v>
      </c>
      <c r="AV489" s="214" t="str">
        <f>IF(AU489=J489,"OK","REVIEW")</f>
        <v>OK</v>
      </c>
      <c r="AW489" s="213" t="s">
        <v>355</v>
      </c>
      <c r="AX489" s="213" t="s">
        <v>522</v>
      </c>
      <c r="AY489" s="213" t="s">
        <v>266</v>
      </c>
      <c r="AZ489" s="213" t="s">
        <v>274</v>
      </c>
      <c r="BA489" s="217" t="s">
        <v>773</v>
      </c>
    </row>
    <row r="490" ht="142.5">
      <c r="A490" s="214" t="s">
        <v>264</v>
      </c>
      <c r="B490" s="213" t="s">
        <v>765</v>
      </c>
      <c r="C490" s="214" t="s">
        <v>880</v>
      </c>
      <c r="D490" s="213" t="s">
        <v>881</v>
      </c>
      <c r="E490" s="214" t="s">
        <v>904</v>
      </c>
      <c r="F490" s="213" t="s">
        <v>905</v>
      </c>
      <c r="G490" s="214" t="s">
        <v>912</v>
      </c>
      <c r="H490" s="213" t="s">
        <v>913</v>
      </c>
      <c r="I490" s="213" t="s">
        <v>363</v>
      </c>
      <c r="J490" s="214" t="s">
        <v>277</v>
      </c>
      <c r="K490" s="217" t="s">
        <v>774</v>
      </c>
      <c r="L490" s="214">
        <v>4</v>
      </c>
      <c r="M490" s="214">
        <f>ROUND(L490*18,0)</f>
        <v>72</v>
      </c>
      <c r="N490" s="214">
        <v>3</v>
      </c>
      <c r="O490" s="214">
        <f>ROUND(N490*19.2,0)</f>
        <v>58</v>
      </c>
      <c r="P490" s="214">
        <v>3</v>
      </c>
      <c r="Q490" s="214">
        <f>ROUND(P490*19.2,0)</f>
        <v>58</v>
      </c>
      <c r="R490" s="214">
        <v>4</v>
      </c>
      <c r="S490" s="214">
        <f>ROUND(R490*14.4,0)</f>
        <v>58</v>
      </c>
      <c r="T490" s="214">
        <v>3</v>
      </c>
      <c r="U490" s="214">
        <f>ROUND(T490*14.4,0)</f>
        <v>43</v>
      </c>
      <c r="V490" s="214">
        <v>3</v>
      </c>
      <c r="W490" s="214">
        <f>ROUND(V490*28.8,0)</f>
        <v>86</v>
      </c>
      <c r="X490" s="214">
        <v>3</v>
      </c>
      <c r="Y490" s="214">
        <f>ROUND(X490*16.8,0)</f>
        <v>50</v>
      </c>
      <c r="Z490" s="214">
        <v>4</v>
      </c>
      <c r="AA490" s="214">
        <f>ROUND(Z490*19.2,0)</f>
        <v>77</v>
      </c>
      <c r="AB490" s="214">
        <v>3</v>
      </c>
      <c r="AC490" s="214">
        <f>ROUND(AB490*19.2,0)</f>
        <v>58</v>
      </c>
      <c r="AD490" s="214">
        <v>3</v>
      </c>
      <c r="AE490" s="214">
        <f>ROUND(AD490*12,0)</f>
        <v>36</v>
      </c>
      <c r="AF490" s="214">
        <v>3</v>
      </c>
      <c r="AG490" s="214">
        <f>ROUND(AF490*14.4,0)</f>
        <v>43</v>
      </c>
      <c r="AH490" s="214">
        <v>2</v>
      </c>
      <c r="AI490" s="214">
        <f>ROUND(AH490*9.6,0)</f>
        <v>19</v>
      </c>
      <c r="AJ490" s="214">
        <v>3</v>
      </c>
      <c r="AK490" s="214">
        <f>ROUND(AJ490*16.8,0)</f>
        <v>50</v>
      </c>
      <c r="AL490" s="214">
        <v>2</v>
      </c>
      <c r="AM490" s="214">
        <f>ROUND(AL490*7.2,0)</f>
        <v>14</v>
      </c>
      <c r="AN490" s="214">
        <f>SUM(M490,O490,Q490,S490,U490)</f>
        <v>289</v>
      </c>
      <c r="AO490" s="214">
        <f>SUM(W490,Y490,AA490,AC490)</f>
        <v>271</v>
      </c>
      <c r="AP490" s="214">
        <f>SUM(AE490,AG490,AI490)</f>
        <v>98</v>
      </c>
      <c r="AQ490" s="214">
        <f>SUM(AK490,AM490)</f>
        <v>64</v>
      </c>
      <c r="AR490" s="214">
        <f>SUM(AN490:AQ490)</f>
        <v>722</v>
      </c>
      <c r="AS490" s="214" t="str">
        <f>IF(AR490&lt;=120,"Group 1",IF(AR490&lt;=240,"Group 2",IF(AR490&lt;=360,"Group 3",IF(AR490&lt;=480,"Group 4",IF(AR490&lt;=600,"Group 5",IF(AR490&lt;=720,"Group 6",IF(AR490&lt;=840,"Group 7",IF(AR490&lt;=960,"Group 8",IF(AR490&lt;=1080,"Group 9","Group 10")))))))))</f>
        <v>Group 7</v>
      </c>
      <c r="AT490" s="214" t="str">
        <f>IF(AR490&lt;=120,"B1",IF(AR490&lt;=240,"B2",IF(AR490&lt;=360,"B3",IF(AR490&lt;=480,"B4",IF(AR490&lt;=600,"B5",IF(AR490&lt;=720,"B6",IF(AR490&lt;=840,"B7",IF(AR490&lt;=960,"B8",IF(AR490&lt;=1080,"B9",IF(AR490&lt;=1100,"B10",IF(AR490&lt;=1120,"B11",IF(AR490&lt;=1140,"B12",IF(AR490&lt;=1160,"B13",IF(AR490&lt;=1180,"B14","B15"))))))))))))))</f>
        <v>B7</v>
      </c>
      <c r="AU490" s="214" t="str">
        <f>AT490</f>
        <v>B7</v>
      </c>
      <c r="AV490" s="214" t="str">
        <f>IF(AU490=J490,"OK","REVIEW")</f>
        <v>OK</v>
      </c>
      <c r="AW490" s="213" t="s">
        <v>355</v>
      </c>
      <c r="AX490" s="213" t="s">
        <v>365</v>
      </c>
      <c r="AY490" s="213" t="s">
        <v>266</v>
      </c>
      <c r="AZ490" s="213" t="s">
        <v>274</v>
      </c>
      <c r="BA490" s="217" t="s">
        <v>775</v>
      </c>
    </row>
    <row r="491" ht="142.5">
      <c r="A491" s="214" t="s">
        <v>264</v>
      </c>
      <c r="B491" s="213" t="s">
        <v>765</v>
      </c>
      <c r="C491" s="214" t="s">
        <v>880</v>
      </c>
      <c r="D491" s="213" t="s">
        <v>881</v>
      </c>
      <c r="E491" s="214" t="s">
        <v>904</v>
      </c>
      <c r="F491" s="213" t="s">
        <v>905</v>
      </c>
      <c r="G491" s="214" t="s">
        <v>914</v>
      </c>
      <c r="H491" s="213" t="s">
        <v>915</v>
      </c>
      <c r="I491" s="213" t="s">
        <v>363</v>
      </c>
      <c r="J491" s="214" t="s">
        <v>274</v>
      </c>
      <c r="K491" s="217" t="s">
        <v>772</v>
      </c>
      <c r="L491" s="214">
        <v>3</v>
      </c>
      <c r="M491" s="214">
        <f>ROUND(L491*18,0)</f>
        <v>54</v>
      </c>
      <c r="N491" s="214">
        <v>3</v>
      </c>
      <c r="O491" s="214">
        <f>ROUND(N491*19.2,0)</f>
        <v>58</v>
      </c>
      <c r="P491" s="214">
        <v>3</v>
      </c>
      <c r="Q491" s="214">
        <f>ROUND(P491*19.2,0)</f>
        <v>58</v>
      </c>
      <c r="R491" s="214">
        <v>3</v>
      </c>
      <c r="S491" s="214">
        <f>ROUND(R491*14.4,0)</f>
        <v>43</v>
      </c>
      <c r="T491" s="214">
        <v>3</v>
      </c>
      <c r="U491" s="214">
        <f>ROUND(T491*14.4,0)</f>
        <v>43</v>
      </c>
      <c r="V491" s="214">
        <v>3</v>
      </c>
      <c r="W491" s="214">
        <f>ROUND(V491*28.8,0)</f>
        <v>86</v>
      </c>
      <c r="X491" s="214">
        <v>3</v>
      </c>
      <c r="Y491" s="214">
        <f>ROUND(X491*16.8,0)</f>
        <v>50</v>
      </c>
      <c r="Z491" s="214">
        <v>3</v>
      </c>
      <c r="AA491" s="214">
        <f>ROUND(Z491*19.2,0)</f>
        <v>58</v>
      </c>
      <c r="AB491" s="214">
        <v>3</v>
      </c>
      <c r="AC491" s="214">
        <f>ROUND(AB491*19.2,0)</f>
        <v>58</v>
      </c>
      <c r="AD491" s="214">
        <v>3</v>
      </c>
      <c r="AE491" s="214">
        <f>ROUND(AD491*12,0)</f>
        <v>36</v>
      </c>
      <c r="AF491" s="214">
        <v>3</v>
      </c>
      <c r="AG491" s="214">
        <f>ROUND(AF491*14.4,0)</f>
        <v>43</v>
      </c>
      <c r="AH491" s="214">
        <v>2</v>
      </c>
      <c r="AI491" s="214">
        <f>ROUND(AH491*9.6,0)</f>
        <v>19</v>
      </c>
      <c r="AJ491" s="214">
        <v>3</v>
      </c>
      <c r="AK491" s="214">
        <f>ROUND(AJ491*16.8,0)</f>
        <v>50</v>
      </c>
      <c r="AL491" s="214">
        <v>2</v>
      </c>
      <c r="AM491" s="214">
        <f>ROUND(AL491*7.2,0)</f>
        <v>14</v>
      </c>
      <c r="AN491" s="214">
        <f>SUM(M491,O491,Q491,S491,U491)</f>
        <v>256</v>
      </c>
      <c r="AO491" s="214">
        <f>SUM(W491,Y491,AA491,AC491)</f>
        <v>252</v>
      </c>
      <c r="AP491" s="214">
        <f>SUM(AE491,AG491,AI491)</f>
        <v>98</v>
      </c>
      <c r="AQ491" s="214">
        <f>SUM(AK491,AM491)</f>
        <v>64</v>
      </c>
      <c r="AR491" s="214">
        <f>SUM(AN491:AQ491)</f>
        <v>670</v>
      </c>
      <c r="AS491" s="214" t="str">
        <f>IF(AR491&lt;=120,"Group 1",IF(AR491&lt;=240,"Group 2",IF(AR491&lt;=360,"Group 3",IF(AR491&lt;=480,"Group 4",IF(AR491&lt;=600,"Group 5",IF(AR491&lt;=720,"Group 6",IF(AR491&lt;=840,"Group 7",IF(AR491&lt;=960,"Group 8",IF(AR491&lt;=1080,"Group 9","Group 10")))))))))</f>
        <v>Group 6</v>
      </c>
      <c r="AT491" s="214" t="str">
        <f>IF(AR491&lt;=120,"B1",IF(AR491&lt;=240,"B2",IF(AR491&lt;=360,"B3",IF(AR491&lt;=480,"B4",IF(AR491&lt;=600,"B5",IF(AR491&lt;=720,"B6",IF(AR491&lt;=840,"B7",IF(AR491&lt;=960,"B8",IF(AR491&lt;=1080,"B9",IF(AR491&lt;=1100,"B10",IF(AR491&lt;=1120,"B11",IF(AR491&lt;=1140,"B12",IF(AR491&lt;=1160,"B13",IF(AR491&lt;=1180,"B14","B15"))))))))))))))</f>
        <v>B6</v>
      </c>
      <c r="AU491" s="214" t="str">
        <f>AT491</f>
        <v>B6</v>
      </c>
      <c r="AV491" s="214" t="str">
        <f>IF(AU491=J491,"OK","REVIEW")</f>
        <v>OK</v>
      </c>
      <c r="AW491" s="213" t="s">
        <v>355</v>
      </c>
      <c r="AX491" s="213" t="s">
        <v>522</v>
      </c>
      <c r="AY491" s="213" t="s">
        <v>266</v>
      </c>
      <c r="AZ491" s="213" t="s">
        <v>274</v>
      </c>
      <c r="BA491" s="217" t="s">
        <v>773</v>
      </c>
    </row>
    <row r="492" ht="142.5">
      <c r="A492" s="214" t="s">
        <v>264</v>
      </c>
      <c r="B492" s="213" t="s">
        <v>765</v>
      </c>
      <c r="C492" s="214" t="s">
        <v>880</v>
      </c>
      <c r="D492" s="213" t="s">
        <v>881</v>
      </c>
      <c r="E492" s="214" t="s">
        <v>904</v>
      </c>
      <c r="F492" s="213" t="s">
        <v>905</v>
      </c>
      <c r="G492" s="214" t="s">
        <v>914</v>
      </c>
      <c r="H492" s="213" t="s">
        <v>915</v>
      </c>
      <c r="I492" s="213" t="s">
        <v>363</v>
      </c>
      <c r="J492" s="214" t="s">
        <v>277</v>
      </c>
      <c r="K492" s="217" t="s">
        <v>774</v>
      </c>
      <c r="L492" s="214">
        <v>4</v>
      </c>
      <c r="M492" s="214">
        <f>ROUND(L492*18,0)</f>
        <v>72</v>
      </c>
      <c r="N492" s="214">
        <v>3</v>
      </c>
      <c r="O492" s="214">
        <f>ROUND(N492*19.2,0)</f>
        <v>58</v>
      </c>
      <c r="P492" s="214">
        <v>4</v>
      </c>
      <c r="Q492" s="214">
        <f>ROUND(P492*19.2,0)</f>
        <v>77</v>
      </c>
      <c r="R492" s="214">
        <v>4</v>
      </c>
      <c r="S492" s="214">
        <f>ROUND(R492*14.4,0)</f>
        <v>58</v>
      </c>
      <c r="T492" s="214">
        <v>3</v>
      </c>
      <c r="U492" s="214">
        <f>ROUND(T492*14.4,0)</f>
        <v>43</v>
      </c>
      <c r="V492" s="214">
        <v>3</v>
      </c>
      <c r="W492" s="214">
        <f>ROUND(V492*28.8,0)</f>
        <v>86</v>
      </c>
      <c r="X492" s="214">
        <v>3</v>
      </c>
      <c r="Y492" s="214">
        <f>ROUND(X492*16.8,0)</f>
        <v>50</v>
      </c>
      <c r="Z492" s="214">
        <v>3</v>
      </c>
      <c r="AA492" s="214">
        <f>ROUND(Z492*19.2,0)</f>
        <v>58</v>
      </c>
      <c r="AB492" s="214">
        <v>3</v>
      </c>
      <c r="AC492" s="214">
        <f>ROUND(AB492*19.2,0)</f>
        <v>58</v>
      </c>
      <c r="AD492" s="214">
        <v>3</v>
      </c>
      <c r="AE492" s="214">
        <f>ROUND(AD492*12,0)</f>
        <v>36</v>
      </c>
      <c r="AF492" s="214">
        <v>3</v>
      </c>
      <c r="AG492" s="214">
        <f>ROUND(AF492*14.4,0)</f>
        <v>43</v>
      </c>
      <c r="AH492" s="214">
        <v>2</v>
      </c>
      <c r="AI492" s="214">
        <f>ROUND(AH492*9.6,0)</f>
        <v>19</v>
      </c>
      <c r="AJ492" s="214">
        <v>3</v>
      </c>
      <c r="AK492" s="214">
        <f>ROUND(AJ492*16.8,0)</f>
        <v>50</v>
      </c>
      <c r="AL492" s="214">
        <v>2</v>
      </c>
      <c r="AM492" s="214">
        <f>ROUND(AL492*7.2,0)</f>
        <v>14</v>
      </c>
      <c r="AN492" s="214">
        <f>SUM(M492,O492,Q492,S492,U492)</f>
        <v>308</v>
      </c>
      <c r="AO492" s="214">
        <f>SUM(W492,Y492,AA492,AC492)</f>
        <v>252</v>
      </c>
      <c r="AP492" s="214">
        <f>SUM(AE492,AG492,AI492)</f>
        <v>98</v>
      </c>
      <c r="AQ492" s="214">
        <f>SUM(AK492,AM492)</f>
        <v>64</v>
      </c>
      <c r="AR492" s="214">
        <f>SUM(AN492:AQ492)</f>
        <v>722</v>
      </c>
      <c r="AS492" s="214" t="str">
        <f>IF(AR492&lt;=120,"Group 1",IF(AR492&lt;=240,"Group 2",IF(AR492&lt;=360,"Group 3",IF(AR492&lt;=480,"Group 4",IF(AR492&lt;=600,"Group 5",IF(AR492&lt;=720,"Group 6",IF(AR492&lt;=840,"Group 7",IF(AR492&lt;=960,"Group 8",IF(AR492&lt;=1080,"Group 9","Group 10")))))))))</f>
        <v>Group 7</v>
      </c>
      <c r="AT492" s="214" t="str">
        <f>IF(AR492&lt;=120,"B1",IF(AR492&lt;=240,"B2",IF(AR492&lt;=360,"B3",IF(AR492&lt;=480,"B4",IF(AR492&lt;=600,"B5",IF(AR492&lt;=720,"B6",IF(AR492&lt;=840,"B7",IF(AR492&lt;=960,"B8",IF(AR492&lt;=1080,"B9",IF(AR492&lt;=1100,"B10",IF(AR492&lt;=1120,"B11",IF(AR492&lt;=1140,"B12",IF(AR492&lt;=1160,"B13",IF(AR492&lt;=1180,"B14","B15"))))))))))))))</f>
        <v>B7</v>
      </c>
      <c r="AU492" s="214" t="str">
        <f>AT492</f>
        <v>B7</v>
      </c>
      <c r="AV492" s="214" t="str">
        <f>IF(AU492=J492,"OK","REVIEW")</f>
        <v>OK</v>
      </c>
      <c r="AW492" s="213" t="s">
        <v>355</v>
      </c>
      <c r="AX492" s="213" t="s">
        <v>365</v>
      </c>
      <c r="AY492" s="213" t="s">
        <v>266</v>
      </c>
      <c r="AZ492" s="213" t="s">
        <v>274</v>
      </c>
      <c r="BA492" s="217" t="s">
        <v>775</v>
      </c>
    </row>
    <row r="493" ht="142.5">
      <c r="A493" s="214" t="s">
        <v>264</v>
      </c>
      <c r="B493" s="213" t="s">
        <v>765</v>
      </c>
      <c r="C493" s="214" t="s">
        <v>880</v>
      </c>
      <c r="D493" s="213" t="s">
        <v>881</v>
      </c>
      <c r="E493" s="214" t="s">
        <v>916</v>
      </c>
      <c r="F493" s="213" t="s">
        <v>917</v>
      </c>
      <c r="G493" s="214" t="s">
        <v>918</v>
      </c>
      <c r="H493" s="213" t="s">
        <v>919</v>
      </c>
      <c r="I493" s="213" t="s">
        <v>363</v>
      </c>
      <c r="J493" s="214" t="s">
        <v>274</v>
      </c>
      <c r="K493" s="217" t="s">
        <v>772</v>
      </c>
      <c r="L493" s="214">
        <v>3</v>
      </c>
      <c r="M493" s="214">
        <f>ROUND(L493*18,0)</f>
        <v>54</v>
      </c>
      <c r="N493" s="214">
        <v>3</v>
      </c>
      <c r="O493" s="214">
        <f>ROUND(N493*19.2,0)</f>
        <v>58</v>
      </c>
      <c r="P493" s="214">
        <v>3</v>
      </c>
      <c r="Q493" s="214">
        <f>ROUND(P493*19.2,0)</f>
        <v>58</v>
      </c>
      <c r="R493" s="214">
        <v>3</v>
      </c>
      <c r="S493" s="214">
        <f>ROUND(R493*14.4,0)</f>
        <v>43</v>
      </c>
      <c r="T493" s="214">
        <v>3</v>
      </c>
      <c r="U493" s="214">
        <f>ROUND(T493*14.4,0)</f>
        <v>43</v>
      </c>
      <c r="V493" s="214">
        <v>3</v>
      </c>
      <c r="W493" s="214">
        <f>ROUND(V493*28.8,0)</f>
        <v>86</v>
      </c>
      <c r="X493" s="214">
        <v>3</v>
      </c>
      <c r="Y493" s="214">
        <f>ROUND(X493*16.8,0)</f>
        <v>50</v>
      </c>
      <c r="Z493" s="214">
        <v>3</v>
      </c>
      <c r="AA493" s="214">
        <f>ROUND(Z493*19.2,0)</f>
        <v>58</v>
      </c>
      <c r="AB493" s="214">
        <v>3</v>
      </c>
      <c r="AC493" s="214">
        <f>ROUND(AB493*19.2,0)</f>
        <v>58</v>
      </c>
      <c r="AD493" s="214">
        <v>3</v>
      </c>
      <c r="AE493" s="214">
        <f>ROUND(AD493*12,0)</f>
        <v>36</v>
      </c>
      <c r="AF493" s="214">
        <v>3</v>
      </c>
      <c r="AG493" s="214">
        <f>ROUND(AF493*14.4,0)</f>
        <v>43</v>
      </c>
      <c r="AH493" s="214">
        <v>2</v>
      </c>
      <c r="AI493" s="214">
        <f>ROUND(AH493*9.6,0)</f>
        <v>19</v>
      </c>
      <c r="AJ493" s="214">
        <v>3</v>
      </c>
      <c r="AK493" s="214">
        <f>ROUND(AJ493*16.8,0)</f>
        <v>50</v>
      </c>
      <c r="AL493" s="214">
        <v>2</v>
      </c>
      <c r="AM493" s="214">
        <f>ROUND(AL493*7.2,0)</f>
        <v>14</v>
      </c>
      <c r="AN493" s="214">
        <f>SUM(M493,O493,Q493,S493,U493)</f>
        <v>256</v>
      </c>
      <c r="AO493" s="214">
        <f>SUM(W493,Y493,AA493,AC493)</f>
        <v>252</v>
      </c>
      <c r="AP493" s="214">
        <f>SUM(AE493,AG493,AI493)</f>
        <v>98</v>
      </c>
      <c r="AQ493" s="214">
        <f>SUM(AK493,AM493)</f>
        <v>64</v>
      </c>
      <c r="AR493" s="214">
        <f>SUM(AN493:AQ493)</f>
        <v>670</v>
      </c>
      <c r="AS493" s="214" t="str">
        <f>IF(AR493&lt;=120,"Group 1",IF(AR493&lt;=240,"Group 2",IF(AR493&lt;=360,"Group 3",IF(AR493&lt;=480,"Group 4",IF(AR493&lt;=600,"Group 5",IF(AR493&lt;=720,"Group 6",IF(AR493&lt;=840,"Group 7",IF(AR493&lt;=960,"Group 8",IF(AR493&lt;=1080,"Group 9","Group 10")))))))))</f>
        <v>Group 6</v>
      </c>
      <c r="AT493" s="214" t="str">
        <f>IF(AR493&lt;=120,"B1",IF(AR493&lt;=240,"B2",IF(AR493&lt;=360,"B3",IF(AR493&lt;=480,"B4",IF(AR493&lt;=600,"B5",IF(AR493&lt;=720,"B6",IF(AR493&lt;=840,"B7",IF(AR493&lt;=960,"B8",IF(AR493&lt;=1080,"B9",IF(AR493&lt;=1100,"B10",IF(AR493&lt;=1120,"B11",IF(AR493&lt;=1140,"B12",IF(AR493&lt;=1160,"B13",IF(AR493&lt;=1180,"B14","B15"))))))))))))))</f>
        <v>B6</v>
      </c>
      <c r="AU493" s="214" t="str">
        <f>AT493</f>
        <v>B6</v>
      </c>
      <c r="AV493" s="214" t="str">
        <f>IF(AU493=J493,"OK","REVIEW")</f>
        <v>OK</v>
      </c>
      <c r="AW493" s="213" t="s">
        <v>355</v>
      </c>
      <c r="AX493" s="213" t="s">
        <v>522</v>
      </c>
      <c r="AY493" s="213" t="s">
        <v>266</v>
      </c>
      <c r="AZ493" s="213" t="s">
        <v>274</v>
      </c>
      <c r="BA493" s="217" t="s">
        <v>773</v>
      </c>
    </row>
    <row r="494" ht="142.5">
      <c r="A494" s="214" t="s">
        <v>264</v>
      </c>
      <c r="B494" s="213" t="s">
        <v>765</v>
      </c>
      <c r="C494" s="214" t="s">
        <v>880</v>
      </c>
      <c r="D494" s="213" t="s">
        <v>881</v>
      </c>
      <c r="E494" s="214" t="s">
        <v>916</v>
      </c>
      <c r="F494" s="213" t="s">
        <v>917</v>
      </c>
      <c r="G494" s="214" t="s">
        <v>918</v>
      </c>
      <c r="H494" s="213" t="s">
        <v>919</v>
      </c>
      <c r="I494" s="213" t="s">
        <v>363</v>
      </c>
      <c r="J494" s="214" t="s">
        <v>277</v>
      </c>
      <c r="K494" s="217" t="s">
        <v>774</v>
      </c>
      <c r="L494" s="214">
        <v>4</v>
      </c>
      <c r="M494" s="214">
        <f>ROUND(L494*18,0)</f>
        <v>72</v>
      </c>
      <c r="N494" s="214">
        <v>3</v>
      </c>
      <c r="O494" s="214">
        <f>ROUND(N494*19.2,0)</f>
        <v>58</v>
      </c>
      <c r="P494" s="214">
        <v>4</v>
      </c>
      <c r="Q494" s="214">
        <f>ROUND(P494*19.2,0)</f>
        <v>77</v>
      </c>
      <c r="R494" s="214">
        <v>4</v>
      </c>
      <c r="S494" s="214">
        <f>ROUND(R494*14.4,0)</f>
        <v>58</v>
      </c>
      <c r="T494" s="214">
        <v>3</v>
      </c>
      <c r="U494" s="214">
        <f>ROUND(T494*14.4,0)</f>
        <v>43</v>
      </c>
      <c r="V494" s="214">
        <v>3</v>
      </c>
      <c r="W494" s="214">
        <f>ROUND(V494*28.8,0)</f>
        <v>86</v>
      </c>
      <c r="X494" s="214">
        <v>3</v>
      </c>
      <c r="Y494" s="214">
        <f>ROUND(X494*16.8,0)</f>
        <v>50</v>
      </c>
      <c r="Z494" s="214">
        <v>3</v>
      </c>
      <c r="AA494" s="214">
        <f>ROUND(Z494*19.2,0)</f>
        <v>58</v>
      </c>
      <c r="AB494" s="214">
        <v>3</v>
      </c>
      <c r="AC494" s="214">
        <f>ROUND(AB494*19.2,0)</f>
        <v>58</v>
      </c>
      <c r="AD494" s="214">
        <v>3</v>
      </c>
      <c r="AE494" s="214">
        <f>ROUND(AD494*12,0)</f>
        <v>36</v>
      </c>
      <c r="AF494" s="214">
        <v>3</v>
      </c>
      <c r="AG494" s="214">
        <f>ROUND(AF494*14.4,0)</f>
        <v>43</v>
      </c>
      <c r="AH494" s="214">
        <v>2</v>
      </c>
      <c r="AI494" s="214">
        <f>ROUND(AH494*9.6,0)</f>
        <v>19</v>
      </c>
      <c r="AJ494" s="214">
        <v>3</v>
      </c>
      <c r="AK494" s="214">
        <f>ROUND(AJ494*16.8,0)</f>
        <v>50</v>
      </c>
      <c r="AL494" s="214">
        <v>2</v>
      </c>
      <c r="AM494" s="214">
        <f>ROUND(AL494*7.2,0)</f>
        <v>14</v>
      </c>
      <c r="AN494" s="214">
        <f>SUM(M494,O494,Q494,S494,U494)</f>
        <v>308</v>
      </c>
      <c r="AO494" s="214">
        <f>SUM(W494,Y494,AA494,AC494)</f>
        <v>252</v>
      </c>
      <c r="AP494" s="214">
        <f>SUM(AE494,AG494,AI494)</f>
        <v>98</v>
      </c>
      <c r="AQ494" s="214">
        <f>SUM(AK494,AM494)</f>
        <v>64</v>
      </c>
      <c r="AR494" s="214">
        <f>SUM(AN494:AQ494)</f>
        <v>722</v>
      </c>
      <c r="AS494" s="214" t="str">
        <f>IF(AR494&lt;=120,"Group 1",IF(AR494&lt;=240,"Group 2",IF(AR494&lt;=360,"Group 3",IF(AR494&lt;=480,"Group 4",IF(AR494&lt;=600,"Group 5",IF(AR494&lt;=720,"Group 6",IF(AR494&lt;=840,"Group 7",IF(AR494&lt;=960,"Group 8",IF(AR494&lt;=1080,"Group 9","Group 10")))))))))</f>
        <v>Group 7</v>
      </c>
      <c r="AT494" s="214" t="str">
        <f>IF(AR494&lt;=120,"B1",IF(AR494&lt;=240,"B2",IF(AR494&lt;=360,"B3",IF(AR494&lt;=480,"B4",IF(AR494&lt;=600,"B5",IF(AR494&lt;=720,"B6",IF(AR494&lt;=840,"B7",IF(AR494&lt;=960,"B8",IF(AR494&lt;=1080,"B9",IF(AR494&lt;=1100,"B10",IF(AR494&lt;=1120,"B11",IF(AR494&lt;=1140,"B12",IF(AR494&lt;=1160,"B13",IF(AR494&lt;=1180,"B14","B15"))))))))))))))</f>
        <v>B7</v>
      </c>
      <c r="AU494" s="214" t="str">
        <f>AT494</f>
        <v>B7</v>
      </c>
      <c r="AV494" s="214" t="str">
        <f>IF(AU494=J494,"OK","REVIEW")</f>
        <v>OK</v>
      </c>
      <c r="AW494" s="213" t="s">
        <v>355</v>
      </c>
      <c r="AX494" s="213" t="s">
        <v>365</v>
      </c>
      <c r="AY494" s="213" t="s">
        <v>266</v>
      </c>
      <c r="AZ494" s="213" t="s">
        <v>274</v>
      </c>
      <c r="BA494" s="217" t="s">
        <v>775</v>
      </c>
    </row>
    <row r="495" ht="142.5">
      <c r="A495" s="214" t="s">
        <v>264</v>
      </c>
      <c r="B495" s="213" t="s">
        <v>765</v>
      </c>
      <c r="C495" s="214" t="s">
        <v>880</v>
      </c>
      <c r="D495" s="213" t="s">
        <v>881</v>
      </c>
      <c r="E495" s="214" t="s">
        <v>916</v>
      </c>
      <c r="F495" s="213" t="s">
        <v>917</v>
      </c>
      <c r="G495" s="214" t="s">
        <v>920</v>
      </c>
      <c r="H495" s="213" t="s">
        <v>921</v>
      </c>
      <c r="I495" s="213" t="s">
        <v>363</v>
      </c>
      <c r="J495" s="214" t="s">
        <v>274</v>
      </c>
      <c r="K495" s="217" t="s">
        <v>772</v>
      </c>
      <c r="L495" s="214">
        <v>3</v>
      </c>
      <c r="M495" s="214">
        <f>ROUND(L495*18,0)</f>
        <v>54</v>
      </c>
      <c r="N495" s="214">
        <v>3</v>
      </c>
      <c r="O495" s="214">
        <f>ROUND(N495*19.2,0)</f>
        <v>58</v>
      </c>
      <c r="P495" s="214">
        <v>3</v>
      </c>
      <c r="Q495" s="214">
        <f>ROUND(P495*19.2,0)</f>
        <v>58</v>
      </c>
      <c r="R495" s="214">
        <v>3</v>
      </c>
      <c r="S495" s="214">
        <f>ROUND(R495*14.4,0)</f>
        <v>43</v>
      </c>
      <c r="T495" s="214">
        <v>3</v>
      </c>
      <c r="U495" s="214">
        <f>ROUND(T495*14.4,0)</f>
        <v>43</v>
      </c>
      <c r="V495" s="214">
        <v>3</v>
      </c>
      <c r="W495" s="214">
        <f>ROUND(V495*28.8,0)</f>
        <v>86</v>
      </c>
      <c r="X495" s="214">
        <v>3</v>
      </c>
      <c r="Y495" s="214">
        <f>ROUND(X495*16.8,0)</f>
        <v>50</v>
      </c>
      <c r="Z495" s="214">
        <v>3</v>
      </c>
      <c r="AA495" s="214">
        <f>ROUND(Z495*19.2,0)</f>
        <v>58</v>
      </c>
      <c r="AB495" s="214">
        <v>3</v>
      </c>
      <c r="AC495" s="214">
        <f>ROUND(AB495*19.2,0)</f>
        <v>58</v>
      </c>
      <c r="AD495" s="214">
        <v>3</v>
      </c>
      <c r="AE495" s="214">
        <f>ROUND(AD495*12,0)</f>
        <v>36</v>
      </c>
      <c r="AF495" s="214">
        <v>3</v>
      </c>
      <c r="AG495" s="214">
        <f>ROUND(AF495*14.4,0)</f>
        <v>43</v>
      </c>
      <c r="AH495" s="214">
        <v>2</v>
      </c>
      <c r="AI495" s="214">
        <f>ROUND(AH495*9.6,0)</f>
        <v>19</v>
      </c>
      <c r="AJ495" s="214">
        <v>3</v>
      </c>
      <c r="AK495" s="214">
        <f>ROUND(AJ495*16.8,0)</f>
        <v>50</v>
      </c>
      <c r="AL495" s="214">
        <v>2</v>
      </c>
      <c r="AM495" s="214">
        <f>ROUND(AL495*7.2,0)</f>
        <v>14</v>
      </c>
      <c r="AN495" s="214">
        <f>SUM(M495,O495,Q495,S495,U495)</f>
        <v>256</v>
      </c>
      <c r="AO495" s="214">
        <f>SUM(W495,Y495,AA495,AC495)</f>
        <v>252</v>
      </c>
      <c r="AP495" s="214">
        <f>SUM(AE495,AG495,AI495)</f>
        <v>98</v>
      </c>
      <c r="AQ495" s="214">
        <f>SUM(AK495,AM495)</f>
        <v>64</v>
      </c>
      <c r="AR495" s="214">
        <f>SUM(AN495:AQ495)</f>
        <v>670</v>
      </c>
      <c r="AS495" s="214" t="str">
        <f>IF(AR495&lt;=120,"Group 1",IF(AR495&lt;=240,"Group 2",IF(AR495&lt;=360,"Group 3",IF(AR495&lt;=480,"Group 4",IF(AR495&lt;=600,"Group 5",IF(AR495&lt;=720,"Group 6",IF(AR495&lt;=840,"Group 7",IF(AR495&lt;=960,"Group 8",IF(AR495&lt;=1080,"Group 9","Group 10")))))))))</f>
        <v>Group 6</v>
      </c>
      <c r="AT495" s="214" t="str">
        <f>IF(AR495&lt;=120,"B1",IF(AR495&lt;=240,"B2",IF(AR495&lt;=360,"B3",IF(AR495&lt;=480,"B4",IF(AR495&lt;=600,"B5",IF(AR495&lt;=720,"B6",IF(AR495&lt;=840,"B7",IF(AR495&lt;=960,"B8",IF(AR495&lt;=1080,"B9",IF(AR495&lt;=1100,"B10",IF(AR495&lt;=1120,"B11",IF(AR495&lt;=1140,"B12",IF(AR495&lt;=1160,"B13",IF(AR495&lt;=1180,"B14","B15"))))))))))))))</f>
        <v>B6</v>
      </c>
      <c r="AU495" s="214" t="str">
        <f>AT495</f>
        <v>B6</v>
      </c>
      <c r="AV495" s="214" t="str">
        <f>IF(AU495=J495,"OK","REVIEW")</f>
        <v>OK</v>
      </c>
      <c r="AW495" s="213" t="s">
        <v>355</v>
      </c>
      <c r="AX495" s="213" t="s">
        <v>522</v>
      </c>
      <c r="AY495" s="213" t="s">
        <v>266</v>
      </c>
      <c r="AZ495" s="213" t="s">
        <v>274</v>
      </c>
      <c r="BA495" s="217" t="s">
        <v>773</v>
      </c>
    </row>
    <row r="496" ht="142.5">
      <c r="A496" s="214" t="s">
        <v>264</v>
      </c>
      <c r="B496" s="213" t="s">
        <v>765</v>
      </c>
      <c r="C496" s="214" t="s">
        <v>880</v>
      </c>
      <c r="D496" s="213" t="s">
        <v>881</v>
      </c>
      <c r="E496" s="214" t="s">
        <v>916</v>
      </c>
      <c r="F496" s="213" t="s">
        <v>917</v>
      </c>
      <c r="G496" s="214" t="s">
        <v>920</v>
      </c>
      <c r="H496" s="213" t="s">
        <v>921</v>
      </c>
      <c r="I496" s="213" t="s">
        <v>363</v>
      </c>
      <c r="J496" s="214" t="s">
        <v>277</v>
      </c>
      <c r="K496" s="217" t="s">
        <v>774</v>
      </c>
      <c r="L496" s="214">
        <v>4</v>
      </c>
      <c r="M496" s="214">
        <f>ROUND(L496*18,0)</f>
        <v>72</v>
      </c>
      <c r="N496" s="214">
        <v>3</v>
      </c>
      <c r="O496" s="214">
        <f>ROUND(N496*19.2,0)</f>
        <v>58</v>
      </c>
      <c r="P496" s="214">
        <v>4</v>
      </c>
      <c r="Q496" s="214">
        <f>ROUND(P496*19.2,0)</f>
        <v>77</v>
      </c>
      <c r="R496" s="214">
        <v>4</v>
      </c>
      <c r="S496" s="214">
        <f>ROUND(R496*14.4,0)</f>
        <v>58</v>
      </c>
      <c r="T496" s="214">
        <v>3</v>
      </c>
      <c r="U496" s="214">
        <f>ROUND(T496*14.4,0)</f>
        <v>43</v>
      </c>
      <c r="V496" s="214">
        <v>3</v>
      </c>
      <c r="W496" s="214">
        <f>ROUND(V496*28.8,0)</f>
        <v>86</v>
      </c>
      <c r="X496" s="214">
        <v>3</v>
      </c>
      <c r="Y496" s="214">
        <f>ROUND(X496*16.8,0)</f>
        <v>50</v>
      </c>
      <c r="Z496" s="214">
        <v>3</v>
      </c>
      <c r="AA496" s="214">
        <f>ROUND(Z496*19.2,0)</f>
        <v>58</v>
      </c>
      <c r="AB496" s="214">
        <v>3</v>
      </c>
      <c r="AC496" s="214">
        <f>ROUND(AB496*19.2,0)</f>
        <v>58</v>
      </c>
      <c r="AD496" s="214">
        <v>3</v>
      </c>
      <c r="AE496" s="214">
        <f>ROUND(AD496*12,0)</f>
        <v>36</v>
      </c>
      <c r="AF496" s="214">
        <v>3</v>
      </c>
      <c r="AG496" s="214">
        <f>ROUND(AF496*14.4,0)</f>
        <v>43</v>
      </c>
      <c r="AH496" s="214">
        <v>2</v>
      </c>
      <c r="AI496" s="214">
        <f>ROUND(AH496*9.6,0)</f>
        <v>19</v>
      </c>
      <c r="AJ496" s="214">
        <v>3</v>
      </c>
      <c r="AK496" s="214">
        <f>ROUND(AJ496*16.8,0)</f>
        <v>50</v>
      </c>
      <c r="AL496" s="214">
        <v>2</v>
      </c>
      <c r="AM496" s="214">
        <f>ROUND(AL496*7.2,0)</f>
        <v>14</v>
      </c>
      <c r="AN496" s="214">
        <f>SUM(M496,O496,Q496,S496,U496)</f>
        <v>308</v>
      </c>
      <c r="AO496" s="214">
        <f>SUM(W496,Y496,AA496,AC496)</f>
        <v>252</v>
      </c>
      <c r="AP496" s="214">
        <f>SUM(AE496,AG496,AI496)</f>
        <v>98</v>
      </c>
      <c r="AQ496" s="214">
        <f>SUM(AK496,AM496)</f>
        <v>64</v>
      </c>
      <c r="AR496" s="214">
        <f>SUM(AN496:AQ496)</f>
        <v>722</v>
      </c>
      <c r="AS496" s="214" t="str">
        <f>IF(AR496&lt;=120,"Group 1",IF(AR496&lt;=240,"Group 2",IF(AR496&lt;=360,"Group 3",IF(AR496&lt;=480,"Group 4",IF(AR496&lt;=600,"Group 5",IF(AR496&lt;=720,"Group 6",IF(AR496&lt;=840,"Group 7",IF(AR496&lt;=960,"Group 8",IF(AR496&lt;=1080,"Group 9","Group 10")))))))))</f>
        <v>Group 7</v>
      </c>
      <c r="AT496" s="214" t="str">
        <f>IF(AR496&lt;=120,"B1",IF(AR496&lt;=240,"B2",IF(AR496&lt;=360,"B3",IF(AR496&lt;=480,"B4",IF(AR496&lt;=600,"B5",IF(AR496&lt;=720,"B6",IF(AR496&lt;=840,"B7",IF(AR496&lt;=960,"B8",IF(AR496&lt;=1080,"B9",IF(AR496&lt;=1100,"B10",IF(AR496&lt;=1120,"B11",IF(AR496&lt;=1140,"B12",IF(AR496&lt;=1160,"B13",IF(AR496&lt;=1180,"B14","B15"))))))))))))))</f>
        <v>B7</v>
      </c>
      <c r="AU496" s="214" t="str">
        <f>AT496</f>
        <v>B7</v>
      </c>
      <c r="AV496" s="214" t="str">
        <f>IF(AU496=J496,"OK","REVIEW")</f>
        <v>OK</v>
      </c>
      <c r="AW496" s="213" t="s">
        <v>355</v>
      </c>
      <c r="AX496" s="213" t="s">
        <v>365</v>
      </c>
      <c r="AY496" s="213" t="s">
        <v>266</v>
      </c>
      <c r="AZ496" s="213" t="s">
        <v>274</v>
      </c>
      <c r="BA496" s="217" t="s">
        <v>775</v>
      </c>
    </row>
    <row r="497" ht="142.5">
      <c r="A497" s="214" t="s">
        <v>264</v>
      </c>
      <c r="B497" s="213" t="s">
        <v>765</v>
      </c>
      <c r="C497" s="214" t="s">
        <v>880</v>
      </c>
      <c r="D497" s="213" t="s">
        <v>881</v>
      </c>
      <c r="E497" s="214" t="s">
        <v>916</v>
      </c>
      <c r="F497" s="213" t="s">
        <v>917</v>
      </c>
      <c r="G497" s="214" t="s">
        <v>922</v>
      </c>
      <c r="H497" s="213" t="s">
        <v>923</v>
      </c>
      <c r="I497" s="213" t="s">
        <v>363</v>
      </c>
      <c r="J497" s="214" t="s">
        <v>274</v>
      </c>
      <c r="K497" s="217" t="s">
        <v>772</v>
      </c>
      <c r="L497" s="214">
        <v>3</v>
      </c>
      <c r="M497" s="214">
        <f>ROUND(L497*18,0)</f>
        <v>54</v>
      </c>
      <c r="N497" s="214">
        <v>3</v>
      </c>
      <c r="O497" s="214">
        <f>ROUND(N497*19.2,0)</f>
        <v>58</v>
      </c>
      <c r="P497" s="214">
        <v>3</v>
      </c>
      <c r="Q497" s="214">
        <f>ROUND(P497*19.2,0)</f>
        <v>58</v>
      </c>
      <c r="R497" s="214">
        <v>3</v>
      </c>
      <c r="S497" s="214">
        <f>ROUND(R497*14.4,0)</f>
        <v>43</v>
      </c>
      <c r="T497" s="214">
        <v>3</v>
      </c>
      <c r="U497" s="214">
        <f>ROUND(T497*14.4,0)</f>
        <v>43</v>
      </c>
      <c r="V497" s="214">
        <v>3</v>
      </c>
      <c r="W497" s="214">
        <f>ROUND(V497*28.8,0)</f>
        <v>86</v>
      </c>
      <c r="X497" s="214">
        <v>3</v>
      </c>
      <c r="Y497" s="214">
        <f>ROUND(X497*16.8,0)</f>
        <v>50</v>
      </c>
      <c r="Z497" s="214">
        <v>3</v>
      </c>
      <c r="AA497" s="214">
        <f>ROUND(Z497*19.2,0)</f>
        <v>58</v>
      </c>
      <c r="AB497" s="214">
        <v>3</v>
      </c>
      <c r="AC497" s="214">
        <f>ROUND(AB497*19.2,0)</f>
        <v>58</v>
      </c>
      <c r="AD497" s="214">
        <v>3</v>
      </c>
      <c r="AE497" s="214">
        <f>ROUND(AD497*12,0)</f>
        <v>36</v>
      </c>
      <c r="AF497" s="214">
        <v>3</v>
      </c>
      <c r="AG497" s="214">
        <f>ROUND(AF497*14.4,0)</f>
        <v>43</v>
      </c>
      <c r="AH497" s="214">
        <v>2</v>
      </c>
      <c r="AI497" s="214">
        <f>ROUND(AH497*9.6,0)</f>
        <v>19</v>
      </c>
      <c r="AJ497" s="214">
        <v>3</v>
      </c>
      <c r="AK497" s="214">
        <f>ROUND(AJ497*16.8,0)</f>
        <v>50</v>
      </c>
      <c r="AL497" s="214">
        <v>2</v>
      </c>
      <c r="AM497" s="214">
        <f>ROUND(AL497*7.2,0)</f>
        <v>14</v>
      </c>
      <c r="AN497" s="214">
        <f>SUM(M497,O497,Q497,S497,U497)</f>
        <v>256</v>
      </c>
      <c r="AO497" s="214">
        <f>SUM(W497,Y497,AA497,AC497)</f>
        <v>252</v>
      </c>
      <c r="AP497" s="214">
        <f>SUM(AE497,AG497,AI497)</f>
        <v>98</v>
      </c>
      <c r="AQ497" s="214">
        <f>SUM(AK497,AM497)</f>
        <v>64</v>
      </c>
      <c r="AR497" s="214">
        <f>SUM(AN497:AQ497)</f>
        <v>670</v>
      </c>
      <c r="AS497" s="214" t="str">
        <f>IF(AR497&lt;=120,"Group 1",IF(AR497&lt;=240,"Group 2",IF(AR497&lt;=360,"Group 3",IF(AR497&lt;=480,"Group 4",IF(AR497&lt;=600,"Group 5",IF(AR497&lt;=720,"Group 6",IF(AR497&lt;=840,"Group 7",IF(AR497&lt;=960,"Group 8",IF(AR497&lt;=1080,"Group 9","Group 10")))))))))</f>
        <v>Group 6</v>
      </c>
      <c r="AT497" s="214" t="str">
        <f>IF(AR497&lt;=120,"B1",IF(AR497&lt;=240,"B2",IF(AR497&lt;=360,"B3",IF(AR497&lt;=480,"B4",IF(AR497&lt;=600,"B5",IF(AR497&lt;=720,"B6",IF(AR497&lt;=840,"B7",IF(AR497&lt;=960,"B8",IF(AR497&lt;=1080,"B9",IF(AR497&lt;=1100,"B10",IF(AR497&lt;=1120,"B11",IF(AR497&lt;=1140,"B12",IF(AR497&lt;=1160,"B13",IF(AR497&lt;=1180,"B14","B15"))))))))))))))</f>
        <v>B6</v>
      </c>
      <c r="AU497" s="214" t="str">
        <f>AT497</f>
        <v>B6</v>
      </c>
      <c r="AV497" s="214" t="str">
        <f>IF(AU497=J497,"OK","REVIEW")</f>
        <v>OK</v>
      </c>
      <c r="AW497" s="213" t="s">
        <v>355</v>
      </c>
      <c r="AX497" s="213" t="s">
        <v>522</v>
      </c>
      <c r="AY497" s="213" t="s">
        <v>266</v>
      </c>
      <c r="AZ497" s="213" t="s">
        <v>274</v>
      </c>
      <c r="BA497" s="217" t="s">
        <v>773</v>
      </c>
    </row>
    <row r="498" ht="142.5">
      <c r="A498" s="214" t="s">
        <v>264</v>
      </c>
      <c r="B498" s="213" t="s">
        <v>765</v>
      </c>
      <c r="C498" s="214" t="s">
        <v>880</v>
      </c>
      <c r="D498" s="213" t="s">
        <v>881</v>
      </c>
      <c r="E498" s="214" t="s">
        <v>916</v>
      </c>
      <c r="F498" s="213" t="s">
        <v>917</v>
      </c>
      <c r="G498" s="214" t="s">
        <v>922</v>
      </c>
      <c r="H498" s="213" t="s">
        <v>923</v>
      </c>
      <c r="I498" s="213" t="s">
        <v>363</v>
      </c>
      <c r="J498" s="214" t="s">
        <v>277</v>
      </c>
      <c r="K498" s="217" t="s">
        <v>774</v>
      </c>
      <c r="L498" s="214">
        <v>4</v>
      </c>
      <c r="M498" s="214">
        <f>ROUND(L498*18,0)</f>
        <v>72</v>
      </c>
      <c r="N498" s="214">
        <v>3</v>
      </c>
      <c r="O498" s="214">
        <f>ROUND(N498*19.2,0)</f>
        <v>58</v>
      </c>
      <c r="P498" s="214">
        <v>4</v>
      </c>
      <c r="Q498" s="214">
        <f>ROUND(P498*19.2,0)</f>
        <v>77</v>
      </c>
      <c r="R498" s="214">
        <v>4</v>
      </c>
      <c r="S498" s="214">
        <f>ROUND(R498*14.4,0)</f>
        <v>58</v>
      </c>
      <c r="T498" s="214">
        <v>3</v>
      </c>
      <c r="U498" s="214">
        <f>ROUND(T498*14.4,0)</f>
        <v>43</v>
      </c>
      <c r="V498" s="214">
        <v>3</v>
      </c>
      <c r="W498" s="214">
        <f>ROUND(V498*28.8,0)</f>
        <v>86</v>
      </c>
      <c r="X498" s="214">
        <v>3</v>
      </c>
      <c r="Y498" s="214">
        <f>ROUND(X498*16.8,0)</f>
        <v>50</v>
      </c>
      <c r="Z498" s="214">
        <v>3</v>
      </c>
      <c r="AA498" s="214">
        <f>ROUND(Z498*19.2,0)</f>
        <v>58</v>
      </c>
      <c r="AB498" s="214">
        <v>3</v>
      </c>
      <c r="AC498" s="214">
        <f>ROUND(AB498*19.2,0)</f>
        <v>58</v>
      </c>
      <c r="AD498" s="214">
        <v>3</v>
      </c>
      <c r="AE498" s="214">
        <f>ROUND(AD498*12,0)</f>
        <v>36</v>
      </c>
      <c r="AF498" s="214">
        <v>3</v>
      </c>
      <c r="AG498" s="214">
        <f>ROUND(AF498*14.4,0)</f>
        <v>43</v>
      </c>
      <c r="AH498" s="214">
        <v>2</v>
      </c>
      <c r="AI498" s="214">
        <f>ROUND(AH498*9.6,0)</f>
        <v>19</v>
      </c>
      <c r="AJ498" s="214">
        <v>3</v>
      </c>
      <c r="AK498" s="214">
        <f>ROUND(AJ498*16.8,0)</f>
        <v>50</v>
      </c>
      <c r="AL498" s="214">
        <v>2</v>
      </c>
      <c r="AM498" s="214">
        <f>ROUND(AL498*7.2,0)</f>
        <v>14</v>
      </c>
      <c r="AN498" s="214">
        <f>SUM(M498,O498,Q498,S498,U498)</f>
        <v>308</v>
      </c>
      <c r="AO498" s="214">
        <f>SUM(W498,Y498,AA498,AC498)</f>
        <v>252</v>
      </c>
      <c r="AP498" s="214">
        <f>SUM(AE498,AG498,AI498)</f>
        <v>98</v>
      </c>
      <c r="AQ498" s="214">
        <f>SUM(AK498,AM498)</f>
        <v>64</v>
      </c>
      <c r="AR498" s="214">
        <f>SUM(AN498:AQ498)</f>
        <v>722</v>
      </c>
      <c r="AS498" s="214" t="str">
        <f>IF(AR498&lt;=120,"Group 1",IF(AR498&lt;=240,"Group 2",IF(AR498&lt;=360,"Group 3",IF(AR498&lt;=480,"Group 4",IF(AR498&lt;=600,"Group 5",IF(AR498&lt;=720,"Group 6",IF(AR498&lt;=840,"Group 7",IF(AR498&lt;=960,"Group 8",IF(AR498&lt;=1080,"Group 9","Group 10")))))))))</f>
        <v>Group 7</v>
      </c>
      <c r="AT498" s="214" t="str">
        <f>IF(AR498&lt;=120,"B1",IF(AR498&lt;=240,"B2",IF(AR498&lt;=360,"B3",IF(AR498&lt;=480,"B4",IF(AR498&lt;=600,"B5",IF(AR498&lt;=720,"B6",IF(AR498&lt;=840,"B7",IF(AR498&lt;=960,"B8",IF(AR498&lt;=1080,"B9",IF(AR498&lt;=1100,"B10",IF(AR498&lt;=1120,"B11",IF(AR498&lt;=1140,"B12",IF(AR498&lt;=1160,"B13",IF(AR498&lt;=1180,"B14","B15"))))))))))))))</f>
        <v>B7</v>
      </c>
      <c r="AU498" s="214" t="str">
        <f>AT498</f>
        <v>B7</v>
      </c>
      <c r="AV498" s="214" t="str">
        <f>IF(AU498=J498,"OK","REVIEW")</f>
        <v>OK</v>
      </c>
      <c r="AW498" s="213" t="s">
        <v>355</v>
      </c>
      <c r="AX498" s="213" t="s">
        <v>365</v>
      </c>
      <c r="AY498" s="213" t="s">
        <v>266</v>
      </c>
      <c r="AZ498" s="213" t="s">
        <v>274</v>
      </c>
      <c r="BA498" s="217" t="s">
        <v>775</v>
      </c>
    </row>
    <row r="499" ht="142.5">
      <c r="A499" s="214" t="s">
        <v>264</v>
      </c>
      <c r="B499" s="213" t="s">
        <v>765</v>
      </c>
      <c r="C499" s="214" t="s">
        <v>880</v>
      </c>
      <c r="D499" s="213" t="s">
        <v>881</v>
      </c>
      <c r="E499" s="214" t="s">
        <v>916</v>
      </c>
      <c r="F499" s="213" t="s">
        <v>917</v>
      </c>
      <c r="G499" s="214" t="s">
        <v>924</v>
      </c>
      <c r="H499" s="213" t="s">
        <v>925</v>
      </c>
      <c r="I499" s="213" t="s">
        <v>363</v>
      </c>
      <c r="J499" s="214" t="s">
        <v>274</v>
      </c>
      <c r="K499" s="217" t="s">
        <v>772</v>
      </c>
      <c r="L499" s="214">
        <v>3</v>
      </c>
      <c r="M499" s="214">
        <f>ROUND(L499*18,0)</f>
        <v>54</v>
      </c>
      <c r="N499" s="214">
        <v>3</v>
      </c>
      <c r="O499" s="214">
        <f>ROUND(N499*19.2,0)</f>
        <v>58</v>
      </c>
      <c r="P499" s="214">
        <v>3</v>
      </c>
      <c r="Q499" s="214">
        <f>ROUND(P499*19.2,0)</f>
        <v>58</v>
      </c>
      <c r="R499" s="214">
        <v>3</v>
      </c>
      <c r="S499" s="214">
        <f>ROUND(R499*14.4,0)</f>
        <v>43</v>
      </c>
      <c r="T499" s="214">
        <v>3</v>
      </c>
      <c r="U499" s="214">
        <f>ROUND(T499*14.4,0)</f>
        <v>43</v>
      </c>
      <c r="V499" s="214">
        <v>3</v>
      </c>
      <c r="W499" s="214">
        <f>ROUND(V499*28.8,0)</f>
        <v>86</v>
      </c>
      <c r="X499" s="214">
        <v>3</v>
      </c>
      <c r="Y499" s="214">
        <f>ROUND(X499*16.8,0)</f>
        <v>50</v>
      </c>
      <c r="Z499" s="214">
        <v>3</v>
      </c>
      <c r="AA499" s="214">
        <f>ROUND(Z499*19.2,0)</f>
        <v>58</v>
      </c>
      <c r="AB499" s="214">
        <v>3</v>
      </c>
      <c r="AC499" s="214">
        <f>ROUND(AB499*19.2,0)</f>
        <v>58</v>
      </c>
      <c r="AD499" s="214">
        <v>3</v>
      </c>
      <c r="AE499" s="214">
        <f>ROUND(AD499*12,0)</f>
        <v>36</v>
      </c>
      <c r="AF499" s="214">
        <v>3</v>
      </c>
      <c r="AG499" s="214">
        <f>ROUND(AF499*14.4,0)</f>
        <v>43</v>
      </c>
      <c r="AH499" s="214">
        <v>2</v>
      </c>
      <c r="AI499" s="214">
        <f>ROUND(AH499*9.6,0)</f>
        <v>19</v>
      </c>
      <c r="AJ499" s="214">
        <v>3</v>
      </c>
      <c r="AK499" s="214">
        <f>ROUND(AJ499*16.8,0)</f>
        <v>50</v>
      </c>
      <c r="AL499" s="214">
        <v>2</v>
      </c>
      <c r="AM499" s="214">
        <f>ROUND(AL499*7.2,0)</f>
        <v>14</v>
      </c>
      <c r="AN499" s="214">
        <f>SUM(M499,O499,Q499,S499,U499)</f>
        <v>256</v>
      </c>
      <c r="AO499" s="214">
        <f>SUM(W499,Y499,AA499,AC499)</f>
        <v>252</v>
      </c>
      <c r="AP499" s="214">
        <f>SUM(AE499,AG499,AI499)</f>
        <v>98</v>
      </c>
      <c r="AQ499" s="214">
        <f>SUM(AK499,AM499)</f>
        <v>64</v>
      </c>
      <c r="AR499" s="214">
        <f>SUM(AN499:AQ499)</f>
        <v>670</v>
      </c>
      <c r="AS499" s="214" t="str">
        <f>IF(AR499&lt;=120,"Group 1",IF(AR499&lt;=240,"Group 2",IF(AR499&lt;=360,"Group 3",IF(AR499&lt;=480,"Group 4",IF(AR499&lt;=600,"Group 5",IF(AR499&lt;=720,"Group 6",IF(AR499&lt;=840,"Group 7",IF(AR499&lt;=960,"Group 8",IF(AR499&lt;=1080,"Group 9","Group 10")))))))))</f>
        <v>Group 6</v>
      </c>
      <c r="AT499" s="214" t="str">
        <f>IF(AR499&lt;=120,"B1",IF(AR499&lt;=240,"B2",IF(AR499&lt;=360,"B3",IF(AR499&lt;=480,"B4",IF(AR499&lt;=600,"B5",IF(AR499&lt;=720,"B6",IF(AR499&lt;=840,"B7",IF(AR499&lt;=960,"B8",IF(AR499&lt;=1080,"B9",IF(AR499&lt;=1100,"B10",IF(AR499&lt;=1120,"B11",IF(AR499&lt;=1140,"B12",IF(AR499&lt;=1160,"B13",IF(AR499&lt;=1180,"B14","B15"))))))))))))))</f>
        <v>B6</v>
      </c>
      <c r="AU499" s="214" t="str">
        <f>AT499</f>
        <v>B6</v>
      </c>
      <c r="AV499" s="214" t="str">
        <f>IF(AU499=J499,"OK","REVIEW")</f>
        <v>OK</v>
      </c>
      <c r="AW499" s="213" t="s">
        <v>355</v>
      </c>
      <c r="AX499" s="213" t="s">
        <v>522</v>
      </c>
      <c r="AY499" s="213" t="s">
        <v>266</v>
      </c>
      <c r="AZ499" s="213" t="s">
        <v>274</v>
      </c>
      <c r="BA499" s="217" t="s">
        <v>773</v>
      </c>
    </row>
    <row r="500" ht="142.5">
      <c r="A500" s="214" t="s">
        <v>264</v>
      </c>
      <c r="B500" s="213" t="s">
        <v>765</v>
      </c>
      <c r="C500" s="214" t="s">
        <v>880</v>
      </c>
      <c r="D500" s="213" t="s">
        <v>881</v>
      </c>
      <c r="E500" s="214" t="s">
        <v>916</v>
      </c>
      <c r="F500" s="213" t="s">
        <v>917</v>
      </c>
      <c r="G500" s="214" t="s">
        <v>924</v>
      </c>
      <c r="H500" s="213" t="s">
        <v>925</v>
      </c>
      <c r="I500" s="213" t="s">
        <v>363</v>
      </c>
      <c r="J500" s="214" t="s">
        <v>277</v>
      </c>
      <c r="K500" s="217" t="s">
        <v>774</v>
      </c>
      <c r="L500" s="214">
        <v>4</v>
      </c>
      <c r="M500" s="214">
        <f>ROUND(L500*18,0)</f>
        <v>72</v>
      </c>
      <c r="N500" s="214">
        <v>3</v>
      </c>
      <c r="O500" s="214">
        <f>ROUND(N500*19.2,0)</f>
        <v>58</v>
      </c>
      <c r="P500" s="214">
        <v>4</v>
      </c>
      <c r="Q500" s="214">
        <f>ROUND(P500*19.2,0)</f>
        <v>77</v>
      </c>
      <c r="R500" s="214">
        <v>4</v>
      </c>
      <c r="S500" s="214">
        <f>ROUND(R500*14.4,0)</f>
        <v>58</v>
      </c>
      <c r="T500" s="214">
        <v>3</v>
      </c>
      <c r="U500" s="214">
        <f>ROUND(T500*14.4,0)</f>
        <v>43</v>
      </c>
      <c r="V500" s="214">
        <v>3</v>
      </c>
      <c r="W500" s="214">
        <f>ROUND(V500*28.8,0)</f>
        <v>86</v>
      </c>
      <c r="X500" s="214">
        <v>3</v>
      </c>
      <c r="Y500" s="214">
        <f>ROUND(X500*16.8,0)</f>
        <v>50</v>
      </c>
      <c r="Z500" s="214">
        <v>3</v>
      </c>
      <c r="AA500" s="214">
        <f>ROUND(Z500*19.2,0)</f>
        <v>58</v>
      </c>
      <c r="AB500" s="214">
        <v>3</v>
      </c>
      <c r="AC500" s="214">
        <f>ROUND(AB500*19.2,0)</f>
        <v>58</v>
      </c>
      <c r="AD500" s="214">
        <v>3</v>
      </c>
      <c r="AE500" s="214">
        <f>ROUND(AD500*12,0)</f>
        <v>36</v>
      </c>
      <c r="AF500" s="214">
        <v>3</v>
      </c>
      <c r="AG500" s="214">
        <f>ROUND(AF500*14.4,0)</f>
        <v>43</v>
      </c>
      <c r="AH500" s="214">
        <v>2</v>
      </c>
      <c r="AI500" s="214">
        <f>ROUND(AH500*9.6,0)</f>
        <v>19</v>
      </c>
      <c r="AJ500" s="214">
        <v>3</v>
      </c>
      <c r="AK500" s="214">
        <f>ROUND(AJ500*16.8,0)</f>
        <v>50</v>
      </c>
      <c r="AL500" s="214">
        <v>2</v>
      </c>
      <c r="AM500" s="214">
        <f>ROUND(AL500*7.2,0)</f>
        <v>14</v>
      </c>
      <c r="AN500" s="214">
        <f>SUM(M500,O500,Q500,S500,U500)</f>
        <v>308</v>
      </c>
      <c r="AO500" s="214">
        <f>SUM(W500,Y500,AA500,AC500)</f>
        <v>252</v>
      </c>
      <c r="AP500" s="214">
        <f>SUM(AE500,AG500,AI500)</f>
        <v>98</v>
      </c>
      <c r="AQ500" s="214">
        <f>SUM(AK500,AM500)</f>
        <v>64</v>
      </c>
      <c r="AR500" s="214">
        <f>SUM(AN500:AQ500)</f>
        <v>722</v>
      </c>
      <c r="AS500" s="214" t="str">
        <f>IF(AR500&lt;=120,"Group 1",IF(AR500&lt;=240,"Group 2",IF(AR500&lt;=360,"Group 3",IF(AR500&lt;=480,"Group 4",IF(AR500&lt;=600,"Group 5",IF(AR500&lt;=720,"Group 6",IF(AR500&lt;=840,"Group 7",IF(AR500&lt;=960,"Group 8",IF(AR500&lt;=1080,"Group 9","Group 10")))))))))</f>
        <v>Group 7</v>
      </c>
      <c r="AT500" s="214" t="str">
        <f>IF(AR500&lt;=120,"B1",IF(AR500&lt;=240,"B2",IF(AR500&lt;=360,"B3",IF(AR500&lt;=480,"B4",IF(AR500&lt;=600,"B5",IF(AR500&lt;=720,"B6",IF(AR500&lt;=840,"B7",IF(AR500&lt;=960,"B8",IF(AR500&lt;=1080,"B9",IF(AR500&lt;=1100,"B10",IF(AR500&lt;=1120,"B11",IF(AR500&lt;=1140,"B12",IF(AR500&lt;=1160,"B13",IF(AR500&lt;=1180,"B14","B15"))))))))))))))</f>
        <v>B7</v>
      </c>
      <c r="AU500" s="214" t="str">
        <f>AT500</f>
        <v>B7</v>
      </c>
      <c r="AV500" s="214" t="str">
        <f>IF(AU500=J500,"OK","REVIEW")</f>
        <v>OK</v>
      </c>
      <c r="AW500" s="213" t="s">
        <v>355</v>
      </c>
      <c r="AX500" s="213" t="s">
        <v>365</v>
      </c>
      <c r="AY500" s="213" t="s">
        <v>266</v>
      </c>
      <c r="AZ500" s="213" t="s">
        <v>274</v>
      </c>
      <c r="BA500" s="217" t="s">
        <v>775</v>
      </c>
    </row>
    <row r="501" ht="142.5">
      <c r="A501" s="214" t="s">
        <v>264</v>
      </c>
      <c r="B501" s="213" t="s">
        <v>765</v>
      </c>
      <c r="C501" s="214" t="s">
        <v>880</v>
      </c>
      <c r="D501" s="213" t="s">
        <v>881</v>
      </c>
      <c r="E501" s="214" t="s">
        <v>926</v>
      </c>
      <c r="F501" s="213" t="s">
        <v>927</v>
      </c>
      <c r="G501" s="214" t="s">
        <v>928</v>
      </c>
      <c r="H501" s="213" t="s">
        <v>929</v>
      </c>
      <c r="I501" s="213" t="s">
        <v>363</v>
      </c>
      <c r="J501" s="214" t="s">
        <v>274</v>
      </c>
      <c r="K501" s="217" t="s">
        <v>840</v>
      </c>
      <c r="L501" s="214">
        <v>4</v>
      </c>
      <c r="M501" s="214">
        <f>ROUND(L501*18,0)</f>
        <v>72</v>
      </c>
      <c r="N501" s="214">
        <v>3</v>
      </c>
      <c r="O501" s="214">
        <f>ROUND(N501*19.2,0)</f>
        <v>58</v>
      </c>
      <c r="P501" s="214">
        <v>4</v>
      </c>
      <c r="Q501" s="214">
        <f>ROUND(P501*19.2,0)</f>
        <v>77</v>
      </c>
      <c r="R501" s="214">
        <v>4</v>
      </c>
      <c r="S501" s="214">
        <f>ROUND(R501*14.4,0)</f>
        <v>58</v>
      </c>
      <c r="T501" s="214">
        <v>3</v>
      </c>
      <c r="U501" s="214">
        <f>ROUND(T501*14.4,0)</f>
        <v>43</v>
      </c>
      <c r="V501" s="214">
        <v>3</v>
      </c>
      <c r="W501" s="214">
        <f>ROUND(V501*28.8,0)</f>
        <v>86</v>
      </c>
      <c r="X501" s="214">
        <v>2</v>
      </c>
      <c r="Y501" s="214">
        <f>ROUND(X501*16.8,0)</f>
        <v>34</v>
      </c>
      <c r="Z501" s="214">
        <v>4</v>
      </c>
      <c r="AA501" s="214">
        <f>ROUND(Z501*19.2,0)</f>
        <v>77</v>
      </c>
      <c r="AB501" s="214">
        <v>3</v>
      </c>
      <c r="AC501" s="214">
        <f>ROUND(AB501*19.2,0)</f>
        <v>58</v>
      </c>
      <c r="AD501" s="214">
        <v>4</v>
      </c>
      <c r="AE501" s="214">
        <f>ROUND(AD501*12,0)</f>
        <v>48</v>
      </c>
      <c r="AF501" s="214">
        <v>2</v>
      </c>
      <c r="AG501" s="214">
        <f>ROUND(AF501*14.4,0)</f>
        <v>29</v>
      </c>
      <c r="AH501" s="214">
        <v>2</v>
      </c>
      <c r="AI501" s="214">
        <f>ROUND(AH501*9.6,0)</f>
        <v>19</v>
      </c>
      <c r="AJ501" s="214">
        <v>2</v>
      </c>
      <c r="AK501" s="214">
        <f>ROUND(AJ501*16.8,0)</f>
        <v>34</v>
      </c>
      <c r="AL501" s="214">
        <v>2</v>
      </c>
      <c r="AM501" s="214">
        <f>ROUND(AL501*7.2,0)</f>
        <v>14</v>
      </c>
      <c r="AN501" s="214">
        <f>SUM(M501,O501,Q501,S501,U501)</f>
        <v>308</v>
      </c>
      <c r="AO501" s="214">
        <f>SUM(W501,Y501,AA501,AC501)</f>
        <v>255</v>
      </c>
      <c r="AP501" s="214">
        <f>SUM(AE501,AG501,AI501)</f>
        <v>96</v>
      </c>
      <c r="AQ501" s="214">
        <f>SUM(AK501,AM501)</f>
        <v>48</v>
      </c>
      <c r="AR501" s="214">
        <f>SUM(AN501:AQ501)</f>
        <v>707</v>
      </c>
      <c r="AS501" s="214" t="str">
        <f>IF(AR501&lt;=120,"Group 1",IF(AR501&lt;=240,"Group 2",IF(AR501&lt;=360,"Group 3",IF(AR501&lt;=480,"Group 4",IF(AR501&lt;=600,"Group 5",IF(AR501&lt;=720,"Group 6",IF(AR501&lt;=840,"Group 7",IF(AR501&lt;=960,"Group 8",IF(AR501&lt;=1080,"Group 9","Group 10")))))))))</f>
        <v>Group 6</v>
      </c>
      <c r="AT501" s="214" t="str">
        <f>IF(AR501&lt;=120,"B1",IF(AR501&lt;=240,"B2",IF(AR501&lt;=360,"B3",IF(AR501&lt;=480,"B4",IF(AR501&lt;=600,"B5",IF(AR501&lt;=720,"B6",IF(AR501&lt;=840,"B7",IF(AR501&lt;=960,"B8",IF(AR501&lt;=1080,"B9",IF(AR501&lt;=1100,"B10",IF(AR501&lt;=1120,"B11",IF(AR501&lt;=1140,"B12",IF(AR501&lt;=1160,"B13",IF(AR501&lt;=1180,"B14","B15"))))))))))))))</f>
        <v>B6</v>
      </c>
      <c r="AU501" s="214" t="str">
        <f>AT501</f>
        <v>B6</v>
      </c>
      <c r="AV501" s="214" t="str">
        <f>IF(AU501=J501,"OK","REVIEW")</f>
        <v>OK</v>
      </c>
      <c r="AW501" s="213" t="s">
        <v>355</v>
      </c>
      <c r="AX501" s="213" t="s">
        <v>522</v>
      </c>
      <c r="AY501" s="213" t="s">
        <v>266</v>
      </c>
      <c r="AZ501" s="213" t="s">
        <v>277</v>
      </c>
      <c r="BA501" s="217" t="s">
        <v>773</v>
      </c>
    </row>
    <row r="502" ht="142.5">
      <c r="A502" s="214" t="s">
        <v>264</v>
      </c>
      <c r="B502" s="213" t="s">
        <v>765</v>
      </c>
      <c r="C502" s="214" t="s">
        <v>880</v>
      </c>
      <c r="D502" s="213" t="s">
        <v>881</v>
      </c>
      <c r="E502" s="214" t="s">
        <v>926</v>
      </c>
      <c r="F502" s="213" t="s">
        <v>927</v>
      </c>
      <c r="G502" s="214" t="s">
        <v>928</v>
      </c>
      <c r="H502" s="213" t="s">
        <v>929</v>
      </c>
      <c r="I502" s="213" t="s">
        <v>363</v>
      </c>
      <c r="J502" s="214" t="s">
        <v>277</v>
      </c>
      <c r="K502" s="217" t="s">
        <v>841</v>
      </c>
      <c r="L502" s="214">
        <v>4</v>
      </c>
      <c r="M502" s="214">
        <f>ROUND(L502*18,0)</f>
        <v>72</v>
      </c>
      <c r="N502" s="214">
        <v>3</v>
      </c>
      <c r="O502" s="214">
        <f>ROUND(N502*19.2,0)</f>
        <v>58</v>
      </c>
      <c r="P502" s="214">
        <v>4</v>
      </c>
      <c r="Q502" s="214">
        <f>ROUND(P502*19.2,0)</f>
        <v>77</v>
      </c>
      <c r="R502" s="214">
        <v>4</v>
      </c>
      <c r="S502" s="214">
        <f>ROUND(R502*14.4,0)</f>
        <v>58</v>
      </c>
      <c r="T502" s="214">
        <v>4</v>
      </c>
      <c r="U502" s="214">
        <f>ROUND(T502*14.4,0)</f>
        <v>58</v>
      </c>
      <c r="V502" s="214">
        <v>3</v>
      </c>
      <c r="W502" s="214">
        <f>ROUND(V502*28.8,0)</f>
        <v>86</v>
      </c>
      <c r="X502" s="214">
        <v>3</v>
      </c>
      <c r="Y502" s="214">
        <f>ROUND(X502*16.8,0)</f>
        <v>50</v>
      </c>
      <c r="Z502" s="214">
        <v>4</v>
      </c>
      <c r="AA502" s="214">
        <f>ROUND(Z502*19.2,0)</f>
        <v>77</v>
      </c>
      <c r="AB502" s="214">
        <v>3</v>
      </c>
      <c r="AC502" s="214">
        <f>ROUND(AB502*19.2,0)</f>
        <v>58</v>
      </c>
      <c r="AD502" s="214">
        <v>4</v>
      </c>
      <c r="AE502" s="214">
        <f>ROUND(AD502*12,0)</f>
        <v>48</v>
      </c>
      <c r="AF502" s="214">
        <v>3</v>
      </c>
      <c r="AG502" s="214">
        <f>ROUND(AF502*14.4,0)</f>
        <v>43</v>
      </c>
      <c r="AH502" s="214">
        <v>3</v>
      </c>
      <c r="AI502" s="214">
        <f>ROUND(AH502*9.6,0)</f>
        <v>29</v>
      </c>
      <c r="AJ502" s="214">
        <v>3</v>
      </c>
      <c r="AK502" s="214">
        <f>ROUND(AJ502*16.8,0)</f>
        <v>50</v>
      </c>
      <c r="AL502" s="214">
        <v>3</v>
      </c>
      <c r="AM502" s="214">
        <f>ROUND(AL502*7.2,0)</f>
        <v>22</v>
      </c>
      <c r="AN502" s="214">
        <f>SUM(M502,O502,Q502,S502,U502)</f>
        <v>323</v>
      </c>
      <c r="AO502" s="214">
        <f>SUM(W502,Y502,AA502,AC502)</f>
        <v>271</v>
      </c>
      <c r="AP502" s="214">
        <f>SUM(AE502,AG502,AI502)</f>
        <v>120</v>
      </c>
      <c r="AQ502" s="214">
        <f>SUM(AK502,AM502)</f>
        <v>72</v>
      </c>
      <c r="AR502" s="214">
        <f>SUM(AN502:AQ502)</f>
        <v>786</v>
      </c>
      <c r="AS502" s="214" t="str">
        <f>IF(AR502&lt;=120,"Group 1",IF(AR502&lt;=240,"Group 2",IF(AR502&lt;=360,"Group 3",IF(AR502&lt;=480,"Group 4",IF(AR502&lt;=600,"Group 5",IF(AR502&lt;=720,"Group 6",IF(AR502&lt;=840,"Group 7",IF(AR502&lt;=960,"Group 8",IF(AR502&lt;=1080,"Group 9","Group 10")))))))))</f>
        <v>Group 7</v>
      </c>
      <c r="AT502" s="214" t="str">
        <f>IF(AR502&lt;=120,"B1",IF(AR502&lt;=240,"B2",IF(AR502&lt;=360,"B3",IF(AR502&lt;=480,"B4",IF(AR502&lt;=600,"B5",IF(AR502&lt;=720,"B6",IF(AR502&lt;=840,"B7",IF(AR502&lt;=960,"B8",IF(AR502&lt;=1080,"B9",IF(AR502&lt;=1100,"B10",IF(AR502&lt;=1120,"B11",IF(AR502&lt;=1140,"B12",IF(AR502&lt;=1160,"B13",IF(AR502&lt;=1180,"B14","B15"))))))))))))))</f>
        <v>B7</v>
      </c>
      <c r="AU502" s="214" t="str">
        <f>AT502</f>
        <v>B7</v>
      </c>
      <c r="AV502" s="214" t="str">
        <f>IF(AU502=J502,"OK","REVIEW")</f>
        <v>OK</v>
      </c>
      <c r="AW502" s="213" t="s">
        <v>355</v>
      </c>
      <c r="AX502" s="213" t="s">
        <v>365</v>
      </c>
      <c r="AY502" s="213" t="s">
        <v>266</v>
      </c>
      <c r="AZ502" s="213" t="s">
        <v>277</v>
      </c>
      <c r="BA502" s="217" t="s">
        <v>775</v>
      </c>
    </row>
    <row r="503" ht="142.5">
      <c r="A503" s="214" t="s">
        <v>264</v>
      </c>
      <c r="B503" s="213" t="s">
        <v>765</v>
      </c>
      <c r="C503" s="214" t="s">
        <v>880</v>
      </c>
      <c r="D503" s="213" t="s">
        <v>881</v>
      </c>
      <c r="E503" s="214" t="s">
        <v>926</v>
      </c>
      <c r="F503" s="213" t="s">
        <v>927</v>
      </c>
      <c r="G503" s="214" t="s">
        <v>930</v>
      </c>
      <c r="H503" s="213" t="s">
        <v>931</v>
      </c>
      <c r="I503" s="213" t="s">
        <v>363</v>
      </c>
      <c r="J503" s="214" t="s">
        <v>274</v>
      </c>
      <c r="K503" s="217" t="s">
        <v>840</v>
      </c>
      <c r="L503" s="214">
        <v>4</v>
      </c>
      <c r="M503" s="214">
        <f>ROUND(L503*18,0)</f>
        <v>72</v>
      </c>
      <c r="N503" s="214">
        <v>3</v>
      </c>
      <c r="O503" s="214">
        <f>ROUND(N503*19.2,0)</f>
        <v>58</v>
      </c>
      <c r="P503" s="214">
        <v>4</v>
      </c>
      <c r="Q503" s="214">
        <f>ROUND(P503*19.2,0)</f>
        <v>77</v>
      </c>
      <c r="R503" s="214">
        <v>4</v>
      </c>
      <c r="S503" s="214">
        <f>ROUND(R503*14.4,0)</f>
        <v>58</v>
      </c>
      <c r="T503" s="214">
        <v>3</v>
      </c>
      <c r="U503" s="214">
        <f>ROUND(T503*14.4,0)</f>
        <v>43</v>
      </c>
      <c r="V503" s="214">
        <v>3</v>
      </c>
      <c r="W503" s="214">
        <f>ROUND(V503*28.8,0)</f>
        <v>86</v>
      </c>
      <c r="X503" s="214">
        <v>2</v>
      </c>
      <c r="Y503" s="214">
        <f>ROUND(X503*16.8,0)</f>
        <v>34</v>
      </c>
      <c r="Z503" s="214">
        <v>4</v>
      </c>
      <c r="AA503" s="214">
        <f>ROUND(Z503*19.2,0)</f>
        <v>77</v>
      </c>
      <c r="AB503" s="214">
        <v>3</v>
      </c>
      <c r="AC503" s="214">
        <f>ROUND(AB503*19.2,0)</f>
        <v>58</v>
      </c>
      <c r="AD503" s="214">
        <v>4</v>
      </c>
      <c r="AE503" s="214">
        <f>ROUND(AD503*12,0)</f>
        <v>48</v>
      </c>
      <c r="AF503" s="214">
        <v>2</v>
      </c>
      <c r="AG503" s="214">
        <f>ROUND(AF503*14.4,0)</f>
        <v>29</v>
      </c>
      <c r="AH503" s="214">
        <v>2</v>
      </c>
      <c r="AI503" s="214">
        <f>ROUND(AH503*9.6,0)</f>
        <v>19</v>
      </c>
      <c r="AJ503" s="214">
        <v>2</v>
      </c>
      <c r="AK503" s="214">
        <f>ROUND(AJ503*16.8,0)</f>
        <v>34</v>
      </c>
      <c r="AL503" s="214">
        <v>2</v>
      </c>
      <c r="AM503" s="214">
        <f>ROUND(AL503*7.2,0)</f>
        <v>14</v>
      </c>
      <c r="AN503" s="214">
        <f>SUM(M503,O503,Q503,S503,U503)</f>
        <v>308</v>
      </c>
      <c r="AO503" s="214">
        <f>SUM(W503,Y503,AA503,AC503)</f>
        <v>255</v>
      </c>
      <c r="AP503" s="214">
        <f>SUM(AE503,AG503,AI503)</f>
        <v>96</v>
      </c>
      <c r="AQ503" s="214">
        <f>SUM(AK503,AM503)</f>
        <v>48</v>
      </c>
      <c r="AR503" s="214">
        <f>SUM(AN503:AQ503)</f>
        <v>707</v>
      </c>
      <c r="AS503" s="214" t="str">
        <f>IF(AR503&lt;=120,"Group 1",IF(AR503&lt;=240,"Group 2",IF(AR503&lt;=360,"Group 3",IF(AR503&lt;=480,"Group 4",IF(AR503&lt;=600,"Group 5",IF(AR503&lt;=720,"Group 6",IF(AR503&lt;=840,"Group 7",IF(AR503&lt;=960,"Group 8",IF(AR503&lt;=1080,"Group 9","Group 10")))))))))</f>
        <v>Group 6</v>
      </c>
      <c r="AT503" s="214" t="str">
        <f>IF(AR503&lt;=120,"B1",IF(AR503&lt;=240,"B2",IF(AR503&lt;=360,"B3",IF(AR503&lt;=480,"B4",IF(AR503&lt;=600,"B5",IF(AR503&lt;=720,"B6",IF(AR503&lt;=840,"B7",IF(AR503&lt;=960,"B8",IF(AR503&lt;=1080,"B9",IF(AR503&lt;=1100,"B10",IF(AR503&lt;=1120,"B11",IF(AR503&lt;=1140,"B12",IF(AR503&lt;=1160,"B13",IF(AR503&lt;=1180,"B14","B15"))))))))))))))</f>
        <v>B6</v>
      </c>
      <c r="AU503" s="214" t="str">
        <f>AT503</f>
        <v>B6</v>
      </c>
      <c r="AV503" s="214" t="str">
        <f>IF(AU503=J503,"OK","REVIEW")</f>
        <v>OK</v>
      </c>
      <c r="AW503" s="213" t="s">
        <v>355</v>
      </c>
      <c r="AX503" s="213" t="s">
        <v>522</v>
      </c>
      <c r="AY503" s="213" t="s">
        <v>266</v>
      </c>
      <c r="AZ503" s="213" t="s">
        <v>277</v>
      </c>
      <c r="BA503" s="217" t="s">
        <v>773</v>
      </c>
    </row>
    <row r="504" ht="142.5">
      <c r="A504" s="214" t="s">
        <v>264</v>
      </c>
      <c r="B504" s="213" t="s">
        <v>765</v>
      </c>
      <c r="C504" s="214" t="s">
        <v>880</v>
      </c>
      <c r="D504" s="213" t="s">
        <v>881</v>
      </c>
      <c r="E504" s="214" t="s">
        <v>926</v>
      </c>
      <c r="F504" s="213" t="s">
        <v>927</v>
      </c>
      <c r="G504" s="214" t="s">
        <v>930</v>
      </c>
      <c r="H504" s="213" t="s">
        <v>931</v>
      </c>
      <c r="I504" s="213" t="s">
        <v>363</v>
      </c>
      <c r="J504" s="214" t="s">
        <v>277</v>
      </c>
      <c r="K504" s="217" t="s">
        <v>841</v>
      </c>
      <c r="L504" s="214">
        <v>4</v>
      </c>
      <c r="M504" s="214">
        <f>ROUND(L504*18,0)</f>
        <v>72</v>
      </c>
      <c r="N504" s="214">
        <v>3</v>
      </c>
      <c r="O504" s="214">
        <f>ROUND(N504*19.2,0)</f>
        <v>58</v>
      </c>
      <c r="P504" s="214">
        <v>4</v>
      </c>
      <c r="Q504" s="214">
        <f>ROUND(P504*19.2,0)</f>
        <v>77</v>
      </c>
      <c r="R504" s="214">
        <v>4</v>
      </c>
      <c r="S504" s="214">
        <f>ROUND(R504*14.4,0)</f>
        <v>58</v>
      </c>
      <c r="T504" s="214">
        <v>4</v>
      </c>
      <c r="U504" s="214">
        <f>ROUND(T504*14.4,0)</f>
        <v>58</v>
      </c>
      <c r="V504" s="214">
        <v>3</v>
      </c>
      <c r="W504" s="214">
        <f>ROUND(V504*28.8,0)</f>
        <v>86</v>
      </c>
      <c r="X504" s="214">
        <v>3</v>
      </c>
      <c r="Y504" s="214">
        <f>ROUND(X504*16.8,0)</f>
        <v>50</v>
      </c>
      <c r="Z504" s="214">
        <v>4</v>
      </c>
      <c r="AA504" s="214">
        <f>ROUND(Z504*19.2,0)</f>
        <v>77</v>
      </c>
      <c r="AB504" s="214">
        <v>3</v>
      </c>
      <c r="AC504" s="214">
        <f>ROUND(AB504*19.2,0)</f>
        <v>58</v>
      </c>
      <c r="AD504" s="214">
        <v>4</v>
      </c>
      <c r="AE504" s="214">
        <f>ROUND(AD504*12,0)</f>
        <v>48</v>
      </c>
      <c r="AF504" s="214">
        <v>3</v>
      </c>
      <c r="AG504" s="214">
        <f>ROUND(AF504*14.4,0)</f>
        <v>43</v>
      </c>
      <c r="AH504" s="214">
        <v>3</v>
      </c>
      <c r="AI504" s="214">
        <f>ROUND(AH504*9.6,0)</f>
        <v>29</v>
      </c>
      <c r="AJ504" s="214">
        <v>3</v>
      </c>
      <c r="AK504" s="214">
        <f>ROUND(AJ504*16.8,0)</f>
        <v>50</v>
      </c>
      <c r="AL504" s="214">
        <v>3</v>
      </c>
      <c r="AM504" s="214">
        <f>ROUND(AL504*7.2,0)</f>
        <v>22</v>
      </c>
      <c r="AN504" s="214">
        <f>SUM(M504,O504,Q504,S504,U504)</f>
        <v>323</v>
      </c>
      <c r="AO504" s="214">
        <f>SUM(W504,Y504,AA504,AC504)</f>
        <v>271</v>
      </c>
      <c r="AP504" s="214">
        <f>SUM(AE504,AG504,AI504)</f>
        <v>120</v>
      </c>
      <c r="AQ504" s="214">
        <f>SUM(AK504,AM504)</f>
        <v>72</v>
      </c>
      <c r="AR504" s="214">
        <f>SUM(AN504:AQ504)</f>
        <v>786</v>
      </c>
      <c r="AS504" s="214" t="str">
        <f>IF(AR504&lt;=120,"Group 1",IF(AR504&lt;=240,"Group 2",IF(AR504&lt;=360,"Group 3",IF(AR504&lt;=480,"Group 4",IF(AR504&lt;=600,"Group 5",IF(AR504&lt;=720,"Group 6",IF(AR504&lt;=840,"Group 7",IF(AR504&lt;=960,"Group 8",IF(AR504&lt;=1080,"Group 9","Group 10")))))))))</f>
        <v>Group 7</v>
      </c>
      <c r="AT504" s="214" t="str">
        <f>IF(AR504&lt;=120,"B1",IF(AR504&lt;=240,"B2",IF(AR504&lt;=360,"B3",IF(AR504&lt;=480,"B4",IF(AR504&lt;=600,"B5",IF(AR504&lt;=720,"B6",IF(AR504&lt;=840,"B7",IF(AR504&lt;=960,"B8",IF(AR504&lt;=1080,"B9",IF(AR504&lt;=1100,"B10",IF(AR504&lt;=1120,"B11",IF(AR504&lt;=1140,"B12",IF(AR504&lt;=1160,"B13",IF(AR504&lt;=1180,"B14","B15"))))))))))))))</f>
        <v>B7</v>
      </c>
      <c r="AU504" s="214" t="str">
        <f>AT504</f>
        <v>B7</v>
      </c>
      <c r="AV504" s="214" t="str">
        <f>IF(AU504=J504,"OK","REVIEW")</f>
        <v>OK</v>
      </c>
      <c r="AW504" s="213" t="s">
        <v>355</v>
      </c>
      <c r="AX504" s="213" t="s">
        <v>365</v>
      </c>
      <c r="AY504" s="213" t="s">
        <v>266</v>
      </c>
      <c r="AZ504" s="213" t="s">
        <v>277</v>
      </c>
      <c r="BA504" s="217" t="s">
        <v>775</v>
      </c>
    </row>
    <row r="505" ht="142.5">
      <c r="A505" s="214" t="s">
        <v>264</v>
      </c>
      <c r="B505" s="213" t="s">
        <v>765</v>
      </c>
      <c r="C505" s="214" t="s">
        <v>880</v>
      </c>
      <c r="D505" s="213" t="s">
        <v>881</v>
      </c>
      <c r="E505" s="214" t="s">
        <v>926</v>
      </c>
      <c r="F505" s="213" t="s">
        <v>927</v>
      </c>
      <c r="G505" s="214" t="s">
        <v>932</v>
      </c>
      <c r="H505" s="213" t="s">
        <v>933</v>
      </c>
      <c r="I505" s="213" t="s">
        <v>363</v>
      </c>
      <c r="J505" s="214" t="s">
        <v>274</v>
      </c>
      <c r="K505" s="217" t="s">
        <v>840</v>
      </c>
      <c r="L505" s="214">
        <v>4</v>
      </c>
      <c r="M505" s="214">
        <f>ROUND(L505*18,0)</f>
        <v>72</v>
      </c>
      <c r="N505" s="214">
        <v>3</v>
      </c>
      <c r="O505" s="214">
        <f>ROUND(N505*19.2,0)</f>
        <v>58</v>
      </c>
      <c r="P505" s="214">
        <v>4</v>
      </c>
      <c r="Q505" s="214">
        <f>ROUND(P505*19.2,0)</f>
        <v>77</v>
      </c>
      <c r="R505" s="214">
        <v>4</v>
      </c>
      <c r="S505" s="214">
        <f>ROUND(R505*14.4,0)</f>
        <v>58</v>
      </c>
      <c r="T505" s="214">
        <v>3</v>
      </c>
      <c r="U505" s="214">
        <f>ROUND(T505*14.4,0)</f>
        <v>43</v>
      </c>
      <c r="V505" s="214">
        <v>3</v>
      </c>
      <c r="W505" s="214">
        <f>ROUND(V505*28.8,0)</f>
        <v>86</v>
      </c>
      <c r="X505" s="214">
        <v>2</v>
      </c>
      <c r="Y505" s="214">
        <f>ROUND(X505*16.8,0)</f>
        <v>34</v>
      </c>
      <c r="Z505" s="214">
        <v>4</v>
      </c>
      <c r="AA505" s="214">
        <f>ROUND(Z505*19.2,0)</f>
        <v>77</v>
      </c>
      <c r="AB505" s="214">
        <v>3</v>
      </c>
      <c r="AC505" s="214">
        <f>ROUND(AB505*19.2,0)</f>
        <v>58</v>
      </c>
      <c r="AD505" s="214">
        <v>4</v>
      </c>
      <c r="AE505" s="214">
        <f>ROUND(AD505*12,0)</f>
        <v>48</v>
      </c>
      <c r="AF505" s="214">
        <v>2</v>
      </c>
      <c r="AG505" s="214">
        <f>ROUND(AF505*14.4,0)</f>
        <v>29</v>
      </c>
      <c r="AH505" s="214">
        <v>2</v>
      </c>
      <c r="AI505" s="214">
        <f>ROUND(AH505*9.6,0)</f>
        <v>19</v>
      </c>
      <c r="AJ505" s="214">
        <v>2</v>
      </c>
      <c r="AK505" s="214">
        <f>ROUND(AJ505*16.8,0)</f>
        <v>34</v>
      </c>
      <c r="AL505" s="214">
        <v>2</v>
      </c>
      <c r="AM505" s="214">
        <f>ROUND(AL505*7.2,0)</f>
        <v>14</v>
      </c>
      <c r="AN505" s="214">
        <f>SUM(M505,O505,Q505,S505,U505)</f>
        <v>308</v>
      </c>
      <c r="AO505" s="214">
        <f>SUM(W505,Y505,AA505,AC505)</f>
        <v>255</v>
      </c>
      <c r="AP505" s="214">
        <f>SUM(AE505,AG505,AI505)</f>
        <v>96</v>
      </c>
      <c r="AQ505" s="214">
        <f>SUM(AK505,AM505)</f>
        <v>48</v>
      </c>
      <c r="AR505" s="214">
        <f>SUM(AN505:AQ505)</f>
        <v>707</v>
      </c>
      <c r="AS505" s="214" t="str">
        <f>IF(AR505&lt;=120,"Group 1",IF(AR505&lt;=240,"Group 2",IF(AR505&lt;=360,"Group 3",IF(AR505&lt;=480,"Group 4",IF(AR505&lt;=600,"Group 5",IF(AR505&lt;=720,"Group 6",IF(AR505&lt;=840,"Group 7",IF(AR505&lt;=960,"Group 8",IF(AR505&lt;=1080,"Group 9","Group 10")))))))))</f>
        <v>Group 6</v>
      </c>
      <c r="AT505" s="214" t="str">
        <f>IF(AR505&lt;=120,"B1",IF(AR505&lt;=240,"B2",IF(AR505&lt;=360,"B3",IF(AR505&lt;=480,"B4",IF(AR505&lt;=600,"B5",IF(AR505&lt;=720,"B6",IF(AR505&lt;=840,"B7",IF(AR505&lt;=960,"B8",IF(AR505&lt;=1080,"B9",IF(AR505&lt;=1100,"B10",IF(AR505&lt;=1120,"B11",IF(AR505&lt;=1140,"B12",IF(AR505&lt;=1160,"B13",IF(AR505&lt;=1180,"B14","B15"))))))))))))))</f>
        <v>B6</v>
      </c>
      <c r="AU505" s="214" t="str">
        <f>AT505</f>
        <v>B6</v>
      </c>
      <c r="AV505" s="214" t="str">
        <f>IF(AU505=J505,"OK","REVIEW")</f>
        <v>OK</v>
      </c>
      <c r="AW505" s="213" t="s">
        <v>355</v>
      </c>
      <c r="AX505" s="213" t="s">
        <v>522</v>
      </c>
      <c r="AY505" s="213" t="s">
        <v>266</v>
      </c>
      <c r="AZ505" s="213" t="s">
        <v>277</v>
      </c>
      <c r="BA505" s="217" t="s">
        <v>773</v>
      </c>
    </row>
    <row r="506" ht="142.5">
      <c r="A506" s="214" t="s">
        <v>264</v>
      </c>
      <c r="B506" s="213" t="s">
        <v>765</v>
      </c>
      <c r="C506" s="214" t="s">
        <v>880</v>
      </c>
      <c r="D506" s="213" t="s">
        <v>881</v>
      </c>
      <c r="E506" s="214" t="s">
        <v>926</v>
      </c>
      <c r="F506" s="213" t="s">
        <v>927</v>
      </c>
      <c r="G506" s="214" t="s">
        <v>932</v>
      </c>
      <c r="H506" s="213" t="s">
        <v>933</v>
      </c>
      <c r="I506" s="213" t="s">
        <v>363</v>
      </c>
      <c r="J506" s="214" t="s">
        <v>277</v>
      </c>
      <c r="K506" s="217" t="s">
        <v>841</v>
      </c>
      <c r="L506" s="214">
        <v>4</v>
      </c>
      <c r="M506" s="214">
        <f>ROUND(L506*18,0)</f>
        <v>72</v>
      </c>
      <c r="N506" s="214">
        <v>3</v>
      </c>
      <c r="O506" s="214">
        <f>ROUND(N506*19.2,0)</f>
        <v>58</v>
      </c>
      <c r="P506" s="214">
        <v>4</v>
      </c>
      <c r="Q506" s="214">
        <f>ROUND(P506*19.2,0)</f>
        <v>77</v>
      </c>
      <c r="R506" s="214">
        <v>4</v>
      </c>
      <c r="S506" s="214">
        <f>ROUND(R506*14.4,0)</f>
        <v>58</v>
      </c>
      <c r="T506" s="214">
        <v>4</v>
      </c>
      <c r="U506" s="214">
        <f>ROUND(T506*14.4,0)</f>
        <v>58</v>
      </c>
      <c r="V506" s="214">
        <v>3</v>
      </c>
      <c r="W506" s="214">
        <f>ROUND(V506*28.8,0)</f>
        <v>86</v>
      </c>
      <c r="X506" s="214">
        <v>3</v>
      </c>
      <c r="Y506" s="214">
        <f>ROUND(X506*16.8,0)</f>
        <v>50</v>
      </c>
      <c r="Z506" s="214">
        <v>4</v>
      </c>
      <c r="AA506" s="214">
        <f>ROUND(Z506*19.2,0)</f>
        <v>77</v>
      </c>
      <c r="AB506" s="214">
        <v>3</v>
      </c>
      <c r="AC506" s="214">
        <f>ROUND(AB506*19.2,0)</f>
        <v>58</v>
      </c>
      <c r="AD506" s="214">
        <v>4</v>
      </c>
      <c r="AE506" s="214">
        <f>ROUND(AD506*12,0)</f>
        <v>48</v>
      </c>
      <c r="AF506" s="214">
        <v>3</v>
      </c>
      <c r="AG506" s="214">
        <f>ROUND(AF506*14.4,0)</f>
        <v>43</v>
      </c>
      <c r="AH506" s="214">
        <v>3</v>
      </c>
      <c r="AI506" s="214">
        <f>ROUND(AH506*9.6,0)</f>
        <v>29</v>
      </c>
      <c r="AJ506" s="214">
        <v>3</v>
      </c>
      <c r="AK506" s="214">
        <f>ROUND(AJ506*16.8,0)</f>
        <v>50</v>
      </c>
      <c r="AL506" s="214">
        <v>3</v>
      </c>
      <c r="AM506" s="214">
        <f>ROUND(AL506*7.2,0)</f>
        <v>22</v>
      </c>
      <c r="AN506" s="214">
        <f>SUM(M506,O506,Q506,S506,U506)</f>
        <v>323</v>
      </c>
      <c r="AO506" s="214">
        <f>SUM(W506,Y506,AA506,AC506)</f>
        <v>271</v>
      </c>
      <c r="AP506" s="214">
        <f>SUM(AE506,AG506,AI506)</f>
        <v>120</v>
      </c>
      <c r="AQ506" s="214">
        <f>SUM(AK506,AM506)</f>
        <v>72</v>
      </c>
      <c r="AR506" s="214">
        <f>SUM(AN506:AQ506)</f>
        <v>786</v>
      </c>
      <c r="AS506" s="214" t="str">
        <f>IF(AR506&lt;=120,"Group 1",IF(AR506&lt;=240,"Group 2",IF(AR506&lt;=360,"Group 3",IF(AR506&lt;=480,"Group 4",IF(AR506&lt;=600,"Group 5",IF(AR506&lt;=720,"Group 6",IF(AR506&lt;=840,"Group 7",IF(AR506&lt;=960,"Group 8",IF(AR506&lt;=1080,"Group 9","Group 10")))))))))</f>
        <v>Group 7</v>
      </c>
      <c r="AT506" s="214" t="str">
        <f>IF(AR506&lt;=120,"B1",IF(AR506&lt;=240,"B2",IF(AR506&lt;=360,"B3",IF(AR506&lt;=480,"B4",IF(AR506&lt;=600,"B5",IF(AR506&lt;=720,"B6",IF(AR506&lt;=840,"B7",IF(AR506&lt;=960,"B8",IF(AR506&lt;=1080,"B9",IF(AR506&lt;=1100,"B10",IF(AR506&lt;=1120,"B11",IF(AR506&lt;=1140,"B12",IF(AR506&lt;=1160,"B13",IF(AR506&lt;=1180,"B14","B15"))))))))))))))</f>
        <v>B7</v>
      </c>
      <c r="AU506" s="214" t="str">
        <f>AT506</f>
        <v>B7</v>
      </c>
      <c r="AV506" s="214" t="str">
        <f>IF(AU506=J506,"OK","REVIEW")</f>
        <v>OK</v>
      </c>
      <c r="AW506" s="213" t="s">
        <v>355</v>
      </c>
      <c r="AX506" s="213" t="s">
        <v>365</v>
      </c>
      <c r="AY506" s="213" t="s">
        <v>266</v>
      </c>
      <c r="AZ506" s="213" t="s">
        <v>277</v>
      </c>
      <c r="BA506" s="217" t="s">
        <v>775</v>
      </c>
    </row>
    <row r="507" ht="142.5">
      <c r="A507" s="214" t="s">
        <v>264</v>
      </c>
      <c r="B507" s="213" t="s">
        <v>765</v>
      </c>
      <c r="C507" s="214" t="s">
        <v>880</v>
      </c>
      <c r="D507" s="213" t="s">
        <v>881</v>
      </c>
      <c r="E507" s="214" t="s">
        <v>926</v>
      </c>
      <c r="F507" s="213" t="s">
        <v>927</v>
      </c>
      <c r="G507" s="214" t="s">
        <v>934</v>
      </c>
      <c r="H507" s="213" t="s">
        <v>935</v>
      </c>
      <c r="I507" s="213" t="s">
        <v>363</v>
      </c>
      <c r="J507" s="214" t="s">
        <v>274</v>
      </c>
      <c r="K507" s="217" t="s">
        <v>840</v>
      </c>
      <c r="L507" s="214">
        <v>4</v>
      </c>
      <c r="M507" s="214">
        <f>ROUND(L507*18,0)</f>
        <v>72</v>
      </c>
      <c r="N507" s="214">
        <v>3</v>
      </c>
      <c r="O507" s="214">
        <f>ROUND(N507*19.2,0)</f>
        <v>58</v>
      </c>
      <c r="P507" s="214">
        <v>4</v>
      </c>
      <c r="Q507" s="214">
        <f>ROUND(P507*19.2,0)</f>
        <v>77</v>
      </c>
      <c r="R507" s="214">
        <v>4</v>
      </c>
      <c r="S507" s="214">
        <f>ROUND(R507*14.4,0)</f>
        <v>58</v>
      </c>
      <c r="T507" s="214">
        <v>3</v>
      </c>
      <c r="U507" s="214">
        <f>ROUND(T507*14.4,0)</f>
        <v>43</v>
      </c>
      <c r="V507" s="214">
        <v>3</v>
      </c>
      <c r="W507" s="214">
        <f>ROUND(V507*28.8,0)</f>
        <v>86</v>
      </c>
      <c r="X507" s="214">
        <v>2</v>
      </c>
      <c r="Y507" s="214">
        <f>ROUND(X507*16.8,0)</f>
        <v>34</v>
      </c>
      <c r="Z507" s="214">
        <v>4</v>
      </c>
      <c r="AA507" s="214">
        <f>ROUND(Z507*19.2,0)</f>
        <v>77</v>
      </c>
      <c r="AB507" s="214">
        <v>3</v>
      </c>
      <c r="AC507" s="214">
        <f>ROUND(AB507*19.2,0)</f>
        <v>58</v>
      </c>
      <c r="AD507" s="214">
        <v>4</v>
      </c>
      <c r="AE507" s="214">
        <f>ROUND(AD507*12,0)</f>
        <v>48</v>
      </c>
      <c r="AF507" s="214">
        <v>2</v>
      </c>
      <c r="AG507" s="214">
        <f>ROUND(AF507*14.4,0)</f>
        <v>29</v>
      </c>
      <c r="AH507" s="214">
        <v>2</v>
      </c>
      <c r="AI507" s="214">
        <f>ROUND(AH507*9.6,0)</f>
        <v>19</v>
      </c>
      <c r="AJ507" s="214">
        <v>2</v>
      </c>
      <c r="AK507" s="214">
        <f>ROUND(AJ507*16.8,0)</f>
        <v>34</v>
      </c>
      <c r="AL507" s="214">
        <v>2</v>
      </c>
      <c r="AM507" s="214">
        <f>ROUND(AL507*7.2,0)</f>
        <v>14</v>
      </c>
      <c r="AN507" s="214">
        <f>SUM(M507,O507,Q507,S507,U507)</f>
        <v>308</v>
      </c>
      <c r="AO507" s="214">
        <f>SUM(W507,Y507,AA507,AC507)</f>
        <v>255</v>
      </c>
      <c r="AP507" s="214">
        <f>SUM(AE507,AG507,AI507)</f>
        <v>96</v>
      </c>
      <c r="AQ507" s="214">
        <f>SUM(AK507,AM507)</f>
        <v>48</v>
      </c>
      <c r="AR507" s="214">
        <f>SUM(AN507:AQ507)</f>
        <v>707</v>
      </c>
      <c r="AS507" s="214" t="str">
        <f>IF(AR507&lt;=120,"Group 1",IF(AR507&lt;=240,"Group 2",IF(AR507&lt;=360,"Group 3",IF(AR507&lt;=480,"Group 4",IF(AR507&lt;=600,"Group 5",IF(AR507&lt;=720,"Group 6",IF(AR507&lt;=840,"Group 7",IF(AR507&lt;=960,"Group 8",IF(AR507&lt;=1080,"Group 9","Group 10")))))))))</f>
        <v>Group 6</v>
      </c>
      <c r="AT507" s="214" t="str">
        <f>IF(AR507&lt;=120,"B1",IF(AR507&lt;=240,"B2",IF(AR507&lt;=360,"B3",IF(AR507&lt;=480,"B4",IF(AR507&lt;=600,"B5",IF(AR507&lt;=720,"B6",IF(AR507&lt;=840,"B7",IF(AR507&lt;=960,"B8",IF(AR507&lt;=1080,"B9",IF(AR507&lt;=1100,"B10",IF(AR507&lt;=1120,"B11",IF(AR507&lt;=1140,"B12",IF(AR507&lt;=1160,"B13",IF(AR507&lt;=1180,"B14","B15"))))))))))))))</f>
        <v>B6</v>
      </c>
      <c r="AU507" s="214" t="str">
        <f>AT507</f>
        <v>B6</v>
      </c>
      <c r="AV507" s="214" t="str">
        <f>IF(AU507=J507,"OK","REVIEW")</f>
        <v>OK</v>
      </c>
      <c r="AW507" s="213" t="s">
        <v>355</v>
      </c>
      <c r="AX507" s="213" t="s">
        <v>522</v>
      </c>
      <c r="AY507" s="213" t="s">
        <v>266</v>
      </c>
      <c r="AZ507" s="213" t="s">
        <v>277</v>
      </c>
      <c r="BA507" s="217" t="s">
        <v>773</v>
      </c>
    </row>
    <row r="508" ht="142.5">
      <c r="A508" s="214" t="s">
        <v>264</v>
      </c>
      <c r="B508" s="213" t="s">
        <v>765</v>
      </c>
      <c r="C508" s="214" t="s">
        <v>880</v>
      </c>
      <c r="D508" s="213" t="s">
        <v>881</v>
      </c>
      <c r="E508" s="214" t="s">
        <v>926</v>
      </c>
      <c r="F508" s="213" t="s">
        <v>927</v>
      </c>
      <c r="G508" s="214" t="s">
        <v>934</v>
      </c>
      <c r="H508" s="213" t="s">
        <v>935</v>
      </c>
      <c r="I508" s="213" t="s">
        <v>363</v>
      </c>
      <c r="J508" s="214" t="s">
        <v>277</v>
      </c>
      <c r="K508" s="217" t="s">
        <v>841</v>
      </c>
      <c r="L508" s="214">
        <v>4</v>
      </c>
      <c r="M508" s="214">
        <f>ROUND(L508*18,0)</f>
        <v>72</v>
      </c>
      <c r="N508" s="214">
        <v>3</v>
      </c>
      <c r="O508" s="214">
        <f>ROUND(N508*19.2,0)</f>
        <v>58</v>
      </c>
      <c r="P508" s="214">
        <v>4</v>
      </c>
      <c r="Q508" s="214">
        <f>ROUND(P508*19.2,0)</f>
        <v>77</v>
      </c>
      <c r="R508" s="214">
        <v>4</v>
      </c>
      <c r="S508" s="214">
        <f>ROUND(R508*14.4,0)</f>
        <v>58</v>
      </c>
      <c r="T508" s="214">
        <v>4</v>
      </c>
      <c r="U508" s="214">
        <f>ROUND(T508*14.4,0)</f>
        <v>58</v>
      </c>
      <c r="V508" s="214">
        <v>3</v>
      </c>
      <c r="W508" s="214">
        <f>ROUND(V508*28.8,0)</f>
        <v>86</v>
      </c>
      <c r="X508" s="214">
        <v>3</v>
      </c>
      <c r="Y508" s="214">
        <f>ROUND(X508*16.8,0)</f>
        <v>50</v>
      </c>
      <c r="Z508" s="214">
        <v>4</v>
      </c>
      <c r="AA508" s="214">
        <f>ROUND(Z508*19.2,0)</f>
        <v>77</v>
      </c>
      <c r="AB508" s="214">
        <v>3</v>
      </c>
      <c r="AC508" s="214">
        <f>ROUND(AB508*19.2,0)</f>
        <v>58</v>
      </c>
      <c r="AD508" s="214">
        <v>4</v>
      </c>
      <c r="AE508" s="214">
        <f>ROUND(AD508*12,0)</f>
        <v>48</v>
      </c>
      <c r="AF508" s="214">
        <v>3</v>
      </c>
      <c r="AG508" s="214">
        <f>ROUND(AF508*14.4,0)</f>
        <v>43</v>
      </c>
      <c r="AH508" s="214">
        <v>3</v>
      </c>
      <c r="AI508" s="214">
        <f>ROUND(AH508*9.6,0)</f>
        <v>29</v>
      </c>
      <c r="AJ508" s="214">
        <v>3</v>
      </c>
      <c r="AK508" s="214">
        <f>ROUND(AJ508*16.8,0)</f>
        <v>50</v>
      </c>
      <c r="AL508" s="214">
        <v>3</v>
      </c>
      <c r="AM508" s="214">
        <f>ROUND(AL508*7.2,0)</f>
        <v>22</v>
      </c>
      <c r="AN508" s="214">
        <f>SUM(M508,O508,Q508,S508,U508)</f>
        <v>323</v>
      </c>
      <c r="AO508" s="214">
        <f>SUM(W508,Y508,AA508,AC508)</f>
        <v>271</v>
      </c>
      <c r="AP508" s="214">
        <f>SUM(AE508,AG508,AI508)</f>
        <v>120</v>
      </c>
      <c r="AQ508" s="214">
        <f>SUM(AK508,AM508)</f>
        <v>72</v>
      </c>
      <c r="AR508" s="214">
        <f>SUM(AN508:AQ508)</f>
        <v>786</v>
      </c>
      <c r="AS508" s="214" t="str">
        <f>IF(AR508&lt;=120,"Group 1",IF(AR508&lt;=240,"Group 2",IF(AR508&lt;=360,"Group 3",IF(AR508&lt;=480,"Group 4",IF(AR508&lt;=600,"Group 5",IF(AR508&lt;=720,"Group 6",IF(AR508&lt;=840,"Group 7",IF(AR508&lt;=960,"Group 8",IF(AR508&lt;=1080,"Group 9","Group 10")))))))))</f>
        <v>Group 7</v>
      </c>
      <c r="AT508" s="214" t="str">
        <f>IF(AR508&lt;=120,"B1",IF(AR508&lt;=240,"B2",IF(AR508&lt;=360,"B3",IF(AR508&lt;=480,"B4",IF(AR508&lt;=600,"B5",IF(AR508&lt;=720,"B6",IF(AR508&lt;=840,"B7",IF(AR508&lt;=960,"B8",IF(AR508&lt;=1080,"B9",IF(AR508&lt;=1100,"B10",IF(AR508&lt;=1120,"B11",IF(AR508&lt;=1140,"B12",IF(AR508&lt;=1160,"B13",IF(AR508&lt;=1180,"B14","B15"))))))))))))))</f>
        <v>B7</v>
      </c>
      <c r="AU508" s="214" t="str">
        <f>AT508</f>
        <v>B7</v>
      </c>
      <c r="AV508" s="214" t="str">
        <f>IF(AU508=J508,"OK","REVIEW")</f>
        <v>OK</v>
      </c>
      <c r="AW508" s="213" t="s">
        <v>355</v>
      </c>
      <c r="AX508" s="213" t="s">
        <v>365</v>
      </c>
      <c r="AY508" s="213" t="s">
        <v>266</v>
      </c>
      <c r="AZ508" s="213" t="s">
        <v>277</v>
      </c>
      <c r="BA508" s="217" t="s">
        <v>775</v>
      </c>
    </row>
    <row r="509" ht="142.5">
      <c r="A509" s="214" t="s">
        <v>264</v>
      </c>
      <c r="B509" s="213" t="s">
        <v>765</v>
      </c>
      <c r="C509" s="214" t="s">
        <v>880</v>
      </c>
      <c r="D509" s="213" t="s">
        <v>881</v>
      </c>
      <c r="E509" s="214" t="s">
        <v>926</v>
      </c>
      <c r="F509" s="213" t="s">
        <v>927</v>
      </c>
      <c r="G509" s="214" t="s">
        <v>936</v>
      </c>
      <c r="H509" s="213" t="s">
        <v>937</v>
      </c>
      <c r="I509" s="213" t="s">
        <v>363</v>
      </c>
      <c r="J509" s="214" t="s">
        <v>274</v>
      </c>
      <c r="K509" s="217" t="s">
        <v>840</v>
      </c>
      <c r="L509" s="214">
        <v>4</v>
      </c>
      <c r="M509" s="214">
        <f>ROUND(L509*18,0)</f>
        <v>72</v>
      </c>
      <c r="N509" s="214">
        <v>3</v>
      </c>
      <c r="O509" s="214">
        <f>ROUND(N509*19.2,0)</f>
        <v>58</v>
      </c>
      <c r="P509" s="214">
        <v>4</v>
      </c>
      <c r="Q509" s="214">
        <f>ROUND(P509*19.2,0)</f>
        <v>77</v>
      </c>
      <c r="R509" s="214">
        <v>4</v>
      </c>
      <c r="S509" s="214">
        <f>ROUND(R509*14.4,0)</f>
        <v>58</v>
      </c>
      <c r="T509" s="214">
        <v>3</v>
      </c>
      <c r="U509" s="214">
        <f>ROUND(T509*14.4,0)</f>
        <v>43</v>
      </c>
      <c r="V509" s="214">
        <v>3</v>
      </c>
      <c r="W509" s="214">
        <f>ROUND(V509*28.8,0)</f>
        <v>86</v>
      </c>
      <c r="X509" s="214">
        <v>2</v>
      </c>
      <c r="Y509" s="214">
        <f>ROUND(X509*16.8,0)</f>
        <v>34</v>
      </c>
      <c r="Z509" s="214">
        <v>4</v>
      </c>
      <c r="AA509" s="214">
        <f>ROUND(Z509*19.2,0)</f>
        <v>77</v>
      </c>
      <c r="AB509" s="214">
        <v>3</v>
      </c>
      <c r="AC509" s="214">
        <f>ROUND(AB509*19.2,0)</f>
        <v>58</v>
      </c>
      <c r="AD509" s="214">
        <v>4</v>
      </c>
      <c r="AE509" s="214">
        <f>ROUND(AD509*12,0)</f>
        <v>48</v>
      </c>
      <c r="AF509" s="214">
        <v>2</v>
      </c>
      <c r="AG509" s="214">
        <f>ROUND(AF509*14.4,0)</f>
        <v>29</v>
      </c>
      <c r="AH509" s="214">
        <v>2</v>
      </c>
      <c r="AI509" s="214">
        <f>ROUND(AH509*9.6,0)</f>
        <v>19</v>
      </c>
      <c r="AJ509" s="214">
        <v>2</v>
      </c>
      <c r="AK509" s="214">
        <f>ROUND(AJ509*16.8,0)</f>
        <v>34</v>
      </c>
      <c r="AL509" s="214">
        <v>2</v>
      </c>
      <c r="AM509" s="214">
        <f>ROUND(AL509*7.2,0)</f>
        <v>14</v>
      </c>
      <c r="AN509" s="214">
        <f>SUM(M509,O509,Q509,S509,U509)</f>
        <v>308</v>
      </c>
      <c r="AO509" s="214">
        <f>SUM(W509,Y509,AA509,AC509)</f>
        <v>255</v>
      </c>
      <c r="AP509" s="214">
        <f>SUM(AE509,AG509,AI509)</f>
        <v>96</v>
      </c>
      <c r="AQ509" s="214">
        <f>SUM(AK509,AM509)</f>
        <v>48</v>
      </c>
      <c r="AR509" s="214">
        <f>SUM(AN509:AQ509)</f>
        <v>707</v>
      </c>
      <c r="AS509" s="214" t="str">
        <f>IF(AR509&lt;=120,"Group 1",IF(AR509&lt;=240,"Group 2",IF(AR509&lt;=360,"Group 3",IF(AR509&lt;=480,"Group 4",IF(AR509&lt;=600,"Group 5",IF(AR509&lt;=720,"Group 6",IF(AR509&lt;=840,"Group 7",IF(AR509&lt;=960,"Group 8",IF(AR509&lt;=1080,"Group 9","Group 10")))))))))</f>
        <v>Group 6</v>
      </c>
      <c r="AT509" s="214" t="str">
        <f>IF(AR509&lt;=120,"B1",IF(AR509&lt;=240,"B2",IF(AR509&lt;=360,"B3",IF(AR509&lt;=480,"B4",IF(AR509&lt;=600,"B5",IF(AR509&lt;=720,"B6",IF(AR509&lt;=840,"B7",IF(AR509&lt;=960,"B8",IF(AR509&lt;=1080,"B9",IF(AR509&lt;=1100,"B10",IF(AR509&lt;=1120,"B11",IF(AR509&lt;=1140,"B12",IF(AR509&lt;=1160,"B13",IF(AR509&lt;=1180,"B14","B15"))))))))))))))</f>
        <v>B6</v>
      </c>
      <c r="AU509" s="214" t="str">
        <f>AT509</f>
        <v>B6</v>
      </c>
      <c r="AV509" s="214" t="str">
        <f>IF(AU509=J509,"OK","REVIEW")</f>
        <v>OK</v>
      </c>
      <c r="AW509" s="213" t="s">
        <v>355</v>
      </c>
      <c r="AX509" s="213" t="s">
        <v>522</v>
      </c>
      <c r="AY509" s="213" t="s">
        <v>266</v>
      </c>
      <c r="AZ509" s="213" t="s">
        <v>277</v>
      </c>
      <c r="BA509" s="217" t="s">
        <v>773</v>
      </c>
    </row>
    <row r="510" ht="142.5">
      <c r="A510" s="214" t="s">
        <v>264</v>
      </c>
      <c r="B510" s="213" t="s">
        <v>765</v>
      </c>
      <c r="C510" s="214" t="s">
        <v>880</v>
      </c>
      <c r="D510" s="213" t="s">
        <v>881</v>
      </c>
      <c r="E510" s="214" t="s">
        <v>926</v>
      </c>
      <c r="F510" s="213" t="s">
        <v>927</v>
      </c>
      <c r="G510" s="214" t="s">
        <v>936</v>
      </c>
      <c r="H510" s="213" t="s">
        <v>937</v>
      </c>
      <c r="I510" s="213" t="s">
        <v>363</v>
      </c>
      <c r="J510" s="214" t="s">
        <v>277</v>
      </c>
      <c r="K510" s="217" t="s">
        <v>841</v>
      </c>
      <c r="L510" s="214">
        <v>4</v>
      </c>
      <c r="M510" s="214">
        <f>ROUND(L510*18,0)</f>
        <v>72</v>
      </c>
      <c r="N510" s="214">
        <v>3</v>
      </c>
      <c r="O510" s="214">
        <f>ROUND(N510*19.2,0)</f>
        <v>58</v>
      </c>
      <c r="P510" s="214">
        <v>4</v>
      </c>
      <c r="Q510" s="214">
        <f>ROUND(P510*19.2,0)</f>
        <v>77</v>
      </c>
      <c r="R510" s="214">
        <v>4</v>
      </c>
      <c r="S510" s="214">
        <f>ROUND(R510*14.4,0)</f>
        <v>58</v>
      </c>
      <c r="T510" s="214">
        <v>4</v>
      </c>
      <c r="U510" s="214">
        <f>ROUND(T510*14.4,0)</f>
        <v>58</v>
      </c>
      <c r="V510" s="214">
        <v>3</v>
      </c>
      <c r="W510" s="214">
        <f>ROUND(V510*28.8,0)</f>
        <v>86</v>
      </c>
      <c r="X510" s="214">
        <v>3</v>
      </c>
      <c r="Y510" s="214">
        <f>ROUND(X510*16.8,0)</f>
        <v>50</v>
      </c>
      <c r="Z510" s="214">
        <v>4</v>
      </c>
      <c r="AA510" s="214">
        <f>ROUND(Z510*19.2,0)</f>
        <v>77</v>
      </c>
      <c r="AB510" s="214">
        <v>3</v>
      </c>
      <c r="AC510" s="214">
        <f>ROUND(AB510*19.2,0)</f>
        <v>58</v>
      </c>
      <c r="AD510" s="214">
        <v>4</v>
      </c>
      <c r="AE510" s="214">
        <f>ROUND(AD510*12,0)</f>
        <v>48</v>
      </c>
      <c r="AF510" s="214">
        <v>3</v>
      </c>
      <c r="AG510" s="214">
        <f>ROUND(AF510*14.4,0)</f>
        <v>43</v>
      </c>
      <c r="AH510" s="214">
        <v>3</v>
      </c>
      <c r="AI510" s="214">
        <f>ROUND(AH510*9.6,0)</f>
        <v>29</v>
      </c>
      <c r="AJ510" s="214">
        <v>3</v>
      </c>
      <c r="AK510" s="214">
        <f>ROUND(AJ510*16.8,0)</f>
        <v>50</v>
      </c>
      <c r="AL510" s="214">
        <v>3</v>
      </c>
      <c r="AM510" s="214">
        <f>ROUND(AL510*7.2,0)</f>
        <v>22</v>
      </c>
      <c r="AN510" s="214">
        <f>SUM(M510,O510,Q510,S510,U510)</f>
        <v>323</v>
      </c>
      <c r="AO510" s="214">
        <f>SUM(W510,Y510,AA510,AC510)</f>
        <v>271</v>
      </c>
      <c r="AP510" s="214">
        <f>SUM(AE510,AG510,AI510)</f>
        <v>120</v>
      </c>
      <c r="AQ510" s="214">
        <f>SUM(AK510,AM510)</f>
        <v>72</v>
      </c>
      <c r="AR510" s="214">
        <f>SUM(AN510:AQ510)</f>
        <v>786</v>
      </c>
      <c r="AS510" s="214" t="str">
        <f>IF(AR510&lt;=120,"Group 1",IF(AR510&lt;=240,"Group 2",IF(AR510&lt;=360,"Group 3",IF(AR510&lt;=480,"Group 4",IF(AR510&lt;=600,"Group 5",IF(AR510&lt;=720,"Group 6",IF(AR510&lt;=840,"Group 7",IF(AR510&lt;=960,"Group 8",IF(AR510&lt;=1080,"Group 9","Group 10")))))))))</f>
        <v>Group 7</v>
      </c>
      <c r="AT510" s="214" t="str">
        <f>IF(AR510&lt;=120,"B1",IF(AR510&lt;=240,"B2",IF(AR510&lt;=360,"B3",IF(AR510&lt;=480,"B4",IF(AR510&lt;=600,"B5",IF(AR510&lt;=720,"B6",IF(AR510&lt;=840,"B7",IF(AR510&lt;=960,"B8",IF(AR510&lt;=1080,"B9",IF(AR510&lt;=1100,"B10",IF(AR510&lt;=1120,"B11",IF(AR510&lt;=1140,"B12",IF(AR510&lt;=1160,"B13",IF(AR510&lt;=1180,"B14","B15"))))))))))))))</f>
        <v>B7</v>
      </c>
      <c r="AU510" s="214" t="str">
        <f>AT510</f>
        <v>B7</v>
      </c>
      <c r="AV510" s="214" t="str">
        <f>IF(AU510=J510,"OK","REVIEW")</f>
        <v>OK</v>
      </c>
      <c r="AW510" s="213" t="s">
        <v>355</v>
      </c>
      <c r="AX510" s="213" t="s">
        <v>365</v>
      </c>
      <c r="AY510" s="213" t="s">
        <v>266</v>
      </c>
      <c r="AZ510" s="213" t="s">
        <v>277</v>
      </c>
      <c r="BA510" s="217" t="s">
        <v>775</v>
      </c>
    </row>
    <row r="511" ht="142.5">
      <c r="A511" s="214" t="s">
        <v>264</v>
      </c>
      <c r="B511" s="213" t="s">
        <v>765</v>
      </c>
      <c r="C511" s="214" t="s">
        <v>880</v>
      </c>
      <c r="D511" s="213" t="s">
        <v>881</v>
      </c>
      <c r="E511" s="214" t="s">
        <v>926</v>
      </c>
      <c r="F511" s="213" t="s">
        <v>927</v>
      </c>
      <c r="G511" s="214" t="s">
        <v>938</v>
      </c>
      <c r="H511" s="213" t="s">
        <v>939</v>
      </c>
      <c r="I511" s="213" t="s">
        <v>363</v>
      </c>
      <c r="J511" s="214" t="s">
        <v>274</v>
      </c>
      <c r="K511" s="217" t="s">
        <v>840</v>
      </c>
      <c r="L511" s="214">
        <v>4</v>
      </c>
      <c r="M511" s="214">
        <f>ROUND(L511*18,0)</f>
        <v>72</v>
      </c>
      <c r="N511" s="214">
        <v>3</v>
      </c>
      <c r="O511" s="214">
        <f>ROUND(N511*19.2,0)</f>
        <v>58</v>
      </c>
      <c r="P511" s="214">
        <v>4</v>
      </c>
      <c r="Q511" s="214">
        <f>ROUND(P511*19.2,0)</f>
        <v>77</v>
      </c>
      <c r="R511" s="214">
        <v>4</v>
      </c>
      <c r="S511" s="214">
        <f>ROUND(R511*14.4,0)</f>
        <v>58</v>
      </c>
      <c r="T511" s="214">
        <v>3</v>
      </c>
      <c r="U511" s="214">
        <f>ROUND(T511*14.4,0)</f>
        <v>43</v>
      </c>
      <c r="V511" s="214">
        <v>3</v>
      </c>
      <c r="W511" s="214">
        <f>ROUND(V511*28.8,0)</f>
        <v>86</v>
      </c>
      <c r="X511" s="214">
        <v>2</v>
      </c>
      <c r="Y511" s="214">
        <f>ROUND(X511*16.8,0)</f>
        <v>34</v>
      </c>
      <c r="Z511" s="214">
        <v>4</v>
      </c>
      <c r="AA511" s="214">
        <f>ROUND(Z511*19.2,0)</f>
        <v>77</v>
      </c>
      <c r="AB511" s="214">
        <v>3</v>
      </c>
      <c r="AC511" s="214">
        <f>ROUND(AB511*19.2,0)</f>
        <v>58</v>
      </c>
      <c r="AD511" s="214">
        <v>4</v>
      </c>
      <c r="AE511" s="214">
        <f>ROUND(AD511*12,0)</f>
        <v>48</v>
      </c>
      <c r="AF511" s="214">
        <v>2</v>
      </c>
      <c r="AG511" s="214">
        <f>ROUND(AF511*14.4,0)</f>
        <v>29</v>
      </c>
      <c r="AH511" s="214">
        <v>2</v>
      </c>
      <c r="AI511" s="214">
        <f>ROUND(AH511*9.6,0)</f>
        <v>19</v>
      </c>
      <c r="AJ511" s="214">
        <v>2</v>
      </c>
      <c r="AK511" s="214">
        <f>ROUND(AJ511*16.8,0)</f>
        <v>34</v>
      </c>
      <c r="AL511" s="214">
        <v>2</v>
      </c>
      <c r="AM511" s="214">
        <f>ROUND(AL511*7.2,0)</f>
        <v>14</v>
      </c>
      <c r="AN511" s="214">
        <f>SUM(M511,O511,Q511,S511,U511)</f>
        <v>308</v>
      </c>
      <c r="AO511" s="214">
        <f>SUM(W511,Y511,AA511,AC511)</f>
        <v>255</v>
      </c>
      <c r="AP511" s="214">
        <f>SUM(AE511,AG511,AI511)</f>
        <v>96</v>
      </c>
      <c r="AQ511" s="214">
        <f>SUM(AK511,AM511)</f>
        <v>48</v>
      </c>
      <c r="AR511" s="214">
        <f>SUM(AN511:AQ511)</f>
        <v>707</v>
      </c>
      <c r="AS511" s="214" t="str">
        <f>IF(AR511&lt;=120,"Group 1",IF(AR511&lt;=240,"Group 2",IF(AR511&lt;=360,"Group 3",IF(AR511&lt;=480,"Group 4",IF(AR511&lt;=600,"Group 5",IF(AR511&lt;=720,"Group 6",IF(AR511&lt;=840,"Group 7",IF(AR511&lt;=960,"Group 8",IF(AR511&lt;=1080,"Group 9","Group 10")))))))))</f>
        <v>Group 6</v>
      </c>
      <c r="AT511" s="214" t="str">
        <f>IF(AR511&lt;=120,"B1",IF(AR511&lt;=240,"B2",IF(AR511&lt;=360,"B3",IF(AR511&lt;=480,"B4",IF(AR511&lt;=600,"B5",IF(AR511&lt;=720,"B6",IF(AR511&lt;=840,"B7",IF(AR511&lt;=960,"B8",IF(AR511&lt;=1080,"B9",IF(AR511&lt;=1100,"B10",IF(AR511&lt;=1120,"B11",IF(AR511&lt;=1140,"B12",IF(AR511&lt;=1160,"B13",IF(AR511&lt;=1180,"B14","B15"))))))))))))))</f>
        <v>B6</v>
      </c>
      <c r="AU511" s="214" t="str">
        <f>AT511</f>
        <v>B6</v>
      </c>
      <c r="AV511" s="214" t="str">
        <f>IF(AU511=J511,"OK","REVIEW")</f>
        <v>OK</v>
      </c>
      <c r="AW511" s="213" t="s">
        <v>355</v>
      </c>
      <c r="AX511" s="213" t="s">
        <v>522</v>
      </c>
      <c r="AY511" s="213" t="s">
        <v>266</v>
      </c>
      <c r="AZ511" s="213" t="s">
        <v>277</v>
      </c>
      <c r="BA511" s="217" t="s">
        <v>773</v>
      </c>
    </row>
    <row r="512" ht="142.5">
      <c r="A512" s="214" t="s">
        <v>264</v>
      </c>
      <c r="B512" s="213" t="s">
        <v>765</v>
      </c>
      <c r="C512" s="214" t="s">
        <v>880</v>
      </c>
      <c r="D512" s="213" t="s">
        <v>881</v>
      </c>
      <c r="E512" s="214" t="s">
        <v>926</v>
      </c>
      <c r="F512" s="213" t="s">
        <v>927</v>
      </c>
      <c r="G512" s="214" t="s">
        <v>938</v>
      </c>
      <c r="H512" s="213" t="s">
        <v>939</v>
      </c>
      <c r="I512" s="213" t="s">
        <v>363</v>
      </c>
      <c r="J512" s="214" t="s">
        <v>277</v>
      </c>
      <c r="K512" s="217" t="s">
        <v>841</v>
      </c>
      <c r="L512" s="214">
        <v>4</v>
      </c>
      <c r="M512" s="214">
        <f>ROUND(L512*18,0)</f>
        <v>72</v>
      </c>
      <c r="N512" s="214">
        <v>3</v>
      </c>
      <c r="O512" s="214">
        <f>ROUND(N512*19.2,0)</f>
        <v>58</v>
      </c>
      <c r="P512" s="214">
        <v>4</v>
      </c>
      <c r="Q512" s="214">
        <f>ROUND(P512*19.2,0)</f>
        <v>77</v>
      </c>
      <c r="R512" s="214">
        <v>4</v>
      </c>
      <c r="S512" s="214">
        <f>ROUND(R512*14.4,0)</f>
        <v>58</v>
      </c>
      <c r="T512" s="214">
        <v>4</v>
      </c>
      <c r="U512" s="214">
        <f>ROUND(T512*14.4,0)</f>
        <v>58</v>
      </c>
      <c r="V512" s="214">
        <v>3</v>
      </c>
      <c r="W512" s="214">
        <f>ROUND(V512*28.8,0)</f>
        <v>86</v>
      </c>
      <c r="X512" s="214">
        <v>3</v>
      </c>
      <c r="Y512" s="214">
        <f>ROUND(X512*16.8,0)</f>
        <v>50</v>
      </c>
      <c r="Z512" s="214">
        <v>4</v>
      </c>
      <c r="AA512" s="214">
        <f>ROUND(Z512*19.2,0)</f>
        <v>77</v>
      </c>
      <c r="AB512" s="214">
        <v>3</v>
      </c>
      <c r="AC512" s="214">
        <f>ROUND(AB512*19.2,0)</f>
        <v>58</v>
      </c>
      <c r="AD512" s="214">
        <v>4</v>
      </c>
      <c r="AE512" s="214">
        <f>ROUND(AD512*12,0)</f>
        <v>48</v>
      </c>
      <c r="AF512" s="214">
        <v>3</v>
      </c>
      <c r="AG512" s="214">
        <f>ROUND(AF512*14.4,0)</f>
        <v>43</v>
      </c>
      <c r="AH512" s="214">
        <v>3</v>
      </c>
      <c r="AI512" s="214">
        <f>ROUND(AH512*9.6,0)</f>
        <v>29</v>
      </c>
      <c r="AJ512" s="214">
        <v>3</v>
      </c>
      <c r="AK512" s="214">
        <f>ROUND(AJ512*16.8,0)</f>
        <v>50</v>
      </c>
      <c r="AL512" s="214">
        <v>3</v>
      </c>
      <c r="AM512" s="214">
        <f>ROUND(AL512*7.2,0)</f>
        <v>22</v>
      </c>
      <c r="AN512" s="214">
        <f>SUM(M512,O512,Q512,S512,U512)</f>
        <v>323</v>
      </c>
      <c r="AO512" s="214">
        <f>SUM(W512,Y512,AA512,AC512)</f>
        <v>271</v>
      </c>
      <c r="AP512" s="214">
        <f>SUM(AE512,AG512,AI512)</f>
        <v>120</v>
      </c>
      <c r="AQ512" s="214">
        <f>SUM(AK512,AM512)</f>
        <v>72</v>
      </c>
      <c r="AR512" s="214">
        <f>SUM(AN512:AQ512)</f>
        <v>786</v>
      </c>
      <c r="AS512" s="214" t="str">
        <f>IF(AR512&lt;=120,"Group 1",IF(AR512&lt;=240,"Group 2",IF(AR512&lt;=360,"Group 3",IF(AR512&lt;=480,"Group 4",IF(AR512&lt;=600,"Group 5",IF(AR512&lt;=720,"Group 6",IF(AR512&lt;=840,"Group 7",IF(AR512&lt;=960,"Group 8",IF(AR512&lt;=1080,"Group 9","Group 10")))))))))</f>
        <v>Group 7</v>
      </c>
      <c r="AT512" s="214" t="str">
        <f>IF(AR512&lt;=120,"B1",IF(AR512&lt;=240,"B2",IF(AR512&lt;=360,"B3",IF(AR512&lt;=480,"B4",IF(AR512&lt;=600,"B5",IF(AR512&lt;=720,"B6",IF(AR512&lt;=840,"B7",IF(AR512&lt;=960,"B8",IF(AR512&lt;=1080,"B9",IF(AR512&lt;=1100,"B10",IF(AR512&lt;=1120,"B11",IF(AR512&lt;=1140,"B12",IF(AR512&lt;=1160,"B13",IF(AR512&lt;=1180,"B14","B15"))))))))))))))</f>
        <v>B7</v>
      </c>
      <c r="AU512" s="214" t="str">
        <f>AT512</f>
        <v>B7</v>
      </c>
      <c r="AV512" s="214" t="str">
        <f>IF(AU512=J512,"OK","REVIEW")</f>
        <v>OK</v>
      </c>
      <c r="AW512" s="213" t="s">
        <v>355</v>
      </c>
      <c r="AX512" s="213" t="s">
        <v>365</v>
      </c>
      <c r="AY512" s="213" t="s">
        <v>266</v>
      </c>
      <c r="AZ512" s="213" t="s">
        <v>277</v>
      </c>
      <c r="BA512" s="217" t="s">
        <v>775</v>
      </c>
    </row>
    <row r="513" ht="142.5">
      <c r="A513" s="214" t="s">
        <v>264</v>
      </c>
      <c r="B513" s="213" t="s">
        <v>765</v>
      </c>
      <c r="C513" s="214" t="s">
        <v>940</v>
      </c>
      <c r="D513" s="213" t="s">
        <v>941</v>
      </c>
      <c r="E513" s="214" t="s">
        <v>942</v>
      </c>
      <c r="F513" s="213" t="s">
        <v>943</v>
      </c>
      <c r="G513" s="214" t="s">
        <v>944</v>
      </c>
      <c r="H513" s="213" t="s">
        <v>945</v>
      </c>
      <c r="I513" s="213" t="s">
        <v>363</v>
      </c>
      <c r="J513" s="214" t="s">
        <v>274</v>
      </c>
      <c r="K513" s="217" t="s">
        <v>772</v>
      </c>
      <c r="L513" s="214">
        <v>3</v>
      </c>
      <c r="M513" s="214">
        <f>ROUND(L513*18,0)</f>
        <v>54</v>
      </c>
      <c r="N513" s="214">
        <v>3</v>
      </c>
      <c r="O513" s="214">
        <f>ROUND(N513*19.2,0)</f>
        <v>58</v>
      </c>
      <c r="P513" s="214">
        <v>3</v>
      </c>
      <c r="Q513" s="214">
        <f>ROUND(P513*19.2,0)</f>
        <v>58</v>
      </c>
      <c r="R513" s="214">
        <v>3</v>
      </c>
      <c r="S513" s="214">
        <f>ROUND(R513*14.4,0)</f>
        <v>43</v>
      </c>
      <c r="T513" s="214">
        <v>3</v>
      </c>
      <c r="U513" s="214">
        <f>ROUND(T513*14.4,0)</f>
        <v>43</v>
      </c>
      <c r="V513" s="214">
        <v>3</v>
      </c>
      <c r="W513" s="214">
        <f>ROUND(V513*28.8,0)</f>
        <v>86</v>
      </c>
      <c r="X513" s="214">
        <v>3</v>
      </c>
      <c r="Y513" s="214">
        <f>ROUND(X513*16.8,0)</f>
        <v>50</v>
      </c>
      <c r="Z513" s="214">
        <v>3</v>
      </c>
      <c r="AA513" s="214">
        <f>ROUND(Z513*19.2,0)</f>
        <v>58</v>
      </c>
      <c r="AB513" s="214">
        <v>3</v>
      </c>
      <c r="AC513" s="214">
        <f>ROUND(AB513*19.2,0)</f>
        <v>58</v>
      </c>
      <c r="AD513" s="214">
        <v>3</v>
      </c>
      <c r="AE513" s="214">
        <f>ROUND(AD513*12,0)</f>
        <v>36</v>
      </c>
      <c r="AF513" s="214">
        <v>3</v>
      </c>
      <c r="AG513" s="214">
        <f>ROUND(AF513*14.4,0)</f>
        <v>43</v>
      </c>
      <c r="AH513" s="214">
        <v>2</v>
      </c>
      <c r="AI513" s="214">
        <f>ROUND(AH513*9.6,0)</f>
        <v>19</v>
      </c>
      <c r="AJ513" s="214">
        <v>3</v>
      </c>
      <c r="AK513" s="214">
        <f>ROUND(AJ513*16.8,0)</f>
        <v>50</v>
      </c>
      <c r="AL513" s="214">
        <v>2</v>
      </c>
      <c r="AM513" s="214">
        <f>ROUND(AL513*7.2,0)</f>
        <v>14</v>
      </c>
      <c r="AN513" s="214">
        <f>SUM(M513,O513,Q513,S513,U513)</f>
        <v>256</v>
      </c>
      <c r="AO513" s="214">
        <f>SUM(W513,Y513,AA513,AC513)</f>
        <v>252</v>
      </c>
      <c r="AP513" s="214">
        <f>SUM(AE513,AG513,AI513)</f>
        <v>98</v>
      </c>
      <c r="AQ513" s="214">
        <f>SUM(AK513,AM513)</f>
        <v>64</v>
      </c>
      <c r="AR513" s="214">
        <f>SUM(AN513:AQ513)</f>
        <v>670</v>
      </c>
      <c r="AS513" s="214" t="str">
        <f>IF(AR513&lt;=120,"Group 1",IF(AR513&lt;=240,"Group 2",IF(AR513&lt;=360,"Group 3",IF(AR513&lt;=480,"Group 4",IF(AR513&lt;=600,"Group 5",IF(AR513&lt;=720,"Group 6",IF(AR513&lt;=840,"Group 7",IF(AR513&lt;=960,"Group 8",IF(AR513&lt;=1080,"Group 9","Group 10")))))))))</f>
        <v>Group 6</v>
      </c>
      <c r="AT513" s="214" t="str">
        <f>IF(AR513&lt;=120,"B1",IF(AR513&lt;=240,"B2",IF(AR513&lt;=360,"B3",IF(AR513&lt;=480,"B4",IF(AR513&lt;=600,"B5",IF(AR513&lt;=720,"B6",IF(AR513&lt;=840,"B7",IF(AR513&lt;=960,"B8",IF(AR513&lt;=1080,"B9",IF(AR513&lt;=1100,"B10",IF(AR513&lt;=1120,"B11",IF(AR513&lt;=1140,"B12",IF(AR513&lt;=1160,"B13",IF(AR513&lt;=1180,"B14","B15"))))))))))))))</f>
        <v>B6</v>
      </c>
      <c r="AU513" s="214" t="str">
        <f>AT513</f>
        <v>B6</v>
      </c>
      <c r="AV513" s="214" t="str">
        <f>IF(AU513=J513,"OK","REVIEW")</f>
        <v>OK</v>
      </c>
      <c r="AW513" s="213" t="s">
        <v>355</v>
      </c>
      <c r="AX513" s="213" t="s">
        <v>522</v>
      </c>
      <c r="AY513" s="213" t="s">
        <v>266</v>
      </c>
      <c r="AZ513" s="213" t="s">
        <v>274</v>
      </c>
      <c r="BA513" s="217" t="s">
        <v>773</v>
      </c>
    </row>
    <row r="514" ht="142.5">
      <c r="A514" s="214" t="s">
        <v>264</v>
      </c>
      <c r="B514" s="213" t="s">
        <v>765</v>
      </c>
      <c r="C514" s="214" t="s">
        <v>940</v>
      </c>
      <c r="D514" s="213" t="s">
        <v>941</v>
      </c>
      <c r="E514" s="214" t="s">
        <v>942</v>
      </c>
      <c r="F514" s="213" t="s">
        <v>943</v>
      </c>
      <c r="G514" s="214" t="s">
        <v>944</v>
      </c>
      <c r="H514" s="213" t="s">
        <v>945</v>
      </c>
      <c r="I514" s="213" t="s">
        <v>363</v>
      </c>
      <c r="J514" s="214" t="s">
        <v>277</v>
      </c>
      <c r="K514" s="217" t="s">
        <v>774</v>
      </c>
      <c r="L514" s="214">
        <v>4</v>
      </c>
      <c r="M514" s="214">
        <f>ROUND(L514*18,0)</f>
        <v>72</v>
      </c>
      <c r="N514" s="214">
        <v>3</v>
      </c>
      <c r="O514" s="214">
        <f>ROUND(N514*19.2,0)</f>
        <v>58</v>
      </c>
      <c r="P514" s="214">
        <v>4</v>
      </c>
      <c r="Q514" s="214">
        <f>ROUND(P514*19.2,0)</f>
        <v>77</v>
      </c>
      <c r="R514" s="214">
        <v>4</v>
      </c>
      <c r="S514" s="214">
        <f>ROUND(R514*14.4,0)</f>
        <v>58</v>
      </c>
      <c r="T514" s="214">
        <v>3</v>
      </c>
      <c r="U514" s="214">
        <f>ROUND(T514*14.4,0)</f>
        <v>43</v>
      </c>
      <c r="V514" s="214">
        <v>3</v>
      </c>
      <c r="W514" s="214">
        <f>ROUND(V514*28.8,0)</f>
        <v>86</v>
      </c>
      <c r="X514" s="214">
        <v>3</v>
      </c>
      <c r="Y514" s="214">
        <f>ROUND(X514*16.8,0)</f>
        <v>50</v>
      </c>
      <c r="Z514" s="214">
        <v>3</v>
      </c>
      <c r="AA514" s="214">
        <f>ROUND(Z514*19.2,0)</f>
        <v>58</v>
      </c>
      <c r="AB514" s="214">
        <v>3</v>
      </c>
      <c r="AC514" s="214">
        <f>ROUND(AB514*19.2,0)</f>
        <v>58</v>
      </c>
      <c r="AD514" s="214">
        <v>3</v>
      </c>
      <c r="AE514" s="214">
        <f>ROUND(AD514*12,0)</f>
        <v>36</v>
      </c>
      <c r="AF514" s="214">
        <v>3</v>
      </c>
      <c r="AG514" s="214">
        <f>ROUND(AF514*14.4,0)</f>
        <v>43</v>
      </c>
      <c r="AH514" s="214">
        <v>2</v>
      </c>
      <c r="AI514" s="214">
        <f>ROUND(AH514*9.6,0)</f>
        <v>19</v>
      </c>
      <c r="AJ514" s="214">
        <v>3</v>
      </c>
      <c r="AK514" s="214">
        <f>ROUND(AJ514*16.8,0)</f>
        <v>50</v>
      </c>
      <c r="AL514" s="214">
        <v>2</v>
      </c>
      <c r="AM514" s="214">
        <f>ROUND(AL514*7.2,0)</f>
        <v>14</v>
      </c>
      <c r="AN514" s="214">
        <f>SUM(M514,O514,Q514,S514,U514)</f>
        <v>308</v>
      </c>
      <c r="AO514" s="214">
        <f>SUM(W514,Y514,AA514,AC514)</f>
        <v>252</v>
      </c>
      <c r="AP514" s="214">
        <f>SUM(AE514,AG514,AI514)</f>
        <v>98</v>
      </c>
      <c r="AQ514" s="214">
        <f>SUM(AK514,AM514)</f>
        <v>64</v>
      </c>
      <c r="AR514" s="214">
        <f>SUM(AN514:AQ514)</f>
        <v>722</v>
      </c>
      <c r="AS514" s="214" t="str">
        <f>IF(AR514&lt;=120,"Group 1",IF(AR514&lt;=240,"Group 2",IF(AR514&lt;=360,"Group 3",IF(AR514&lt;=480,"Group 4",IF(AR514&lt;=600,"Group 5",IF(AR514&lt;=720,"Group 6",IF(AR514&lt;=840,"Group 7",IF(AR514&lt;=960,"Group 8",IF(AR514&lt;=1080,"Group 9","Group 10")))))))))</f>
        <v>Group 7</v>
      </c>
      <c r="AT514" s="214" t="str">
        <f>IF(AR514&lt;=120,"B1",IF(AR514&lt;=240,"B2",IF(AR514&lt;=360,"B3",IF(AR514&lt;=480,"B4",IF(AR514&lt;=600,"B5",IF(AR514&lt;=720,"B6",IF(AR514&lt;=840,"B7",IF(AR514&lt;=960,"B8",IF(AR514&lt;=1080,"B9",IF(AR514&lt;=1100,"B10",IF(AR514&lt;=1120,"B11",IF(AR514&lt;=1140,"B12",IF(AR514&lt;=1160,"B13",IF(AR514&lt;=1180,"B14","B15"))))))))))))))</f>
        <v>B7</v>
      </c>
      <c r="AU514" s="214" t="str">
        <f>AT514</f>
        <v>B7</v>
      </c>
      <c r="AV514" s="214" t="str">
        <f>IF(AU514=J514,"OK","REVIEW")</f>
        <v>OK</v>
      </c>
      <c r="AW514" s="213" t="s">
        <v>355</v>
      </c>
      <c r="AX514" s="213" t="s">
        <v>365</v>
      </c>
      <c r="AY514" s="213" t="s">
        <v>266</v>
      </c>
      <c r="AZ514" s="213" t="s">
        <v>274</v>
      </c>
      <c r="BA514" s="217" t="s">
        <v>775</v>
      </c>
    </row>
    <row r="515" ht="142.5">
      <c r="A515" s="214" t="s">
        <v>264</v>
      </c>
      <c r="B515" s="213" t="s">
        <v>765</v>
      </c>
      <c r="C515" s="214" t="s">
        <v>940</v>
      </c>
      <c r="D515" s="213" t="s">
        <v>941</v>
      </c>
      <c r="E515" s="214" t="s">
        <v>942</v>
      </c>
      <c r="F515" s="213" t="s">
        <v>943</v>
      </c>
      <c r="G515" s="214" t="s">
        <v>946</v>
      </c>
      <c r="H515" s="213" t="s">
        <v>947</v>
      </c>
      <c r="I515" s="213" t="s">
        <v>363</v>
      </c>
      <c r="J515" s="214" t="s">
        <v>274</v>
      </c>
      <c r="K515" s="217" t="s">
        <v>772</v>
      </c>
      <c r="L515" s="214">
        <v>3</v>
      </c>
      <c r="M515" s="214">
        <f>ROUND(L515*18,0)</f>
        <v>54</v>
      </c>
      <c r="N515" s="214">
        <v>3</v>
      </c>
      <c r="O515" s="214">
        <f>ROUND(N515*19.2,0)</f>
        <v>58</v>
      </c>
      <c r="P515" s="214">
        <v>3</v>
      </c>
      <c r="Q515" s="214">
        <f>ROUND(P515*19.2,0)</f>
        <v>58</v>
      </c>
      <c r="R515" s="214">
        <v>3</v>
      </c>
      <c r="S515" s="214">
        <f>ROUND(R515*14.4,0)</f>
        <v>43</v>
      </c>
      <c r="T515" s="214">
        <v>3</v>
      </c>
      <c r="U515" s="214">
        <f>ROUND(T515*14.4,0)</f>
        <v>43</v>
      </c>
      <c r="V515" s="214">
        <v>3</v>
      </c>
      <c r="W515" s="214">
        <f>ROUND(V515*28.8,0)</f>
        <v>86</v>
      </c>
      <c r="X515" s="214">
        <v>3</v>
      </c>
      <c r="Y515" s="214">
        <f>ROUND(X515*16.8,0)</f>
        <v>50</v>
      </c>
      <c r="Z515" s="214">
        <v>3</v>
      </c>
      <c r="AA515" s="214">
        <f>ROUND(Z515*19.2,0)</f>
        <v>58</v>
      </c>
      <c r="AB515" s="214">
        <v>3</v>
      </c>
      <c r="AC515" s="214">
        <f>ROUND(AB515*19.2,0)</f>
        <v>58</v>
      </c>
      <c r="AD515" s="214">
        <v>3</v>
      </c>
      <c r="AE515" s="214">
        <f>ROUND(AD515*12,0)</f>
        <v>36</v>
      </c>
      <c r="AF515" s="214">
        <v>3</v>
      </c>
      <c r="AG515" s="214">
        <f>ROUND(AF515*14.4,0)</f>
        <v>43</v>
      </c>
      <c r="AH515" s="214">
        <v>2</v>
      </c>
      <c r="AI515" s="214">
        <f>ROUND(AH515*9.6,0)</f>
        <v>19</v>
      </c>
      <c r="AJ515" s="214">
        <v>3</v>
      </c>
      <c r="AK515" s="214">
        <f>ROUND(AJ515*16.8,0)</f>
        <v>50</v>
      </c>
      <c r="AL515" s="214">
        <v>2</v>
      </c>
      <c r="AM515" s="214">
        <f>ROUND(AL515*7.2,0)</f>
        <v>14</v>
      </c>
      <c r="AN515" s="214">
        <f>SUM(M515,O515,Q515,S515,U515)</f>
        <v>256</v>
      </c>
      <c r="AO515" s="214">
        <f>SUM(W515,Y515,AA515,AC515)</f>
        <v>252</v>
      </c>
      <c r="AP515" s="214">
        <f>SUM(AE515,AG515,AI515)</f>
        <v>98</v>
      </c>
      <c r="AQ515" s="214">
        <f>SUM(AK515,AM515)</f>
        <v>64</v>
      </c>
      <c r="AR515" s="214">
        <f>SUM(AN515:AQ515)</f>
        <v>670</v>
      </c>
      <c r="AS515" s="214" t="str">
        <f>IF(AR515&lt;=120,"Group 1",IF(AR515&lt;=240,"Group 2",IF(AR515&lt;=360,"Group 3",IF(AR515&lt;=480,"Group 4",IF(AR515&lt;=600,"Group 5",IF(AR515&lt;=720,"Group 6",IF(AR515&lt;=840,"Group 7",IF(AR515&lt;=960,"Group 8",IF(AR515&lt;=1080,"Group 9","Group 10")))))))))</f>
        <v>Group 6</v>
      </c>
      <c r="AT515" s="214" t="str">
        <f>IF(AR515&lt;=120,"B1",IF(AR515&lt;=240,"B2",IF(AR515&lt;=360,"B3",IF(AR515&lt;=480,"B4",IF(AR515&lt;=600,"B5",IF(AR515&lt;=720,"B6",IF(AR515&lt;=840,"B7",IF(AR515&lt;=960,"B8",IF(AR515&lt;=1080,"B9",IF(AR515&lt;=1100,"B10",IF(AR515&lt;=1120,"B11",IF(AR515&lt;=1140,"B12",IF(AR515&lt;=1160,"B13",IF(AR515&lt;=1180,"B14","B15"))))))))))))))</f>
        <v>B6</v>
      </c>
      <c r="AU515" s="214" t="str">
        <f>AT515</f>
        <v>B6</v>
      </c>
      <c r="AV515" s="214" t="str">
        <f>IF(AU515=J515,"OK","REVIEW")</f>
        <v>OK</v>
      </c>
      <c r="AW515" s="213" t="s">
        <v>355</v>
      </c>
      <c r="AX515" s="213" t="s">
        <v>522</v>
      </c>
      <c r="AY515" s="213" t="s">
        <v>266</v>
      </c>
      <c r="AZ515" s="213" t="s">
        <v>274</v>
      </c>
      <c r="BA515" s="217" t="s">
        <v>773</v>
      </c>
    </row>
    <row r="516" ht="142.5">
      <c r="A516" s="214" t="s">
        <v>264</v>
      </c>
      <c r="B516" s="213" t="s">
        <v>765</v>
      </c>
      <c r="C516" s="214" t="s">
        <v>940</v>
      </c>
      <c r="D516" s="213" t="s">
        <v>941</v>
      </c>
      <c r="E516" s="214" t="s">
        <v>942</v>
      </c>
      <c r="F516" s="213" t="s">
        <v>943</v>
      </c>
      <c r="G516" s="214" t="s">
        <v>946</v>
      </c>
      <c r="H516" s="213" t="s">
        <v>947</v>
      </c>
      <c r="I516" s="213" t="s">
        <v>363</v>
      </c>
      <c r="J516" s="214" t="s">
        <v>277</v>
      </c>
      <c r="K516" s="217" t="s">
        <v>774</v>
      </c>
      <c r="L516" s="214">
        <v>4</v>
      </c>
      <c r="M516" s="214">
        <f>ROUND(L516*18,0)</f>
        <v>72</v>
      </c>
      <c r="N516" s="214">
        <v>3</v>
      </c>
      <c r="O516" s="214">
        <f>ROUND(N516*19.2,0)</f>
        <v>58</v>
      </c>
      <c r="P516" s="214">
        <v>4</v>
      </c>
      <c r="Q516" s="214">
        <f>ROUND(P516*19.2,0)</f>
        <v>77</v>
      </c>
      <c r="R516" s="214">
        <v>4</v>
      </c>
      <c r="S516" s="214">
        <f>ROUND(R516*14.4,0)</f>
        <v>58</v>
      </c>
      <c r="T516" s="214">
        <v>3</v>
      </c>
      <c r="U516" s="214">
        <f>ROUND(T516*14.4,0)</f>
        <v>43</v>
      </c>
      <c r="V516" s="214">
        <v>3</v>
      </c>
      <c r="W516" s="214">
        <f>ROUND(V516*28.8,0)</f>
        <v>86</v>
      </c>
      <c r="X516" s="214">
        <v>3</v>
      </c>
      <c r="Y516" s="214">
        <f>ROUND(X516*16.8,0)</f>
        <v>50</v>
      </c>
      <c r="Z516" s="214">
        <v>3</v>
      </c>
      <c r="AA516" s="214">
        <f>ROUND(Z516*19.2,0)</f>
        <v>58</v>
      </c>
      <c r="AB516" s="214">
        <v>3</v>
      </c>
      <c r="AC516" s="214">
        <f>ROUND(AB516*19.2,0)</f>
        <v>58</v>
      </c>
      <c r="AD516" s="214">
        <v>3</v>
      </c>
      <c r="AE516" s="214">
        <f>ROUND(AD516*12,0)</f>
        <v>36</v>
      </c>
      <c r="AF516" s="214">
        <v>3</v>
      </c>
      <c r="AG516" s="214">
        <f>ROUND(AF516*14.4,0)</f>
        <v>43</v>
      </c>
      <c r="AH516" s="214">
        <v>2</v>
      </c>
      <c r="AI516" s="214">
        <f>ROUND(AH516*9.6,0)</f>
        <v>19</v>
      </c>
      <c r="AJ516" s="214">
        <v>3</v>
      </c>
      <c r="AK516" s="214">
        <f>ROUND(AJ516*16.8,0)</f>
        <v>50</v>
      </c>
      <c r="AL516" s="214">
        <v>2</v>
      </c>
      <c r="AM516" s="214">
        <f>ROUND(AL516*7.2,0)</f>
        <v>14</v>
      </c>
      <c r="AN516" s="214">
        <f>SUM(M516,O516,Q516,S516,U516)</f>
        <v>308</v>
      </c>
      <c r="AO516" s="214">
        <f>SUM(W516,Y516,AA516,AC516)</f>
        <v>252</v>
      </c>
      <c r="AP516" s="214">
        <f>SUM(AE516,AG516,AI516)</f>
        <v>98</v>
      </c>
      <c r="AQ516" s="214">
        <f>SUM(AK516,AM516)</f>
        <v>64</v>
      </c>
      <c r="AR516" s="214">
        <f>SUM(AN516:AQ516)</f>
        <v>722</v>
      </c>
      <c r="AS516" s="214" t="str">
        <f>IF(AR516&lt;=120,"Group 1",IF(AR516&lt;=240,"Group 2",IF(AR516&lt;=360,"Group 3",IF(AR516&lt;=480,"Group 4",IF(AR516&lt;=600,"Group 5",IF(AR516&lt;=720,"Group 6",IF(AR516&lt;=840,"Group 7",IF(AR516&lt;=960,"Group 8",IF(AR516&lt;=1080,"Group 9","Group 10")))))))))</f>
        <v>Group 7</v>
      </c>
      <c r="AT516" s="214" t="str">
        <f>IF(AR516&lt;=120,"B1",IF(AR516&lt;=240,"B2",IF(AR516&lt;=360,"B3",IF(AR516&lt;=480,"B4",IF(AR516&lt;=600,"B5",IF(AR516&lt;=720,"B6",IF(AR516&lt;=840,"B7",IF(AR516&lt;=960,"B8",IF(AR516&lt;=1080,"B9",IF(AR516&lt;=1100,"B10",IF(AR516&lt;=1120,"B11",IF(AR516&lt;=1140,"B12",IF(AR516&lt;=1160,"B13",IF(AR516&lt;=1180,"B14","B15"))))))))))))))</f>
        <v>B7</v>
      </c>
      <c r="AU516" s="214" t="str">
        <f>AT516</f>
        <v>B7</v>
      </c>
      <c r="AV516" s="214" t="str">
        <f>IF(AU516=J516,"OK","REVIEW")</f>
        <v>OK</v>
      </c>
      <c r="AW516" s="213" t="s">
        <v>355</v>
      </c>
      <c r="AX516" s="213" t="s">
        <v>365</v>
      </c>
      <c r="AY516" s="213" t="s">
        <v>266</v>
      </c>
      <c r="AZ516" s="213" t="s">
        <v>274</v>
      </c>
      <c r="BA516" s="217" t="s">
        <v>775</v>
      </c>
    </row>
    <row r="517" ht="142.5">
      <c r="A517" s="214" t="s">
        <v>264</v>
      </c>
      <c r="B517" s="213" t="s">
        <v>765</v>
      </c>
      <c r="C517" s="214" t="s">
        <v>940</v>
      </c>
      <c r="D517" s="213" t="s">
        <v>941</v>
      </c>
      <c r="E517" s="214" t="s">
        <v>942</v>
      </c>
      <c r="F517" s="213" t="s">
        <v>943</v>
      </c>
      <c r="G517" s="214" t="s">
        <v>948</v>
      </c>
      <c r="H517" s="213" t="s">
        <v>949</v>
      </c>
      <c r="I517" s="213" t="s">
        <v>363</v>
      </c>
      <c r="J517" s="214" t="s">
        <v>274</v>
      </c>
      <c r="K517" s="217" t="s">
        <v>772</v>
      </c>
      <c r="L517" s="214">
        <v>3</v>
      </c>
      <c r="M517" s="214">
        <f>ROUND(L517*18,0)</f>
        <v>54</v>
      </c>
      <c r="N517" s="214">
        <v>3</v>
      </c>
      <c r="O517" s="214">
        <f>ROUND(N517*19.2,0)</f>
        <v>58</v>
      </c>
      <c r="P517" s="214">
        <v>3</v>
      </c>
      <c r="Q517" s="214">
        <f>ROUND(P517*19.2,0)</f>
        <v>58</v>
      </c>
      <c r="R517" s="214">
        <v>3</v>
      </c>
      <c r="S517" s="214">
        <f>ROUND(R517*14.4,0)</f>
        <v>43</v>
      </c>
      <c r="T517" s="214">
        <v>3</v>
      </c>
      <c r="U517" s="214">
        <f>ROUND(T517*14.4,0)</f>
        <v>43</v>
      </c>
      <c r="V517" s="214">
        <v>3</v>
      </c>
      <c r="W517" s="214">
        <f>ROUND(V517*28.8,0)</f>
        <v>86</v>
      </c>
      <c r="X517" s="214">
        <v>3</v>
      </c>
      <c r="Y517" s="214">
        <f>ROUND(X517*16.8,0)</f>
        <v>50</v>
      </c>
      <c r="Z517" s="214">
        <v>3</v>
      </c>
      <c r="AA517" s="214">
        <f>ROUND(Z517*19.2,0)</f>
        <v>58</v>
      </c>
      <c r="AB517" s="214">
        <v>3</v>
      </c>
      <c r="AC517" s="214">
        <f>ROUND(AB517*19.2,0)</f>
        <v>58</v>
      </c>
      <c r="AD517" s="214">
        <v>3</v>
      </c>
      <c r="AE517" s="214">
        <f>ROUND(AD517*12,0)</f>
        <v>36</v>
      </c>
      <c r="AF517" s="214">
        <v>3</v>
      </c>
      <c r="AG517" s="214">
        <f>ROUND(AF517*14.4,0)</f>
        <v>43</v>
      </c>
      <c r="AH517" s="214">
        <v>2</v>
      </c>
      <c r="AI517" s="214">
        <f>ROUND(AH517*9.6,0)</f>
        <v>19</v>
      </c>
      <c r="AJ517" s="214">
        <v>3</v>
      </c>
      <c r="AK517" s="214">
        <f>ROUND(AJ517*16.8,0)</f>
        <v>50</v>
      </c>
      <c r="AL517" s="214">
        <v>2</v>
      </c>
      <c r="AM517" s="214">
        <f>ROUND(AL517*7.2,0)</f>
        <v>14</v>
      </c>
      <c r="AN517" s="214">
        <f>SUM(M517,O517,Q517,S517,U517)</f>
        <v>256</v>
      </c>
      <c r="AO517" s="214">
        <f>SUM(W517,Y517,AA517,AC517)</f>
        <v>252</v>
      </c>
      <c r="AP517" s="214">
        <f>SUM(AE517,AG517,AI517)</f>
        <v>98</v>
      </c>
      <c r="AQ517" s="214">
        <f>SUM(AK517,AM517)</f>
        <v>64</v>
      </c>
      <c r="AR517" s="214">
        <f>SUM(AN517:AQ517)</f>
        <v>670</v>
      </c>
      <c r="AS517" s="214" t="str">
        <f>IF(AR517&lt;=120,"Group 1",IF(AR517&lt;=240,"Group 2",IF(AR517&lt;=360,"Group 3",IF(AR517&lt;=480,"Group 4",IF(AR517&lt;=600,"Group 5",IF(AR517&lt;=720,"Group 6",IF(AR517&lt;=840,"Group 7",IF(AR517&lt;=960,"Group 8",IF(AR517&lt;=1080,"Group 9","Group 10")))))))))</f>
        <v>Group 6</v>
      </c>
      <c r="AT517" s="214" t="str">
        <f>IF(AR517&lt;=120,"B1",IF(AR517&lt;=240,"B2",IF(AR517&lt;=360,"B3",IF(AR517&lt;=480,"B4",IF(AR517&lt;=600,"B5",IF(AR517&lt;=720,"B6",IF(AR517&lt;=840,"B7",IF(AR517&lt;=960,"B8",IF(AR517&lt;=1080,"B9",IF(AR517&lt;=1100,"B10",IF(AR517&lt;=1120,"B11",IF(AR517&lt;=1140,"B12",IF(AR517&lt;=1160,"B13",IF(AR517&lt;=1180,"B14","B15"))))))))))))))</f>
        <v>B6</v>
      </c>
      <c r="AU517" s="214" t="str">
        <f>AT517</f>
        <v>B6</v>
      </c>
      <c r="AV517" s="214" t="str">
        <f>IF(AU517=J517,"OK","REVIEW")</f>
        <v>OK</v>
      </c>
      <c r="AW517" s="213" t="s">
        <v>355</v>
      </c>
      <c r="AX517" s="213" t="s">
        <v>522</v>
      </c>
      <c r="AY517" s="213" t="s">
        <v>266</v>
      </c>
      <c r="AZ517" s="213" t="s">
        <v>274</v>
      </c>
      <c r="BA517" s="217" t="s">
        <v>773</v>
      </c>
    </row>
    <row r="518" ht="142.5">
      <c r="A518" s="214" t="s">
        <v>264</v>
      </c>
      <c r="B518" s="213" t="s">
        <v>765</v>
      </c>
      <c r="C518" s="214" t="s">
        <v>940</v>
      </c>
      <c r="D518" s="213" t="s">
        <v>941</v>
      </c>
      <c r="E518" s="214" t="s">
        <v>942</v>
      </c>
      <c r="F518" s="213" t="s">
        <v>943</v>
      </c>
      <c r="G518" s="214" t="s">
        <v>948</v>
      </c>
      <c r="H518" s="213" t="s">
        <v>949</v>
      </c>
      <c r="I518" s="213" t="s">
        <v>363</v>
      </c>
      <c r="J518" s="214" t="s">
        <v>277</v>
      </c>
      <c r="K518" s="217" t="s">
        <v>774</v>
      </c>
      <c r="L518" s="214">
        <v>4</v>
      </c>
      <c r="M518" s="214">
        <f>ROUND(L518*18,0)</f>
        <v>72</v>
      </c>
      <c r="N518" s="214">
        <v>3</v>
      </c>
      <c r="O518" s="214">
        <f>ROUND(N518*19.2,0)</f>
        <v>58</v>
      </c>
      <c r="P518" s="214">
        <v>4</v>
      </c>
      <c r="Q518" s="214">
        <f>ROUND(P518*19.2,0)</f>
        <v>77</v>
      </c>
      <c r="R518" s="214">
        <v>4</v>
      </c>
      <c r="S518" s="214">
        <f>ROUND(R518*14.4,0)</f>
        <v>58</v>
      </c>
      <c r="T518" s="214">
        <v>3</v>
      </c>
      <c r="U518" s="214">
        <f>ROUND(T518*14.4,0)</f>
        <v>43</v>
      </c>
      <c r="V518" s="214">
        <v>3</v>
      </c>
      <c r="W518" s="214">
        <f>ROUND(V518*28.8,0)</f>
        <v>86</v>
      </c>
      <c r="X518" s="214">
        <v>3</v>
      </c>
      <c r="Y518" s="214">
        <f>ROUND(X518*16.8,0)</f>
        <v>50</v>
      </c>
      <c r="Z518" s="214">
        <v>3</v>
      </c>
      <c r="AA518" s="214">
        <f>ROUND(Z518*19.2,0)</f>
        <v>58</v>
      </c>
      <c r="AB518" s="214">
        <v>3</v>
      </c>
      <c r="AC518" s="214">
        <f>ROUND(AB518*19.2,0)</f>
        <v>58</v>
      </c>
      <c r="AD518" s="214">
        <v>3</v>
      </c>
      <c r="AE518" s="214">
        <f>ROUND(AD518*12,0)</f>
        <v>36</v>
      </c>
      <c r="AF518" s="214">
        <v>3</v>
      </c>
      <c r="AG518" s="214">
        <f>ROUND(AF518*14.4,0)</f>
        <v>43</v>
      </c>
      <c r="AH518" s="214">
        <v>2</v>
      </c>
      <c r="AI518" s="214">
        <f>ROUND(AH518*9.6,0)</f>
        <v>19</v>
      </c>
      <c r="AJ518" s="214">
        <v>3</v>
      </c>
      <c r="AK518" s="214">
        <f>ROUND(AJ518*16.8,0)</f>
        <v>50</v>
      </c>
      <c r="AL518" s="214">
        <v>2</v>
      </c>
      <c r="AM518" s="214">
        <f>ROUND(AL518*7.2,0)</f>
        <v>14</v>
      </c>
      <c r="AN518" s="214">
        <f>SUM(M518,O518,Q518,S518,U518)</f>
        <v>308</v>
      </c>
      <c r="AO518" s="214">
        <f>SUM(W518,Y518,AA518,AC518)</f>
        <v>252</v>
      </c>
      <c r="AP518" s="214">
        <f>SUM(AE518,AG518,AI518)</f>
        <v>98</v>
      </c>
      <c r="AQ518" s="214">
        <f>SUM(AK518,AM518)</f>
        <v>64</v>
      </c>
      <c r="AR518" s="214">
        <f>SUM(AN518:AQ518)</f>
        <v>722</v>
      </c>
      <c r="AS518" s="214" t="str">
        <f>IF(AR518&lt;=120,"Group 1",IF(AR518&lt;=240,"Group 2",IF(AR518&lt;=360,"Group 3",IF(AR518&lt;=480,"Group 4",IF(AR518&lt;=600,"Group 5",IF(AR518&lt;=720,"Group 6",IF(AR518&lt;=840,"Group 7",IF(AR518&lt;=960,"Group 8",IF(AR518&lt;=1080,"Group 9","Group 10")))))))))</f>
        <v>Group 7</v>
      </c>
      <c r="AT518" s="214" t="str">
        <f>IF(AR518&lt;=120,"B1",IF(AR518&lt;=240,"B2",IF(AR518&lt;=360,"B3",IF(AR518&lt;=480,"B4",IF(AR518&lt;=600,"B5",IF(AR518&lt;=720,"B6",IF(AR518&lt;=840,"B7",IF(AR518&lt;=960,"B8",IF(AR518&lt;=1080,"B9",IF(AR518&lt;=1100,"B10",IF(AR518&lt;=1120,"B11",IF(AR518&lt;=1140,"B12",IF(AR518&lt;=1160,"B13",IF(AR518&lt;=1180,"B14","B15"))))))))))))))</f>
        <v>B7</v>
      </c>
      <c r="AU518" s="214" t="str">
        <f>AT518</f>
        <v>B7</v>
      </c>
      <c r="AV518" s="214" t="str">
        <f>IF(AU518=J518,"OK","REVIEW")</f>
        <v>OK</v>
      </c>
      <c r="AW518" s="213" t="s">
        <v>355</v>
      </c>
      <c r="AX518" s="213" t="s">
        <v>365</v>
      </c>
      <c r="AY518" s="213" t="s">
        <v>266</v>
      </c>
      <c r="AZ518" s="213" t="s">
        <v>274</v>
      </c>
      <c r="BA518" s="217" t="s">
        <v>775</v>
      </c>
    </row>
    <row r="519" ht="142.5">
      <c r="A519" s="214" t="s">
        <v>264</v>
      </c>
      <c r="B519" s="213" t="s">
        <v>765</v>
      </c>
      <c r="C519" s="214" t="s">
        <v>940</v>
      </c>
      <c r="D519" s="213" t="s">
        <v>941</v>
      </c>
      <c r="E519" s="214" t="s">
        <v>950</v>
      </c>
      <c r="F519" s="213" t="s">
        <v>951</v>
      </c>
      <c r="G519" s="214" t="s">
        <v>952</v>
      </c>
      <c r="H519" s="213" t="s">
        <v>953</v>
      </c>
      <c r="I519" s="213" t="s">
        <v>363</v>
      </c>
      <c r="J519" s="214" t="s">
        <v>274</v>
      </c>
      <c r="K519" s="217" t="s">
        <v>772</v>
      </c>
      <c r="L519" s="214">
        <v>3</v>
      </c>
      <c r="M519" s="214">
        <f>ROUND(L519*18,0)</f>
        <v>54</v>
      </c>
      <c r="N519" s="214">
        <v>3</v>
      </c>
      <c r="O519" s="214">
        <f>ROUND(N519*19.2,0)</f>
        <v>58</v>
      </c>
      <c r="P519" s="214">
        <v>3</v>
      </c>
      <c r="Q519" s="214">
        <f>ROUND(P519*19.2,0)</f>
        <v>58</v>
      </c>
      <c r="R519" s="214">
        <v>3</v>
      </c>
      <c r="S519" s="214">
        <f>ROUND(R519*14.4,0)</f>
        <v>43</v>
      </c>
      <c r="T519" s="214">
        <v>3</v>
      </c>
      <c r="U519" s="214">
        <f>ROUND(T519*14.4,0)</f>
        <v>43</v>
      </c>
      <c r="V519" s="214">
        <v>3</v>
      </c>
      <c r="W519" s="214">
        <f>ROUND(V519*28.8,0)</f>
        <v>86</v>
      </c>
      <c r="X519" s="214">
        <v>3</v>
      </c>
      <c r="Y519" s="214">
        <f>ROUND(X519*16.8,0)</f>
        <v>50</v>
      </c>
      <c r="Z519" s="214">
        <v>3</v>
      </c>
      <c r="AA519" s="214">
        <f>ROUND(Z519*19.2,0)</f>
        <v>58</v>
      </c>
      <c r="AB519" s="214">
        <v>3</v>
      </c>
      <c r="AC519" s="214">
        <f>ROUND(AB519*19.2,0)</f>
        <v>58</v>
      </c>
      <c r="AD519" s="214">
        <v>3</v>
      </c>
      <c r="AE519" s="214">
        <f>ROUND(AD519*12,0)</f>
        <v>36</v>
      </c>
      <c r="AF519" s="214">
        <v>3</v>
      </c>
      <c r="AG519" s="214">
        <f>ROUND(AF519*14.4,0)</f>
        <v>43</v>
      </c>
      <c r="AH519" s="214">
        <v>2</v>
      </c>
      <c r="AI519" s="214">
        <f>ROUND(AH519*9.6,0)</f>
        <v>19</v>
      </c>
      <c r="AJ519" s="214">
        <v>3</v>
      </c>
      <c r="AK519" s="214">
        <f>ROUND(AJ519*16.8,0)</f>
        <v>50</v>
      </c>
      <c r="AL519" s="214">
        <v>2</v>
      </c>
      <c r="AM519" s="214">
        <f>ROUND(AL519*7.2,0)</f>
        <v>14</v>
      </c>
      <c r="AN519" s="214">
        <f>SUM(M519,O519,Q519,S519,U519)</f>
        <v>256</v>
      </c>
      <c r="AO519" s="214">
        <f>SUM(W519,Y519,AA519,AC519)</f>
        <v>252</v>
      </c>
      <c r="AP519" s="214">
        <f>SUM(AE519,AG519,AI519)</f>
        <v>98</v>
      </c>
      <c r="AQ519" s="214">
        <f>SUM(AK519,AM519)</f>
        <v>64</v>
      </c>
      <c r="AR519" s="214">
        <f>SUM(AN519:AQ519)</f>
        <v>670</v>
      </c>
      <c r="AS519" s="214" t="str">
        <f>IF(AR519&lt;=120,"Group 1",IF(AR519&lt;=240,"Group 2",IF(AR519&lt;=360,"Group 3",IF(AR519&lt;=480,"Group 4",IF(AR519&lt;=600,"Group 5",IF(AR519&lt;=720,"Group 6",IF(AR519&lt;=840,"Group 7",IF(AR519&lt;=960,"Group 8",IF(AR519&lt;=1080,"Group 9","Group 10")))))))))</f>
        <v>Group 6</v>
      </c>
      <c r="AT519" s="214" t="str">
        <f>IF(AR519&lt;=120,"B1",IF(AR519&lt;=240,"B2",IF(AR519&lt;=360,"B3",IF(AR519&lt;=480,"B4",IF(AR519&lt;=600,"B5",IF(AR519&lt;=720,"B6",IF(AR519&lt;=840,"B7",IF(AR519&lt;=960,"B8",IF(AR519&lt;=1080,"B9",IF(AR519&lt;=1100,"B10",IF(AR519&lt;=1120,"B11",IF(AR519&lt;=1140,"B12",IF(AR519&lt;=1160,"B13",IF(AR519&lt;=1180,"B14","B15"))))))))))))))</f>
        <v>B6</v>
      </c>
      <c r="AU519" s="214" t="str">
        <f>AT519</f>
        <v>B6</v>
      </c>
      <c r="AV519" s="214" t="str">
        <f>IF(AU519=J519,"OK","REVIEW")</f>
        <v>OK</v>
      </c>
      <c r="AW519" s="213" t="s">
        <v>355</v>
      </c>
      <c r="AX519" s="213" t="s">
        <v>522</v>
      </c>
      <c r="AY519" s="213" t="s">
        <v>266</v>
      </c>
      <c r="AZ519" s="213" t="s">
        <v>274</v>
      </c>
      <c r="BA519" s="217" t="s">
        <v>773</v>
      </c>
    </row>
    <row r="520" ht="142.5">
      <c r="A520" s="214" t="s">
        <v>264</v>
      </c>
      <c r="B520" s="213" t="s">
        <v>765</v>
      </c>
      <c r="C520" s="214" t="s">
        <v>940</v>
      </c>
      <c r="D520" s="213" t="s">
        <v>941</v>
      </c>
      <c r="E520" s="214" t="s">
        <v>950</v>
      </c>
      <c r="F520" s="213" t="s">
        <v>951</v>
      </c>
      <c r="G520" s="214" t="s">
        <v>952</v>
      </c>
      <c r="H520" s="213" t="s">
        <v>953</v>
      </c>
      <c r="I520" s="213" t="s">
        <v>363</v>
      </c>
      <c r="J520" s="214" t="s">
        <v>277</v>
      </c>
      <c r="K520" s="217" t="s">
        <v>774</v>
      </c>
      <c r="L520" s="214">
        <v>4</v>
      </c>
      <c r="M520" s="214">
        <f>ROUND(L520*18,0)</f>
        <v>72</v>
      </c>
      <c r="N520" s="214">
        <v>3</v>
      </c>
      <c r="O520" s="214">
        <f>ROUND(N520*19.2,0)</f>
        <v>58</v>
      </c>
      <c r="P520" s="214">
        <v>4</v>
      </c>
      <c r="Q520" s="214">
        <f>ROUND(P520*19.2,0)</f>
        <v>77</v>
      </c>
      <c r="R520" s="214">
        <v>4</v>
      </c>
      <c r="S520" s="214">
        <f>ROUND(R520*14.4,0)</f>
        <v>58</v>
      </c>
      <c r="T520" s="214">
        <v>3</v>
      </c>
      <c r="U520" s="214">
        <f>ROUND(T520*14.4,0)</f>
        <v>43</v>
      </c>
      <c r="V520" s="214">
        <v>3</v>
      </c>
      <c r="W520" s="214">
        <f>ROUND(V520*28.8,0)</f>
        <v>86</v>
      </c>
      <c r="X520" s="214">
        <v>3</v>
      </c>
      <c r="Y520" s="214">
        <f>ROUND(X520*16.8,0)</f>
        <v>50</v>
      </c>
      <c r="Z520" s="214">
        <v>3</v>
      </c>
      <c r="AA520" s="214">
        <f>ROUND(Z520*19.2,0)</f>
        <v>58</v>
      </c>
      <c r="AB520" s="214">
        <v>3</v>
      </c>
      <c r="AC520" s="214">
        <f>ROUND(AB520*19.2,0)</f>
        <v>58</v>
      </c>
      <c r="AD520" s="214">
        <v>3</v>
      </c>
      <c r="AE520" s="214">
        <f>ROUND(AD520*12,0)</f>
        <v>36</v>
      </c>
      <c r="AF520" s="214">
        <v>3</v>
      </c>
      <c r="AG520" s="214">
        <f>ROUND(AF520*14.4,0)</f>
        <v>43</v>
      </c>
      <c r="AH520" s="214">
        <v>2</v>
      </c>
      <c r="AI520" s="214">
        <f>ROUND(AH520*9.6,0)</f>
        <v>19</v>
      </c>
      <c r="AJ520" s="214">
        <v>3</v>
      </c>
      <c r="AK520" s="214">
        <f>ROUND(AJ520*16.8,0)</f>
        <v>50</v>
      </c>
      <c r="AL520" s="214">
        <v>2</v>
      </c>
      <c r="AM520" s="214">
        <f>ROUND(AL520*7.2,0)</f>
        <v>14</v>
      </c>
      <c r="AN520" s="214">
        <f>SUM(M520,O520,Q520,S520,U520)</f>
        <v>308</v>
      </c>
      <c r="AO520" s="214">
        <f>SUM(W520,Y520,AA520,AC520)</f>
        <v>252</v>
      </c>
      <c r="AP520" s="214">
        <f>SUM(AE520,AG520,AI520)</f>
        <v>98</v>
      </c>
      <c r="AQ520" s="214">
        <f>SUM(AK520,AM520)</f>
        <v>64</v>
      </c>
      <c r="AR520" s="214">
        <f>SUM(AN520:AQ520)</f>
        <v>722</v>
      </c>
      <c r="AS520" s="214" t="str">
        <f>IF(AR520&lt;=120,"Group 1",IF(AR520&lt;=240,"Group 2",IF(AR520&lt;=360,"Group 3",IF(AR520&lt;=480,"Group 4",IF(AR520&lt;=600,"Group 5",IF(AR520&lt;=720,"Group 6",IF(AR520&lt;=840,"Group 7",IF(AR520&lt;=960,"Group 8",IF(AR520&lt;=1080,"Group 9","Group 10")))))))))</f>
        <v>Group 7</v>
      </c>
      <c r="AT520" s="214" t="str">
        <f>IF(AR520&lt;=120,"B1",IF(AR520&lt;=240,"B2",IF(AR520&lt;=360,"B3",IF(AR520&lt;=480,"B4",IF(AR520&lt;=600,"B5",IF(AR520&lt;=720,"B6",IF(AR520&lt;=840,"B7",IF(AR520&lt;=960,"B8",IF(AR520&lt;=1080,"B9",IF(AR520&lt;=1100,"B10",IF(AR520&lt;=1120,"B11",IF(AR520&lt;=1140,"B12",IF(AR520&lt;=1160,"B13",IF(AR520&lt;=1180,"B14","B15"))))))))))))))</f>
        <v>B7</v>
      </c>
      <c r="AU520" s="214" t="str">
        <f>AT520</f>
        <v>B7</v>
      </c>
      <c r="AV520" s="214" t="str">
        <f>IF(AU520=J520,"OK","REVIEW")</f>
        <v>OK</v>
      </c>
      <c r="AW520" s="213" t="s">
        <v>355</v>
      </c>
      <c r="AX520" s="213" t="s">
        <v>365</v>
      </c>
      <c r="AY520" s="213" t="s">
        <v>266</v>
      </c>
      <c r="AZ520" s="213" t="s">
        <v>274</v>
      </c>
      <c r="BA520" s="217" t="s">
        <v>775</v>
      </c>
    </row>
    <row r="521" ht="142.5">
      <c r="A521" s="214" t="s">
        <v>264</v>
      </c>
      <c r="B521" s="213" t="s">
        <v>765</v>
      </c>
      <c r="C521" s="214" t="s">
        <v>940</v>
      </c>
      <c r="D521" s="213" t="s">
        <v>941</v>
      </c>
      <c r="E521" s="214" t="s">
        <v>950</v>
      </c>
      <c r="F521" s="213" t="s">
        <v>951</v>
      </c>
      <c r="G521" s="214" t="s">
        <v>954</v>
      </c>
      <c r="H521" s="213" t="s">
        <v>955</v>
      </c>
      <c r="I521" s="213" t="s">
        <v>363</v>
      </c>
      <c r="J521" s="214" t="s">
        <v>274</v>
      </c>
      <c r="K521" s="217" t="s">
        <v>772</v>
      </c>
      <c r="L521" s="214">
        <v>3</v>
      </c>
      <c r="M521" s="214">
        <f>ROUND(L521*18,0)</f>
        <v>54</v>
      </c>
      <c r="N521" s="214">
        <v>3</v>
      </c>
      <c r="O521" s="214">
        <f>ROUND(N521*19.2,0)</f>
        <v>58</v>
      </c>
      <c r="P521" s="214">
        <v>3</v>
      </c>
      <c r="Q521" s="214">
        <f>ROUND(P521*19.2,0)</f>
        <v>58</v>
      </c>
      <c r="R521" s="214">
        <v>4</v>
      </c>
      <c r="S521" s="214">
        <f>ROUND(R521*14.4,0)</f>
        <v>58</v>
      </c>
      <c r="T521" s="214">
        <v>3</v>
      </c>
      <c r="U521" s="214">
        <f>ROUND(T521*14.4,0)</f>
        <v>43</v>
      </c>
      <c r="V521" s="214">
        <v>3</v>
      </c>
      <c r="W521" s="214">
        <f>ROUND(V521*28.8,0)</f>
        <v>86</v>
      </c>
      <c r="X521" s="214">
        <v>3</v>
      </c>
      <c r="Y521" s="214">
        <f>ROUND(X521*16.8,0)</f>
        <v>50</v>
      </c>
      <c r="Z521" s="214">
        <v>4</v>
      </c>
      <c r="AA521" s="214">
        <f>ROUND(Z521*19.2,0)</f>
        <v>77</v>
      </c>
      <c r="AB521" s="214">
        <v>3</v>
      </c>
      <c r="AC521" s="214">
        <f>ROUND(AB521*19.2,0)</f>
        <v>58</v>
      </c>
      <c r="AD521" s="214">
        <v>3</v>
      </c>
      <c r="AE521" s="214">
        <f>ROUND(AD521*12,0)</f>
        <v>36</v>
      </c>
      <c r="AF521" s="214">
        <v>3</v>
      </c>
      <c r="AG521" s="214">
        <f>ROUND(AF521*14.4,0)</f>
        <v>43</v>
      </c>
      <c r="AH521" s="214">
        <v>2</v>
      </c>
      <c r="AI521" s="214">
        <f>ROUND(AH521*9.6,0)</f>
        <v>19</v>
      </c>
      <c r="AJ521" s="214">
        <v>3</v>
      </c>
      <c r="AK521" s="214">
        <f>ROUND(AJ521*16.8,0)</f>
        <v>50</v>
      </c>
      <c r="AL521" s="214">
        <v>2</v>
      </c>
      <c r="AM521" s="214">
        <f>ROUND(AL521*7.2,0)</f>
        <v>14</v>
      </c>
      <c r="AN521" s="214">
        <f>SUM(M521,O521,Q521,S521,U521)</f>
        <v>271</v>
      </c>
      <c r="AO521" s="214">
        <f>SUM(W521,Y521,AA521,AC521)</f>
        <v>271</v>
      </c>
      <c r="AP521" s="214">
        <f>SUM(AE521,AG521,AI521)</f>
        <v>98</v>
      </c>
      <c r="AQ521" s="214">
        <f>SUM(AK521,AM521)</f>
        <v>64</v>
      </c>
      <c r="AR521" s="214">
        <f>SUM(AN521:AQ521)</f>
        <v>704</v>
      </c>
      <c r="AS521" s="214" t="str">
        <f>IF(AR521&lt;=120,"Group 1",IF(AR521&lt;=240,"Group 2",IF(AR521&lt;=360,"Group 3",IF(AR521&lt;=480,"Group 4",IF(AR521&lt;=600,"Group 5",IF(AR521&lt;=720,"Group 6",IF(AR521&lt;=840,"Group 7",IF(AR521&lt;=960,"Group 8",IF(AR521&lt;=1080,"Group 9","Group 10")))))))))</f>
        <v>Group 6</v>
      </c>
      <c r="AT521" s="214" t="str">
        <f>IF(AR521&lt;=120,"B1",IF(AR521&lt;=240,"B2",IF(AR521&lt;=360,"B3",IF(AR521&lt;=480,"B4",IF(AR521&lt;=600,"B5",IF(AR521&lt;=720,"B6",IF(AR521&lt;=840,"B7",IF(AR521&lt;=960,"B8",IF(AR521&lt;=1080,"B9",IF(AR521&lt;=1100,"B10",IF(AR521&lt;=1120,"B11",IF(AR521&lt;=1140,"B12",IF(AR521&lt;=1160,"B13",IF(AR521&lt;=1180,"B14","B15"))))))))))))))</f>
        <v>B6</v>
      </c>
      <c r="AU521" s="214" t="str">
        <f>AT521</f>
        <v>B6</v>
      </c>
      <c r="AV521" s="214" t="str">
        <f>IF(AU521=J521,"OK","REVIEW")</f>
        <v>OK</v>
      </c>
      <c r="AW521" s="213" t="s">
        <v>355</v>
      </c>
      <c r="AX521" s="213" t="s">
        <v>522</v>
      </c>
      <c r="AY521" s="213" t="s">
        <v>266</v>
      </c>
      <c r="AZ521" s="213" t="s">
        <v>274</v>
      </c>
      <c r="BA521" s="217" t="s">
        <v>773</v>
      </c>
    </row>
    <row r="522" ht="142.5">
      <c r="A522" s="214" t="s">
        <v>264</v>
      </c>
      <c r="B522" s="213" t="s">
        <v>765</v>
      </c>
      <c r="C522" s="214" t="s">
        <v>940</v>
      </c>
      <c r="D522" s="213" t="s">
        <v>941</v>
      </c>
      <c r="E522" s="214" t="s">
        <v>950</v>
      </c>
      <c r="F522" s="213" t="s">
        <v>951</v>
      </c>
      <c r="G522" s="214" t="s">
        <v>954</v>
      </c>
      <c r="H522" s="213" t="s">
        <v>955</v>
      </c>
      <c r="I522" s="213" t="s">
        <v>363</v>
      </c>
      <c r="J522" s="214" t="s">
        <v>277</v>
      </c>
      <c r="K522" s="217" t="s">
        <v>774</v>
      </c>
      <c r="L522" s="214">
        <v>4</v>
      </c>
      <c r="M522" s="214">
        <f>ROUND(L522*18,0)</f>
        <v>72</v>
      </c>
      <c r="N522" s="214">
        <v>3</v>
      </c>
      <c r="O522" s="214">
        <f>ROUND(N522*19.2,0)</f>
        <v>58</v>
      </c>
      <c r="P522" s="214">
        <v>3</v>
      </c>
      <c r="Q522" s="214">
        <f>ROUND(P522*19.2,0)</f>
        <v>58</v>
      </c>
      <c r="R522" s="214">
        <v>4</v>
      </c>
      <c r="S522" s="214">
        <f>ROUND(R522*14.4,0)</f>
        <v>58</v>
      </c>
      <c r="T522" s="214">
        <v>3</v>
      </c>
      <c r="U522" s="214">
        <f>ROUND(T522*14.4,0)</f>
        <v>43</v>
      </c>
      <c r="V522" s="214">
        <v>3</v>
      </c>
      <c r="W522" s="214">
        <f>ROUND(V522*28.8,0)</f>
        <v>86</v>
      </c>
      <c r="X522" s="214">
        <v>3</v>
      </c>
      <c r="Y522" s="214">
        <f>ROUND(X522*16.8,0)</f>
        <v>50</v>
      </c>
      <c r="Z522" s="214">
        <v>4</v>
      </c>
      <c r="AA522" s="214">
        <f>ROUND(Z522*19.2,0)</f>
        <v>77</v>
      </c>
      <c r="AB522" s="214">
        <v>3</v>
      </c>
      <c r="AC522" s="214">
        <f>ROUND(AB522*19.2,0)</f>
        <v>58</v>
      </c>
      <c r="AD522" s="214">
        <v>3</v>
      </c>
      <c r="AE522" s="214">
        <f>ROUND(AD522*12,0)</f>
        <v>36</v>
      </c>
      <c r="AF522" s="214">
        <v>3</v>
      </c>
      <c r="AG522" s="214">
        <f>ROUND(AF522*14.4,0)</f>
        <v>43</v>
      </c>
      <c r="AH522" s="214">
        <v>2</v>
      </c>
      <c r="AI522" s="214">
        <f>ROUND(AH522*9.6,0)</f>
        <v>19</v>
      </c>
      <c r="AJ522" s="214">
        <v>3</v>
      </c>
      <c r="AK522" s="214">
        <f>ROUND(AJ522*16.8,0)</f>
        <v>50</v>
      </c>
      <c r="AL522" s="214">
        <v>2</v>
      </c>
      <c r="AM522" s="214">
        <f>ROUND(AL522*7.2,0)</f>
        <v>14</v>
      </c>
      <c r="AN522" s="214">
        <f>SUM(M522,O522,Q522,S522,U522)</f>
        <v>289</v>
      </c>
      <c r="AO522" s="214">
        <f>SUM(W522,Y522,AA522,AC522)</f>
        <v>271</v>
      </c>
      <c r="AP522" s="214">
        <f>SUM(AE522,AG522,AI522)</f>
        <v>98</v>
      </c>
      <c r="AQ522" s="214">
        <f>SUM(AK522,AM522)</f>
        <v>64</v>
      </c>
      <c r="AR522" s="214">
        <f>SUM(AN522:AQ522)</f>
        <v>722</v>
      </c>
      <c r="AS522" s="214" t="str">
        <f>IF(AR522&lt;=120,"Group 1",IF(AR522&lt;=240,"Group 2",IF(AR522&lt;=360,"Group 3",IF(AR522&lt;=480,"Group 4",IF(AR522&lt;=600,"Group 5",IF(AR522&lt;=720,"Group 6",IF(AR522&lt;=840,"Group 7",IF(AR522&lt;=960,"Group 8",IF(AR522&lt;=1080,"Group 9","Group 10")))))))))</f>
        <v>Group 7</v>
      </c>
      <c r="AT522" s="214" t="str">
        <f>IF(AR522&lt;=120,"B1",IF(AR522&lt;=240,"B2",IF(AR522&lt;=360,"B3",IF(AR522&lt;=480,"B4",IF(AR522&lt;=600,"B5",IF(AR522&lt;=720,"B6",IF(AR522&lt;=840,"B7",IF(AR522&lt;=960,"B8",IF(AR522&lt;=1080,"B9",IF(AR522&lt;=1100,"B10",IF(AR522&lt;=1120,"B11",IF(AR522&lt;=1140,"B12",IF(AR522&lt;=1160,"B13",IF(AR522&lt;=1180,"B14","B15"))))))))))))))</f>
        <v>B7</v>
      </c>
      <c r="AU522" s="214" t="str">
        <f>AT522</f>
        <v>B7</v>
      </c>
      <c r="AV522" s="214" t="str">
        <f>IF(AU522=J522,"OK","REVIEW")</f>
        <v>OK</v>
      </c>
      <c r="AW522" s="213" t="s">
        <v>355</v>
      </c>
      <c r="AX522" s="213" t="s">
        <v>365</v>
      </c>
      <c r="AY522" s="213" t="s">
        <v>266</v>
      </c>
      <c r="AZ522" s="213" t="s">
        <v>274</v>
      </c>
      <c r="BA522" s="217" t="s">
        <v>775</v>
      </c>
    </row>
    <row r="523" ht="142.5">
      <c r="A523" s="214" t="s">
        <v>264</v>
      </c>
      <c r="B523" s="213" t="s">
        <v>765</v>
      </c>
      <c r="C523" s="214" t="s">
        <v>940</v>
      </c>
      <c r="D523" s="213" t="s">
        <v>941</v>
      </c>
      <c r="E523" s="214" t="s">
        <v>950</v>
      </c>
      <c r="F523" s="213" t="s">
        <v>951</v>
      </c>
      <c r="G523" s="214" t="s">
        <v>956</v>
      </c>
      <c r="H523" s="213" t="s">
        <v>957</v>
      </c>
      <c r="I523" s="213" t="s">
        <v>363</v>
      </c>
      <c r="J523" s="214" t="s">
        <v>274</v>
      </c>
      <c r="K523" s="217" t="s">
        <v>772</v>
      </c>
      <c r="L523" s="214">
        <v>3</v>
      </c>
      <c r="M523" s="214">
        <f>ROUND(L523*18,0)</f>
        <v>54</v>
      </c>
      <c r="N523" s="214">
        <v>3</v>
      </c>
      <c r="O523" s="214">
        <f>ROUND(N523*19.2,0)</f>
        <v>58</v>
      </c>
      <c r="P523" s="214">
        <v>3</v>
      </c>
      <c r="Q523" s="214">
        <f>ROUND(P523*19.2,0)</f>
        <v>58</v>
      </c>
      <c r="R523" s="214">
        <v>3</v>
      </c>
      <c r="S523" s="214">
        <f>ROUND(R523*14.4,0)</f>
        <v>43</v>
      </c>
      <c r="T523" s="214">
        <v>3</v>
      </c>
      <c r="U523" s="214">
        <f>ROUND(T523*14.4,0)</f>
        <v>43</v>
      </c>
      <c r="V523" s="214">
        <v>3</v>
      </c>
      <c r="W523" s="214">
        <f>ROUND(V523*28.8,0)</f>
        <v>86</v>
      </c>
      <c r="X523" s="214">
        <v>3</v>
      </c>
      <c r="Y523" s="214">
        <f>ROUND(X523*16.8,0)</f>
        <v>50</v>
      </c>
      <c r="Z523" s="214">
        <v>3</v>
      </c>
      <c r="AA523" s="214">
        <f>ROUND(Z523*19.2,0)</f>
        <v>58</v>
      </c>
      <c r="AB523" s="214">
        <v>3</v>
      </c>
      <c r="AC523" s="214">
        <f>ROUND(AB523*19.2,0)</f>
        <v>58</v>
      </c>
      <c r="AD523" s="214">
        <v>3</v>
      </c>
      <c r="AE523" s="214">
        <f>ROUND(AD523*12,0)</f>
        <v>36</v>
      </c>
      <c r="AF523" s="214">
        <v>3</v>
      </c>
      <c r="AG523" s="214">
        <f>ROUND(AF523*14.4,0)</f>
        <v>43</v>
      </c>
      <c r="AH523" s="214">
        <v>2</v>
      </c>
      <c r="AI523" s="214">
        <f>ROUND(AH523*9.6,0)</f>
        <v>19</v>
      </c>
      <c r="AJ523" s="214">
        <v>3</v>
      </c>
      <c r="AK523" s="214">
        <f>ROUND(AJ523*16.8,0)</f>
        <v>50</v>
      </c>
      <c r="AL523" s="214">
        <v>2</v>
      </c>
      <c r="AM523" s="214">
        <f>ROUND(AL523*7.2,0)</f>
        <v>14</v>
      </c>
      <c r="AN523" s="214">
        <f>SUM(M523,O523,Q523,S523,U523)</f>
        <v>256</v>
      </c>
      <c r="AO523" s="214">
        <f>SUM(W523,Y523,AA523,AC523)</f>
        <v>252</v>
      </c>
      <c r="AP523" s="214">
        <f>SUM(AE523,AG523,AI523)</f>
        <v>98</v>
      </c>
      <c r="AQ523" s="214">
        <f>SUM(AK523,AM523)</f>
        <v>64</v>
      </c>
      <c r="AR523" s="214">
        <f>SUM(AN523:AQ523)</f>
        <v>670</v>
      </c>
      <c r="AS523" s="214" t="str">
        <f>IF(AR523&lt;=120,"Group 1",IF(AR523&lt;=240,"Group 2",IF(AR523&lt;=360,"Group 3",IF(AR523&lt;=480,"Group 4",IF(AR523&lt;=600,"Group 5",IF(AR523&lt;=720,"Group 6",IF(AR523&lt;=840,"Group 7",IF(AR523&lt;=960,"Group 8",IF(AR523&lt;=1080,"Group 9","Group 10")))))))))</f>
        <v>Group 6</v>
      </c>
      <c r="AT523" s="214" t="str">
        <f>IF(AR523&lt;=120,"B1",IF(AR523&lt;=240,"B2",IF(AR523&lt;=360,"B3",IF(AR523&lt;=480,"B4",IF(AR523&lt;=600,"B5",IF(AR523&lt;=720,"B6",IF(AR523&lt;=840,"B7",IF(AR523&lt;=960,"B8",IF(AR523&lt;=1080,"B9",IF(AR523&lt;=1100,"B10",IF(AR523&lt;=1120,"B11",IF(AR523&lt;=1140,"B12",IF(AR523&lt;=1160,"B13",IF(AR523&lt;=1180,"B14","B15"))))))))))))))</f>
        <v>B6</v>
      </c>
      <c r="AU523" s="214" t="str">
        <f>AT523</f>
        <v>B6</v>
      </c>
      <c r="AV523" s="214" t="str">
        <f>IF(AU523=J523,"OK","REVIEW")</f>
        <v>OK</v>
      </c>
      <c r="AW523" s="213" t="s">
        <v>355</v>
      </c>
      <c r="AX523" s="213" t="s">
        <v>522</v>
      </c>
      <c r="AY523" s="213" t="s">
        <v>266</v>
      </c>
      <c r="AZ523" s="213" t="s">
        <v>274</v>
      </c>
      <c r="BA523" s="217" t="s">
        <v>773</v>
      </c>
    </row>
    <row r="524" ht="142.5">
      <c r="A524" s="214" t="s">
        <v>264</v>
      </c>
      <c r="B524" s="213" t="s">
        <v>765</v>
      </c>
      <c r="C524" s="214" t="s">
        <v>940</v>
      </c>
      <c r="D524" s="213" t="s">
        <v>941</v>
      </c>
      <c r="E524" s="214" t="s">
        <v>950</v>
      </c>
      <c r="F524" s="213" t="s">
        <v>951</v>
      </c>
      <c r="G524" s="214" t="s">
        <v>956</v>
      </c>
      <c r="H524" s="213" t="s">
        <v>957</v>
      </c>
      <c r="I524" s="213" t="s">
        <v>363</v>
      </c>
      <c r="J524" s="214" t="s">
        <v>277</v>
      </c>
      <c r="K524" s="217" t="s">
        <v>774</v>
      </c>
      <c r="L524" s="214">
        <v>4</v>
      </c>
      <c r="M524" s="214">
        <f>ROUND(L524*18,0)</f>
        <v>72</v>
      </c>
      <c r="N524" s="214">
        <v>3</v>
      </c>
      <c r="O524" s="214">
        <f>ROUND(N524*19.2,0)</f>
        <v>58</v>
      </c>
      <c r="P524" s="214">
        <v>4</v>
      </c>
      <c r="Q524" s="214">
        <f>ROUND(P524*19.2,0)</f>
        <v>77</v>
      </c>
      <c r="R524" s="214">
        <v>4</v>
      </c>
      <c r="S524" s="214">
        <f>ROUND(R524*14.4,0)</f>
        <v>58</v>
      </c>
      <c r="T524" s="214">
        <v>3</v>
      </c>
      <c r="U524" s="214">
        <f>ROUND(T524*14.4,0)</f>
        <v>43</v>
      </c>
      <c r="V524" s="214">
        <v>3</v>
      </c>
      <c r="W524" s="214">
        <f>ROUND(V524*28.8,0)</f>
        <v>86</v>
      </c>
      <c r="X524" s="214">
        <v>3</v>
      </c>
      <c r="Y524" s="214">
        <f>ROUND(X524*16.8,0)</f>
        <v>50</v>
      </c>
      <c r="Z524" s="214">
        <v>3</v>
      </c>
      <c r="AA524" s="214">
        <f>ROUND(Z524*19.2,0)</f>
        <v>58</v>
      </c>
      <c r="AB524" s="214">
        <v>3</v>
      </c>
      <c r="AC524" s="214">
        <f>ROUND(AB524*19.2,0)</f>
        <v>58</v>
      </c>
      <c r="AD524" s="214">
        <v>3</v>
      </c>
      <c r="AE524" s="214">
        <f>ROUND(AD524*12,0)</f>
        <v>36</v>
      </c>
      <c r="AF524" s="214">
        <v>3</v>
      </c>
      <c r="AG524" s="214">
        <f>ROUND(AF524*14.4,0)</f>
        <v>43</v>
      </c>
      <c r="AH524" s="214">
        <v>2</v>
      </c>
      <c r="AI524" s="214">
        <f>ROUND(AH524*9.6,0)</f>
        <v>19</v>
      </c>
      <c r="AJ524" s="214">
        <v>3</v>
      </c>
      <c r="AK524" s="214">
        <f>ROUND(AJ524*16.8,0)</f>
        <v>50</v>
      </c>
      <c r="AL524" s="214">
        <v>2</v>
      </c>
      <c r="AM524" s="214">
        <f>ROUND(AL524*7.2,0)</f>
        <v>14</v>
      </c>
      <c r="AN524" s="214">
        <f>SUM(M524,O524,Q524,S524,U524)</f>
        <v>308</v>
      </c>
      <c r="AO524" s="214">
        <f>SUM(W524,Y524,AA524,AC524)</f>
        <v>252</v>
      </c>
      <c r="AP524" s="214">
        <f>SUM(AE524,AG524,AI524)</f>
        <v>98</v>
      </c>
      <c r="AQ524" s="214">
        <f>SUM(AK524,AM524)</f>
        <v>64</v>
      </c>
      <c r="AR524" s="214">
        <f>SUM(AN524:AQ524)</f>
        <v>722</v>
      </c>
      <c r="AS524" s="214" t="str">
        <f>IF(AR524&lt;=120,"Group 1",IF(AR524&lt;=240,"Group 2",IF(AR524&lt;=360,"Group 3",IF(AR524&lt;=480,"Group 4",IF(AR524&lt;=600,"Group 5",IF(AR524&lt;=720,"Group 6",IF(AR524&lt;=840,"Group 7",IF(AR524&lt;=960,"Group 8",IF(AR524&lt;=1080,"Group 9","Group 10")))))))))</f>
        <v>Group 7</v>
      </c>
      <c r="AT524" s="214" t="str">
        <f>IF(AR524&lt;=120,"B1",IF(AR524&lt;=240,"B2",IF(AR524&lt;=360,"B3",IF(AR524&lt;=480,"B4",IF(AR524&lt;=600,"B5",IF(AR524&lt;=720,"B6",IF(AR524&lt;=840,"B7",IF(AR524&lt;=960,"B8",IF(AR524&lt;=1080,"B9",IF(AR524&lt;=1100,"B10",IF(AR524&lt;=1120,"B11",IF(AR524&lt;=1140,"B12",IF(AR524&lt;=1160,"B13",IF(AR524&lt;=1180,"B14","B15"))))))))))))))</f>
        <v>B7</v>
      </c>
      <c r="AU524" s="214" t="str">
        <f>AT524</f>
        <v>B7</v>
      </c>
      <c r="AV524" s="214" t="str">
        <f>IF(AU524=J524,"OK","REVIEW")</f>
        <v>OK</v>
      </c>
      <c r="AW524" s="213" t="s">
        <v>355</v>
      </c>
      <c r="AX524" s="213" t="s">
        <v>365</v>
      </c>
      <c r="AY524" s="213" t="s">
        <v>266</v>
      </c>
      <c r="AZ524" s="213" t="s">
        <v>274</v>
      </c>
      <c r="BA524" s="217" t="s">
        <v>775</v>
      </c>
    </row>
    <row r="525" ht="142.5">
      <c r="A525" s="214" t="s">
        <v>264</v>
      </c>
      <c r="B525" s="213" t="s">
        <v>765</v>
      </c>
      <c r="C525" s="214" t="s">
        <v>940</v>
      </c>
      <c r="D525" s="213" t="s">
        <v>941</v>
      </c>
      <c r="E525" s="214" t="s">
        <v>958</v>
      </c>
      <c r="F525" s="213" t="s">
        <v>959</v>
      </c>
      <c r="G525" s="214" t="s">
        <v>960</v>
      </c>
      <c r="H525" s="213" t="s">
        <v>961</v>
      </c>
      <c r="I525" s="213" t="s">
        <v>363</v>
      </c>
      <c r="J525" s="214" t="s">
        <v>274</v>
      </c>
      <c r="K525" s="217" t="s">
        <v>840</v>
      </c>
      <c r="L525" s="214">
        <v>4</v>
      </c>
      <c r="M525" s="214">
        <f>ROUND(L525*18,0)</f>
        <v>72</v>
      </c>
      <c r="N525" s="214">
        <v>3</v>
      </c>
      <c r="O525" s="214">
        <f>ROUND(N525*19.2,0)</f>
        <v>58</v>
      </c>
      <c r="P525" s="214">
        <v>4</v>
      </c>
      <c r="Q525" s="214">
        <f>ROUND(P525*19.2,0)</f>
        <v>77</v>
      </c>
      <c r="R525" s="214">
        <v>4</v>
      </c>
      <c r="S525" s="214">
        <f>ROUND(R525*14.4,0)</f>
        <v>58</v>
      </c>
      <c r="T525" s="214">
        <v>3</v>
      </c>
      <c r="U525" s="214">
        <f>ROUND(T525*14.4,0)</f>
        <v>43</v>
      </c>
      <c r="V525" s="214">
        <v>3</v>
      </c>
      <c r="W525" s="214">
        <f>ROUND(V525*28.8,0)</f>
        <v>86</v>
      </c>
      <c r="X525" s="214">
        <v>2</v>
      </c>
      <c r="Y525" s="214">
        <f>ROUND(X525*16.8,0)</f>
        <v>34</v>
      </c>
      <c r="Z525" s="214">
        <v>4</v>
      </c>
      <c r="AA525" s="214">
        <f>ROUND(Z525*19.2,0)</f>
        <v>77</v>
      </c>
      <c r="AB525" s="214">
        <v>3</v>
      </c>
      <c r="AC525" s="214">
        <f>ROUND(AB525*19.2,0)</f>
        <v>58</v>
      </c>
      <c r="AD525" s="214">
        <v>4</v>
      </c>
      <c r="AE525" s="214">
        <f>ROUND(AD525*12,0)</f>
        <v>48</v>
      </c>
      <c r="AF525" s="214">
        <v>2</v>
      </c>
      <c r="AG525" s="214">
        <f>ROUND(AF525*14.4,0)</f>
        <v>29</v>
      </c>
      <c r="AH525" s="214">
        <v>2</v>
      </c>
      <c r="AI525" s="214">
        <f>ROUND(AH525*9.6,0)</f>
        <v>19</v>
      </c>
      <c r="AJ525" s="214">
        <v>2</v>
      </c>
      <c r="AK525" s="214">
        <f>ROUND(AJ525*16.8,0)</f>
        <v>34</v>
      </c>
      <c r="AL525" s="214">
        <v>2</v>
      </c>
      <c r="AM525" s="214">
        <f>ROUND(AL525*7.2,0)</f>
        <v>14</v>
      </c>
      <c r="AN525" s="214">
        <f>SUM(M525,O525,Q525,S525,U525)</f>
        <v>308</v>
      </c>
      <c r="AO525" s="214">
        <f>SUM(W525,Y525,AA525,AC525)</f>
        <v>255</v>
      </c>
      <c r="AP525" s="214">
        <f>SUM(AE525,AG525,AI525)</f>
        <v>96</v>
      </c>
      <c r="AQ525" s="214">
        <f>SUM(AK525,AM525)</f>
        <v>48</v>
      </c>
      <c r="AR525" s="214">
        <f>SUM(AN525:AQ525)</f>
        <v>707</v>
      </c>
      <c r="AS525" s="214" t="str">
        <f>IF(AR525&lt;=120,"Group 1",IF(AR525&lt;=240,"Group 2",IF(AR525&lt;=360,"Group 3",IF(AR525&lt;=480,"Group 4",IF(AR525&lt;=600,"Group 5",IF(AR525&lt;=720,"Group 6",IF(AR525&lt;=840,"Group 7",IF(AR525&lt;=960,"Group 8",IF(AR525&lt;=1080,"Group 9","Group 10")))))))))</f>
        <v>Group 6</v>
      </c>
      <c r="AT525" s="214" t="str">
        <f>IF(AR525&lt;=120,"B1",IF(AR525&lt;=240,"B2",IF(AR525&lt;=360,"B3",IF(AR525&lt;=480,"B4",IF(AR525&lt;=600,"B5",IF(AR525&lt;=720,"B6",IF(AR525&lt;=840,"B7",IF(AR525&lt;=960,"B8",IF(AR525&lt;=1080,"B9",IF(AR525&lt;=1100,"B10",IF(AR525&lt;=1120,"B11",IF(AR525&lt;=1140,"B12",IF(AR525&lt;=1160,"B13",IF(AR525&lt;=1180,"B14","B15"))))))))))))))</f>
        <v>B6</v>
      </c>
      <c r="AU525" s="214" t="str">
        <f>AT525</f>
        <v>B6</v>
      </c>
      <c r="AV525" s="214" t="str">
        <f>IF(AU525=J525,"OK","REVIEW")</f>
        <v>OK</v>
      </c>
      <c r="AW525" s="213" t="s">
        <v>355</v>
      </c>
      <c r="AX525" s="213" t="s">
        <v>522</v>
      </c>
      <c r="AY525" s="213" t="s">
        <v>266</v>
      </c>
      <c r="AZ525" s="213" t="s">
        <v>277</v>
      </c>
      <c r="BA525" s="217" t="s">
        <v>773</v>
      </c>
    </row>
    <row r="526" ht="142.5">
      <c r="A526" s="214" t="s">
        <v>264</v>
      </c>
      <c r="B526" s="213" t="s">
        <v>765</v>
      </c>
      <c r="C526" s="214" t="s">
        <v>940</v>
      </c>
      <c r="D526" s="213" t="s">
        <v>941</v>
      </c>
      <c r="E526" s="214" t="s">
        <v>958</v>
      </c>
      <c r="F526" s="213" t="s">
        <v>959</v>
      </c>
      <c r="G526" s="214" t="s">
        <v>960</v>
      </c>
      <c r="H526" s="213" t="s">
        <v>961</v>
      </c>
      <c r="I526" s="213" t="s">
        <v>363</v>
      </c>
      <c r="J526" s="214" t="s">
        <v>277</v>
      </c>
      <c r="K526" s="217" t="s">
        <v>841</v>
      </c>
      <c r="L526" s="214">
        <v>4</v>
      </c>
      <c r="M526" s="214">
        <f>ROUND(L526*18,0)</f>
        <v>72</v>
      </c>
      <c r="N526" s="214">
        <v>3</v>
      </c>
      <c r="O526" s="214">
        <f>ROUND(N526*19.2,0)</f>
        <v>58</v>
      </c>
      <c r="P526" s="214">
        <v>4</v>
      </c>
      <c r="Q526" s="214">
        <f>ROUND(P526*19.2,0)</f>
        <v>77</v>
      </c>
      <c r="R526" s="214">
        <v>4</v>
      </c>
      <c r="S526" s="214">
        <f>ROUND(R526*14.4,0)</f>
        <v>58</v>
      </c>
      <c r="T526" s="214">
        <v>4</v>
      </c>
      <c r="U526" s="214">
        <f>ROUND(T526*14.4,0)</f>
        <v>58</v>
      </c>
      <c r="V526" s="214">
        <v>3</v>
      </c>
      <c r="W526" s="214">
        <f>ROUND(V526*28.8,0)</f>
        <v>86</v>
      </c>
      <c r="X526" s="214">
        <v>3</v>
      </c>
      <c r="Y526" s="214">
        <f>ROUND(X526*16.8,0)</f>
        <v>50</v>
      </c>
      <c r="Z526" s="214">
        <v>4</v>
      </c>
      <c r="AA526" s="214">
        <f>ROUND(Z526*19.2,0)</f>
        <v>77</v>
      </c>
      <c r="AB526" s="214">
        <v>3</v>
      </c>
      <c r="AC526" s="214">
        <f>ROUND(AB526*19.2,0)</f>
        <v>58</v>
      </c>
      <c r="AD526" s="214">
        <v>4</v>
      </c>
      <c r="AE526" s="214">
        <f>ROUND(AD526*12,0)</f>
        <v>48</v>
      </c>
      <c r="AF526" s="214">
        <v>3</v>
      </c>
      <c r="AG526" s="214">
        <f>ROUND(AF526*14.4,0)</f>
        <v>43</v>
      </c>
      <c r="AH526" s="214">
        <v>3</v>
      </c>
      <c r="AI526" s="214">
        <f>ROUND(AH526*9.6,0)</f>
        <v>29</v>
      </c>
      <c r="AJ526" s="214">
        <v>3</v>
      </c>
      <c r="AK526" s="214">
        <f>ROUND(AJ526*16.8,0)</f>
        <v>50</v>
      </c>
      <c r="AL526" s="214">
        <v>3</v>
      </c>
      <c r="AM526" s="214">
        <f>ROUND(AL526*7.2,0)</f>
        <v>22</v>
      </c>
      <c r="AN526" s="214">
        <f>SUM(M526,O526,Q526,S526,U526)</f>
        <v>323</v>
      </c>
      <c r="AO526" s="214">
        <f>SUM(W526,Y526,AA526,AC526)</f>
        <v>271</v>
      </c>
      <c r="AP526" s="214">
        <f>SUM(AE526,AG526,AI526)</f>
        <v>120</v>
      </c>
      <c r="AQ526" s="214">
        <f>SUM(AK526,AM526)</f>
        <v>72</v>
      </c>
      <c r="AR526" s="214">
        <f>SUM(AN526:AQ526)</f>
        <v>786</v>
      </c>
      <c r="AS526" s="214" t="str">
        <f>IF(AR526&lt;=120,"Group 1",IF(AR526&lt;=240,"Group 2",IF(AR526&lt;=360,"Group 3",IF(AR526&lt;=480,"Group 4",IF(AR526&lt;=600,"Group 5",IF(AR526&lt;=720,"Group 6",IF(AR526&lt;=840,"Group 7",IF(AR526&lt;=960,"Group 8",IF(AR526&lt;=1080,"Group 9","Group 10")))))))))</f>
        <v>Group 7</v>
      </c>
      <c r="AT526" s="214" t="str">
        <f>IF(AR526&lt;=120,"B1",IF(AR526&lt;=240,"B2",IF(AR526&lt;=360,"B3",IF(AR526&lt;=480,"B4",IF(AR526&lt;=600,"B5",IF(AR526&lt;=720,"B6",IF(AR526&lt;=840,"B7",IF(AR526&lt;=960,"B8",IF(AR526&lt;=1080,"B9",IF(AR526&lt;=1100,"B10",IF(AR526&lt;=1120,"B11",IF(AR526&lt;=1140,"B12",IF(AR526&lt;=1160,"B13",IF(AR526&lt;=1180,"B14","B15"))))))))))))))</f>
        <v>B7</v>
      </c>
      <c r="AU526" s="214" t="str">
        <f>AT526</f>
        <v>B7</v>
      </c>
      <c r="AV526" s="214" t="str">
        <f>IF(AU526=J526,"OK","REVIEW")</f>
        <v>OK</v>
      </c>
      <c r="AW526" s="213" t="s">
        <v>355</v>
      </c>
      <c r="AX526" s="213" t="s">
        <v>365</v>
      </c>
      <c r="AY526" s="213" t="s">
        <v>266</v>
      </c>
      <c r="AZ526" s="213" t="s">
        <v>277</v>
      </c>
      <c r="BA526" s="217" t="s">
        <v>775</v>
      </c>
    </row>
    <row r="527" ht="142.5">
      <c r="A527" s="214" t="s">
        <v>264</v>
      </c>
      <c r="B527" s="213" t="s">
        <v>765</v>
      </c>
      <c r="C527" s="214" t="s">
        <v>940</v>
      </c>
      <c r="D527" s="213" t="s">
        <v>941</v>
      </c>
      <c r="E527" s="214" t="s">
        <v>958</v>
      </c>
      <c r="F527" s="213" t="s">
        <v>959</v>
      </c>
      <c r="G527" s="214" t="s">
        <v>962</v>
      </c>
      <c r="H527" s="213" t="s">
        <v>963</v>
      </c>
      <c r="I527" s="213" t="s">
        <v>363</v>
      </c>
      <c r="J527" s="214" t="s">
        <v>274</v>
      </c>
      <c r="K527" s="217" t="s">
        <v>840</v>
      </c>
      <c r="L527" s="214">
        <v>4</v>
      </c>
      <c r="M527" s="214">
        <f>ROUND(L527*18,0)</f>
        <v>72</v>
      </c>
      <c r="N527" s="214">
        <v>3</v>
      </c>
      <c r="O527" s="214">
        <f>ROUND(N527*19.2,0)</f>
        <v>58</v>
      </c>
      <c r="P527" s="214">
        <v>4</v>
      </c>
      <c r="Q527" s="214">
        <f>ROUND(P527*19.2,0)</f>
        <v>77</v>
      </c>
      <c r="R527" s="214">
        <v>4</v>
      </c>
      <c r="S527" s="214">
        <f>ROUND(R527*14.4,0)</f>
        <v>58</v>
      </c>
      <c r="T527" s="214">
        <v>3</v>
      </c>
      <c r="U527" s="214">
        <f>ROUND(T527*14.4,0)</f>
        <v>43</v>
      </c>
      <c r="V527" s="214">
        <v>3</v>
      </c>
      <c r="W527" s="214">
        <f>ROUND(V527*28.8,0)</f>
        <v>86</v>
      </c>
      <c r="X527" s="214">
        <v>2</v>
      </c>
      <c r="Y527" s="214">
        <f>ROUND(X527*16.8,0)</f>
        <v>34</v>
      </c>
      <c r="Z527" s="214">
        <v>4</v>
      </c>
      <c r="AA527" s="214">
        <f>ROUND(Z527*19.2,0)</f>
        <v>77</v>
      </c>
      <c r="AB527" s="214">
        <v>3</v>
      </c>
      <c r="AC527" s="214">
        <f>ROUND(AB527*19.2,0)</f>
        <v>58</v>
      </c>
      <c r="AD527" s="214">
        <v>4</v>
      </c>
      <c r="AE527" s="214">
        <f>ROUND(AD527*12,0)</f>
        <v>48</v>
      </c>
      <c r="AF527" s="214">
        <v>2</v>
      </c>
      <c r="AG527" s="214">
        <f>ROUND(AF527*14.4,0)</f>
        <v>29</v>
      </c>
      <c r="AH527" s="214">
        <v>2</v>
      </c>
      <c r="AI527" s="214">
        <f>ROUND(AH527*9.6,0)</f>
        <v>19</v>
      </c>
      <c r="AJ527" s="214">
        <v>2</v>
      </c>
      <c r="AK527" s="214">
        <f>ROUND(AJ527*16.8,0)</f>
        <v>34</v>
      </c>
      <c r="AL527" s="214">
        <v>2</v>
      </c>
      <c r="AM527" s="214">
        <f>ROUND(AL527*7.2,0)</f>
        <v>14</v>
      </c>
      <c r="AN527" s="214">
        <f>SUM(M527,O527,Q527,S527,U527)</f>
        <v>308</v>
      </c>
      <c r="AO527" s="214">
        <f>SUM(W527,Y527,AA527,AC527)</f>
        <v>255</v>
      </c>
      <c r="AP527" s="214">
        <f>SUM(AE527,AG527,AI527)</f>
        <v>96</v>
      </c>
      <c r="AQ527" s="214">
        <f>SUM(AK527,AM527)</f>
        <v>48</v>
      </c>
      <c r="AR527" s="214">
        <f>SUM(AN527:AQ527)</f>
        <v>707</v>
      </c>
      <c r="AS527" s="214" t="str">
        <f>IF(AR527&lt;=120,"Group 1",IF(AR527&lt;=240,"Group 2",IF(AR527&lt;=360,"Group 3",IF(AR527&lt;=480,"Group 4",IF(AR527&lt;=600,"Group 5",IF(AR527&lt;=720,"Group 6",IF(AR527&lt;=840,"Group 7",IF(AR527&lt;=960,"Group 8",IF(AR527&lt;=1080,"Group 9","Group 10")))))))))</f>
        <v>Group 6</v>
      </c>
      <c r="AT527" s="214" t="str">
        <f>IF(AR527&lt;=120,"B1",IF(AR527&lt;=240,"B2",IF(AR527&lt;=360,"B3",IF(AR527&lt;=480,"B4",IF(AR527&lt;=600,"B5",IF(AR527&lt;=720,"B6",IF(AR527&lt;=840,"B7",IF(AR527&lt;=960,"B8",IF(AR527&lt;=1080,"B9",IF(AR527&lt;=1100,"B10",IF(AR527&lt;=1120,"B11",IF(AR527&lt;=1140,"B12",IF(AR527&lt;=1160,"B13",IF(AR527&lt;=1180,"B14","B15"))))))))))))))</f>
        <v>B6</v>
      </c>
      <c r="AU527" s="214" t="str">
        <f>AT527</f>
        <v>B6</v>
      </c>
      <c r="AV527" s="214" t="str">
        <f>IF(AU527=J527,"OK","REVIEW")</f>
        <v>OK</v>
      </c>
      <c r="AW527" s="213" t="s">
        <v>355</v>
      </c>
      <c r="AX527" s="213" t="s">
        <v>522</v>
      </c>
      <c r="AY527" s="213" t="s">
        <v>266</v>
      </c>
      <c r="AZ527" s="213" t="s">
        <v>277</v>
      </c>
      <c r="BA527" s="217" t="s">
        <v>773</v>
      </c>
    </row>
    <row r="528" ht="142.5">
      <c r="A528" s="214" t="s">
        <v>264</v>
      </c>
      <c r="B528" s="213" t="s">
        <v>765</v>
      </c>
      <c r="C528" s="214" t="s">
        <v>940</v>
      </c>
      <c r="D528" s="213" t="s">
        <v>941</v>
      </c>
      <c r="E528" s="214" t="s">
        <v>958</v>
      </c>
      <c r="F528" s="213" t="s">
        <v>959</v>
      </c>
      <c r="G528" s="214" t="s">
        <v>962</v>
      </c>
      <c r="H528" s="213" t="s">
        <v>963</v>
      </c>
      <c r="I528" s="213" t="s">
        <v>363</v>
      </c>
      <c r="J528" s="214" t="s">
        <v>277</v>
      </c>
      <c r="K528" s="217" t="s">
        <v>841</v>
      </c>
      <c r="L528" s="214">
        <v>4</v>
      </c>
      <c r="M528" s="214">
        <f>ROUND(L528*18,0)</f>
        <v>72</v>
      </c>
      <c r="N528" s="214">
        <v>3</v>
      </c>
      <c r="O528" s="214">
        <f>ROUND(N528*19.2,0)</f>
        <v>58</v>
      </c>
      <c r="P528" s="214">
        <v>4</v>
      </c>
      <c r="Q528" s="214">
        <f>ROUND(P528*19.2,0)</f>
        <v>77</v>
      </c>
      <c r="R528" s="214">
        <v>4</v>
      </c>
      <c r="S528" s="214">
        <f>ROUND(R528*14.4,0)</f>
        <v>58</v>
      </c>
      <c r="T528" s="214">
        <v>4</v>
      </c>
      <c r="U528" s="214">
        <f>ROUND(T528*14.4,0)</f>
        <v>58</v>
      </c>
      <c r="V528" s="214">
        <v>3</v>
      </c>
      <c r="W528" s="214">
        <f>ROUND(V528*28.8,0)</f>
        <v>86</v>
      </c>
      <c r="X528" s="214">
        <v>3</v>
      </c>
      <c r="Y528" s="214">
        <f>ROUND(X528*16.8,0)</f>
        <v>50</v>
      </c>
      <c r="Z528" s="214">
        <v>4</v>
      </c>
      <c r="AA528" s="214">
        <f>ROUND(Z528*19.2,0)</f>
        <v>77</v>
      </c>
      <c r="AB528" s="214">
        <v>3</v>
      </c>
      <c r="AC528" s="214">
        <f>ROUND(AB528*19.2,0)</f>
        <v>58</v>
      </c>
      <c r="AD528" s="214">
        <v>4</v>
      </c>
      <c r="AE528" s="214">
        <f>ROUND(AD528*12,0)</f>
        <v>48</v>
      </c>
      <c r="AF528" s="214">
        <v>3</v>
      </c>
      <c r="AG528" s="214">
        <f>ROUND(AF528*14.4,0)</f>
        <v>43</v>
      </c>
      <c r="AH528" s="214">
        <v>3</v>
      </c>
      <c r="AI528" s="214">
        <f>ROUND(AH528*9.6,0)</f>
        <v>29</v>
      </c>
      <c r="AJ528" s="214">
        <v>3</v>
      </c>
      <c r="AK528" s="214">
        <f>ROUND(AJ528*16.8,0)</f>
        <v>50</v>
      </c>
      <c r="AL528" s="214">
        <v>3</v>
      </c>
      <c r="AM528" s="214">
        <f>ROUND(AL528*7.2,0)</f>
        <v>22</v>
      </c>
      <c r="AN528" s="214">
        <f>SUM(M528,O528,Q528,S528,U528)</f>
        <v>323</v>
      </c>
      <c r="AO528" s="214">
        <f>SUM(W528,Y528,AA528,AC528)</f>
        <v>271</v>
      </c>
      <c r="AP528" s="214">
        <f>SUM(AE528,AG528,AI528)</f>
        <v>120</v>
      </c>
      <c r="AQ528" s="214">
        <f>SUM(AK528,AM528)</f>
        <v>72</v>
      </c>
      <c r="AR528" s="214">
        <f>SUM(AN528:AQ528)</f>
        <v>786</v>
      </c>
      <c r="AS528" s="214" t="str">
        <f>IF(AR528&lt;=120,"Group 1",IF(AR528&lt;=240,"Group 2",IF(AR528&lt;=360,"Group 3",IF(AR528&lt;=480,"Group 4",IF(AR528&lt;=600,"Group 5",IF(AR528&lt;=720,"Group 6",IF(AR528&lt;=840,"Group 7",IF(AR528&lt;=960,"Group 8",IF(AR528&lt;=1080,"Group 9","Group 10")))))))))</f>
        <v>Group 7</v>
      </c>
      <c r="AT528" s="214" t="str">
        <f>IF(AR528&lt;=120,"B1",IF(AR528&lt;=240,"B2",IF(AR528&lt;=360,"B3",IF(AR528&lt;=480,"B4",IF(AR528&lt;=600,"B5",IF(AR528&lt;=720,"B6",IF(AR528&lt;=840,"B7",IF(AR528&lt;=960,"B8",IF(AR528&lt;=1080,"B9",IF(AR528&lt;=1100,"B10",IF(AR528&lt;=1120,"B11",IF(AR528&lt;=1140,"B12",IF(AR528&lt;=1160,"B13",IF(AR528&lt;=1180,"B14","B15"))))))))))))))</f>
        <v>B7</v>
      </c>
      <c r="AU528" s="214" t="str">
        <f>AT528</f>
        <v>B7</v>
      </c>
      <c r="AV528" s="214" t="str">
        <f>IF(AU528=J528,"OK","REVIEW")</f>
        <v>OK</v>
      </c>
      <c r="AW528" s="213" t="s">
        <v>355</v>
      </c>
      <c r="AX528" s="213" t="s">
        <v>365</v>
      </c>
      <c r="AY528" s="213" t="s">
        <v>266</v>
      </c>
      <c r="AZ528" s="213" t="s">
        <v>277</v>
      </c>
      <c r="BA528" s="217" t="s">
        <v>775</v>
      </c>
    </row>
    <row r="529" ht="142.5">
      <c r="A529" s="214" t="s">
        <v>264</v>
      </c>
      <c r="B529" s="213" t="s">
        <v>765</v>
      </c>
      <c r="C529" s="214" t="s">
        <v>940</v>
      </c>
      <c r="D529" s="213" t="s">
        <v>941</v>
      </c>
      <c r="E529" s="214" t="s">
        <v>958</v>
      </c>
      <c r="F529" s="213" t="s">
        <v>959</v>
      </c>
      <c r="G529" s="214" t="s">
        <v>964</v>
      </c>
      <c r="H529" s="213" t="s">
        <v>965</v>
      </c>
      <c r="I529" s="213" t="s">
        <v>363</v>
      </c>
      <c r="J529" s="214" t="s">
        <v>274</v>
      </c>
      <c r="K529" s="217" t="s">
        <v>840</v>
      </c>
      <c r="L529" s="214">
        <v>4</v>
      </c>
      <c r="M529" s="214">
        <f>ROUND(L529*18,0)</f>
        <v>72</v>
      </c>
      <c r="N529" s="214">
        <v>3</v>
      </c>
      <c r="O529" s="214">
        <f>ROUND(N529*19.2,0)</f>
        <v>58</v>
      </c>
      <c r="P529" s="214">
        <v>4</v>
      </c>
      <c r="Q529" s="214">
        <f>ROUND(P529*19.2,0)</f>
        <v>77</v>
      </c>
      <c r="R529" s="214">
        <v>4</v>
      </c>
      <c r="S529" s="214">
        <f>ROUND(R529*14.4,0)</f>
        <v>58</v>
      </c>
      <c r="T529" s="214">
        <v>3</v>
      </c>
      <c r="U529" s="214">
        <f>ROUND(T529*14.4,0)</f>
        <v>43</v>
      </c>
      <c r="V529" s="214">
        <v>3</v>
      </c>
      <c r="W529" s="214">
        <f>ROUND(V529*28.8,0)</f>
        <v>86</v>
      </c>
      <c r="X529" s="214">
        <v>2</v>
      </c>
      <c r="Y529" s="214">
        <f>ROUND(X529*16.8,0)</f>
        <v>34</v>
      </c>
      <c r="Z529" s="214">
        <v>4</v>
      </c>
      <c r="AA529" s="214">
        <f>ROUND(Z529*19.2,0)</f>
        <v>77</v>
      </c>
      <c r="AB529" s="214">
        <v>3</v>
      </c>
      <c r="AC529" s="214">
        <f>ROUND(AB529*19.2,0)</f>
        <v>58</v>
      </c>
      <c r="AD529" s="214">
        <v>4</v>
      </c>
      <c r="AE529" s="214">
        <f>ROUND(AD529*12,0)</f>
        <v>48</v>
      </c>
      <c r="AF529" s="214">
        <v>2</v>
      </c>
      <c r="AG529" s="214">
        <f>ROUND(AF529*14.4,0)</f>
        <v>29</v>
      </c>
      <c r="AH529" s="214">
        <v>2</v>
      </c>
      <c r="AI529" s="214">
        <f>ROUND(AH529*9.6,0)</f>
        <v>19</v>
      </c>
      <c r="AJ529" s="214">
        <v>2</v>
      </c>
      <c r="AK529" s="214">
        <f>ROUND(AJ529*16.8,0)</f>
        <v>34</v>
      </c>
      <c r="AL529" s="214">
        <v>2</v>
      </c>
      <c r="AM529" s="214">
        <f>ROUND(AL529*7.2,0)</f>
        <v>14</v>
      </c>
      <c r="AN529" s="214">
        <f>SUM(M529,O529,Q529,S529,U529)</f>
        <v>308</v>
      </c>
      <c r="AO529" s="214">
        <f>SUM(W529,Y529,AA529,AC529)</f>
        <v>255</v>
      </c>
      <c r="AP529" s="214">
        <f>SUM(AE529,AG529,AI529)</f>
        <v>96</v>
      </c>
      <c r="AQ529" s="214">
        <f>SUM(AK529,AM529)</f>
        <v>48</v>
      </c>
      <c r="AR529" s="214">
        <f>SUM(AN529:AQ529)</f>
        <v>707</v>
      </c>
      <c r="AS529" s="214" t="str">
        <f>IF(AR529&lt;=120,"Group 1",IF(AR529&lt;=240,"Group 2",IF(AR529&lt;=360,"Group 3",IF(AR529&lt;=480,"Group 4",IF(AR529&lt;=600,"Group 5",IF(AR529&lt;=720,"Group 6",IF(AR529&lt;=840,"Group 7",IF(AR529&lt;=960,"Group 8",IF(AR529&lt;=1080,"Group 9","Group 10")))))))))</f>
        <v>Group 6</v>
      </c>
      <c r="AT529" s="214" t="str">
        <f>IF(AR529&lt;=120,"B1",IF(AR529&lt;=240,"B2",IF(AR529&lt;=360,"B3",IF(AR529&lt;=480,"B4",IF(AR529&lt;=600,"B5",IF(AR529&lt;=720,"B6",IF(AR529&lt;=840,"B7",IF(AR529&lt;=960,"B8",IF(AR529&lt;=1080,"B9",IF(AR529&lt;=1100,"B10",IF(AR529&lt;=1120,"B11",IF(AR529&lt;=1140,"B12",IF(AR529&lt;=1160,"B13",IF(AR529&lt;=1180,"B14","B15"))))))))))))))</f>
        <v>B6</v>
      </c>
      <c r="AU529" s="214" t="str">
        <f>AT529</f>
        <v>B6</v>
      </c>
      <c r="AV529" s="214" t="str">
        <f>IF(AU529=J529,"OK","REVIEW")</f>
        <v>OK</v>
      </c>
      <c r="AW529" s="213" t="s">
        <v>355</v>
      </c>
      <c r="AX529" s="213" t="s">
        <v>522</v>
      </c>
      <c r="AY529" s="213" t="s">
        <v>266</v>
      </c>
      <c r="AZ529" s="213" t="s">
        <v>277</v>
      </c>
      <c r="BA529" s="217" t="s">
        <v>773</v>
      </c>
    </row>
    <row r="530" ht="142.5">
      <c r="A530" s="214" t="s">
        <v>264</v>
      </c>
      <c r="B530" s="213" t="s">
        <v>765</v>
      </c>
      <c r="C530" s="214" t="s">
        <v>940</v>
      </c>
      <c r="D530" s="213" t="s">
        <v>941</v>
      </c>
      <c r="E530" s="214" t="s">
        <v>958</v>
      </c>
      <c r="F530" s="213" t="s">
        <v>959</v>
      </c>
      <c r="G530" s="214" t="s">
        <v>964</v>
      </c>
      <c r="H530" s="213" t="s">
        <v>965</v>
      </c>
      <c r="I530" s="213" t="s">
        <v>363</v>
      </c>
      <c r="J530" s="214" t="s">
        <v>277</v>
      </c>
      <c r="K530" s="217" t="s">
        <v>841</v>
      </c>
      <c r="L530" s="214">
        <v>4</v>
      </c>
      <c r="M530" s="214">
        <f>ROUND(L530*18,0)</f>
        <v>72</v>
      </c>
      <c r="N530" s="214">
        <v>3</v>
      </c>
      <c r="O530" s="214">
        <f>ROUND(N530*19.2,0)</f>
        <v>58</v>
      </c>
      <c r="P530" s="214">
        <v>4</v>
      </c>
      <c r="Q530" s="214">
        <f>ROUND(P530*19.2,0)</f>
        <v>77</v>
      </c>
      <c r="R530" s="214">
        <v>4</v>
      </c>
      <c r="S530" s="214">
        <f>ROUND(R530*14.4,0)</f>
        <v>58</v>
      </c>
      <c r="T530" s="214">
        <v>4</v>
      </c>
      <c r="U530" s="214">
        <f>ROUND(T530*14.4,0)</f>
        <v>58</v>
      </c>
      <c r="V530" s="214">
        <v>3</v>
      </c>
      <c r="W530" s="214">
        <f>ROUND(V530*28.8,0)</f>
        <v>86</v>
      </c>
      <c r="X530" s="214">
        <v>3</v>
      </c>
      <c r="Y530" s="214">
        <f>ROUND(X530*16.8,0)</f>
        <v>50</v>
      </c>
      <c r="Z530" s="214">
        <v>4</v>
      </c>
      <c r="AA530" s="214">
        <f>ROUND(Z530*19.2,0)</f>
        <v>77</v>
      </c>
      <c r="AB530" s="214">
        <v>3</v>
      </c>
      <c r="AC530" s="214">
        <f>ROUND(AB530*19.2,0)</f>
        <v>58</v>
      </c>
      <c r="AD530" s="214">
        <v>4</v>
      </c>
      <c r="AE530" s="214">
        <f>ROUND(AD530*12,0)</f>
        <v>48</v>
      </c>
      <c r="AF530" s="214">
        <v>3</v>
      </c>
      <c r="AG530" s="214">
        <f>ROUND(AF530*14.4,0)</f>
        <v>43</v>
      </c>
      <c r="AH530" s="214">
        <v>3</v>
      </c>
      <c r="AI530" s="214">
        <f>ROUND(AH530*9.6,0)</f>
        <v>29</v>
      </c>
      <c r="AJ530" s="214">
        <v>3</v>
      </c>
      <c r="AK530" s="214">
        <f>ROUND(AJ530*16.8,0)</f>
        <v>50</v>
      </c>
      <c r="AL530" s="214">
        <v>3</v>
      </c>
      <c r="AM530" s="214">
        <f>ROUND(AL530*7.2,0)</f>
        <v>22</v>
      </c>
      <c r="AN530" s="214">
        <f>SUM(M530,O530,Q530,S530,U530)</f>
        <v>323</v>
      </c>
      <c r="AO530" s="214">
        <f>SUM(W530,Y530,AA530,AC530)</f>
        <v>271</v>
      </c>
      <c r="AP530" s="214">
        <f>SUM(AE530,AG530,AI530)</f>
        <v>120</v>
      </c>
      <c r="AQ530" s="214">
        <f>SUM(AK530,AM530)</f>
        <v>72</v>
      </c>
      <c r="AR530" s="214">
        <f>SUM(AN530:AQ530)</f>
        <v>786</v>
      </c>
      <c r="AS530" s="214" t="str">
        <f>IF(AR530&lt;=120,"Group 1",IF(AR530&lt;=240,"Group 2",IF(AR530&lt;=360,"Group 3",IF(AR530&lt;=480,"Group 4",IF(AR530&lt;=600,"Group 5",IF(AR530&lt;=720,"Group 6",IF(AR530&lt;=840,"Group 7",IF(AR530&lt;=960,"Group 8",IF(AR530&lt;=1080,"Group 9","Group 10")))))))))</f>
        <v>Group 7</v>
      </c>
      <c r="AT530" s="214" t="str">
        <f>IF(AR530&lt;=120,"B1",IF(AR530&lt;=240,"B2",IF(AR530&lt;=360,"B3",IF(AR530&lt;=480,"B4",IF(AR530&lt;=600,"B5",IF(AR530&lt;=720,"B6",IF(AR530&lt;=840,"B7",IF(AR530&lt;=960,"B8",IF(AR530&lt;=1080,"B9",IF(AR530&lt;=1100,"B10",IF(AR530&lt;=1120,"B11",IF(AR530&lt;=1140,"B12",IF(AR530&lt;=1160,"B13",IF(AR530&lt;=1180,"B14","B15"))))))))))))))</f>
        <v>B7</v>
      </c>
      <c r="AU530" s="214" t="str">
        <f>AT530</f>
        <v>B7</v>
      </c>
      <c r="AV530" s="214" t="str">
        <f>IF(AU530=J530,"OK","REVIEW")</f>
        <v>OK</v>
      </c>
      <c r="AW530" s="213" t="s">
        <v>355</v>
      </c>
      <c r="AX530" s="213" t="s">
        <v>365</v>
      </c>
      <c r="AY530" s="213" t="s">
        <v>266</v>
      </c>
      <c r="AZ530" s="213" t="s">
        <v>277</v>
      </c>
      <c r="BA530" s="217" t="s">
        <v>775</v>
      </c>
    </row>
    <row r="531" ht="142.5">
      <c r="A531" s="214" t="s">
        <v>264</v>
      </c>
      <c r="B531" s="213" t="s">
        <v>765</v>
      </c>
      <c r="C531" s="214" t="s">
        <v>940</v>
      </c>
      <c r="D531" s="213" t="s">
        <v>941</v>
      </c>
      <c r="E531" s="214" t="s">
        <v>958</v>
      </c>
      <c r="F531" s="213" t="s">
        <v>959</v>
      </c>
      <c r="G531" s="214" t="s">
        <v>966</v>
      </c>
      <c r="H531" s="213" t="s">
        <v>967</v>
      </c>
      <c r="I531" s="213" t="s">
        <v>363</v>
      </c>
      <c r="J531" s="214" t="s">
        <v>274</v>
      </c>
      <c r="K531" s="217" t="s">
        <v>840</v>
      </c>
      <c r="L531" s="214">
        <v>4</v>
      </c>
      <c r="M531" s="214">
        <f>ROUND(L531*18,0)</f>
        <v>72</v>
      </c>
      <c r="N531" s="214">
        <v>3</v>
      </c>
      <c r="O531" s="214">
        <f>ROUND(N531*19.2,0)</f>
        <v>58</v>
      </c>
      <c r="P531" s="214">
        <v>4</v>
      </c>
      <c r="Q531" s="214">
        <f>ROUND(P531*19.2,0)</f>
        <v>77</v>
      </c>
      <c r="R531" s="214">
        <v>4</v>
      </c>
      <c r="S531" s="214">
        <f>ROUND(R531*14.4,0)</f>
        <v>58</v>
      </c>
      <c r="T531" s="214">
        <v>3</v>
      </c>
      <c r="U531" s="214">
        <f>ROUND(T531*14.4,0)</f>
        <v>43</v>
      </c>
      <c r="V531" s="214">
        <v>3</v>
      </c>
      <c r="W531" s="214">
        <f>ROUND(V531*28.8,0)</f>
        <v>86</v>
      </c>
      <c r="X531" s="214">
        <v>2</v>
      </c>
      <c r="Y531" s="214">
        <f>ROUND(X531*16.8,0)</f>
        <v>34</v>
      </c>
      <c r="Z531" s="214">
        <v>4</v>
      </c>
      <c r="AA531" s="214">
        <f>ROUND(Z531*19.2,0)</f>
        <v>77</v>
      </c>
      <c r="AB531" s="214">
        <v>3</v>
      </c>
      <c r="AC531" s="214">
        <f>ROUND(AB531*19.2,0)</f>
        <v>58</v>
      </c>
      <c r="AD531" s="214">
        <v>4</v>
      </c>
      <c r="AE531" s="214">
        <f>ROUND(AD531*12,0)</f>
        <v>48</v>
      </c>
      <c r="AF531" s="214">
        <v>2</v>
      </c>
      <c r="AG531" s="214">
        <f>ROUND(AF531*14.4,0)</f>
        <v>29</v>
      </c>
      <c r="AH531" s="214">
        <v>2</v>
      </c>
      <c r="AI531" s="214">
        <f>ROUND(AH531*9.6,0)</f>
        <v>19</v>
      </c>
      <c r="AJ531" s="214">
        <v>2</v>
      </c>
      <c r="AK531" s="214">
        <f>ROUND(AJ531*16.8,0)</f>
        <v>34</v>
      </c>
      <c r="AL531" s="214">
        <v>2</v>
      </c>
      <c r="AM531" s="214">
        <f>ROUND(AL531*7.2,0)</f>
        <v>14</v>
      </c>
      <c r="AN531" s="214">
        <f>SUM(M531,O531,Q531,S531,U531)</f>
        <v>308</v>
      </c>
      <c r="AO531" s="214">
        <f>SUM(W531,Y531,AA531,AC531)</f>
        <v>255</v>
      </c>
      <c r="AP531" s="214">
        <f>SUM(AE531,AG531,AI531)</f>
        <v>96</v>
      </c>
      <c r="AQ531" s="214">
        <f>SUM(AK531,AM531)</f>
        <v>48</v>
      </c>
      <c r="AR531" s="214">
        <f>SUM(AN531:AQ531)</f>
        <v>707</v>
      </c>
      <c r="AS531" s="214" t="str">
        <f>IF(AR531&lt;=120,"Group 1",IF(AR531&lt;=240,"Group 2",IF(AR531&lt;=360,"Group 3",IF(AR531&lt;=480,"Group 4",IF(AR531&lt;=600,"Group 5",IF(AR531&lt;=720,"Group 6",IF(AR531&lt;=840,"Group 7",IF(AR531&lt;=960,"Group 8",IF(AR531&lt;=1080,"Group 9","Group 10")))))))))</f>
        <v>Group 6</v>
      </c>
      <c r="AT531" s="214" t="str">
        <f>IF(AR531&lt;=120,"B1",IF(AR531&lt;=240,"B2",IF(AR531&lt;=360,"B3",IF(AR531&lt;=480,"B4",IF(AR531&lt;=600,"B5",IF(AR531&lt;=720,"B6",IF(AR531&lt;=840,"B7",IF(AR531&lt;=960,"B8",IF(AR531&lt;=1080,"B9",IF(AR531&lt;=1100,"B10",IF(AR531&lt;=1120,"B11",IF(AR531&lt;=1140,"B12",IF(AR531&lt;=1160,"B13",IF(AR531&lt;=1180,"B14","B15"))))))))))))))</f>
        <v>B6</v>
      </c>
      <c r="AU531" s="214" t="str">
        <f>AT531</f>
        <v>B6</v>
      </c>
      <c r="AV531" s="214" t="str">
        <f>IF(AU531=J531,"OK","REVIEW")</f>
        <v>OK</v>
      </c>
      <c r="AW531" s="213" t="s">
        <v>355</v>
      </c>
      <c r="AX531" s="213" t="s">
        <v>522</v>
      </c>
      <c r="AY531" s="213" t="s">
        <v>266</v>
      </c>
      <c r="AZ531" s="213" t="s">
        <v>277</v>
      </c>
      <c r="BA531" s="217" t="s">
        <v>773</v>
      </c>
    </row>
    <row r="532" ht="142.5">
      <c r="A532" s="214" t="s">
        <v>264</v>
      </c>
      <c r="B532" s="213" t="s">
        <v>765</v>
      </c>
      <c r="C532" s="214" t="s">
        <v>940</v>
      </c>
      <c r="D532" s="213" t="s">
        <v>941</v>
      </c>
      <c r="E532" s="214" t="s">
        <v>958</v>
      </c>
      <c r="F532" s="213" t="s">
        <v>959</v>
      </c>
      <c r="G532" s="214" t="s">
        <v>966</v>
      </c>
      <c r="H532" s="213" t="s">
        <v>967</v>
      </c>
      <c r="I532" s="213" t="s">
        <v>363</v>
      </c>
      <c r="J532" s="214" t="s">
        <v>277</v>
      </c>
      <c r="K532" s="217" t="s">
        <v>841</v>
      </c>
      <c r="L532" s="214">
        <v>4</v>
      </c>
      <c r="M532" s="214">
        <f>ROUND(L532*18,0)</f>
        <v>72</v>
      </c>
      <c r="N532" s="214">
        <v>3</v>
      </c>
      <c r="O532" s="214">
        <f>ROUND(N532*19.2,0)</f>
        <v>58</v>
      </c>
      <c r="P532" s="214">
        <v>4</v>
      </c>
      <c r="Q532" s="214">
        <f>ROUND(P532*19.2,0)</f>
        <v>77</v>
      </c>
      <c r="R532" s="214">
        <v>4</v>
      </c>
      <c r="S532" s="214">
        <f>ROUND(R532*14.4,0)</f>
        <v>58</v>
      </c>
      <c r="T532" s="214">
        <v>4</v>
      </c>
      <c r="U532" s="214">
        <f>ROUND(T532*14.4,0)</f>
        <v>58</v>
      </c>
      <c r="V532" s="214">
        <v>3</v>
      </c>
      <c r="W532" s="214">
        <f>ROUND(V532*28.8,0)</f>
        <v>86</v>
      </c>
      <c r="X532" s="214">
        <v>3</v>
      </c>
      <c r="Y532" s="214">
        <f>ROUND(X532*16.8,0)</f>
        <v>50</v>
      </c>
      <c r="Z532" s="214">
        <v>4</v>
      </c>
      <c r="AA532" s="214">
        <f>ROUND(Z532*19.2,0)</f>
        <v>77</v>
      </c>
      <c r="AB532" s="214">
        <v>3</v>
      </c>
      <c r="AC532" s="214">
        <f>ROUND(AB532*19.2,0)</f>
        <v>58</v>
      </c>
      <c r="AD532" s="214">
        <v>4</v>
      </c>
      <c r="AE532" s="214">
        <f>ROUND(AD532*12,0)</f>
        <v>48</v>
      </c>
      <c r="AF532" s="214">
        <v>3</v>
      </c>
      <c r="AG532" s="214">
        <f>ROUND(AF532*14.4,0)</f>
        <v>43</v>
      </c>
      <c r="AH532" s="214">
        <v>3</v>
      </c>
      <c r="AI532" s="214">
        <f>ROUND(AH532*9.6,0)</f>
        <v>29</v>
      </c>
      <c r="AJ532" s="214">
        <v>3</v>
      </c>
      <c r="AK532" s="214">
        <f>ROUND(AJ532*16.8,0)</f>
        <v>50</v>
      </c>
      <c r="AL532" s="214">
        <v>3</v>
      </c>
      <c r="AM532" s="214">
        <f>ROUND(AL532*7.2,0)</f>
        <v>22</v>
      </c>
      <c r="AN532" s="214">
        <f>SUM(M532,O532,Q532,S532,U532)</f>
        <v>323</v>
      </c>
      <c r="AO532" s="214">
        <f>SUM(W532,Y532,AA532,AC532)</f>
        <v>271</v>
      </c>
      <c r="AP532" s="214">
        <f>SUM(AE532,AG532,AI532)</f>
        <v>120</v>
      </c>
      <c r="AQ532" s="214">
        <f>SUM(AK532,AM532)</f>
        <v>72</v>
      </c>
      <c r="AR532" s="214">
        <f>SUM(AN532:AQ532)</f>
        <v>786</v>
      </c>
      <c r="AS532" s="214" t="str">
        <f>IF(AR532&lt;=120,"Group 1",IF(AR532&lt;=240,"Group 2",IF(AR532&lt;=360,"Group 3",IF(AR532&lt;=480,"Group 4",IF(AR532&lt;=600,"Group 5",IF(AR532&lt;=720,"Group 6",IF(AR532&lt;=840,"Group 7",IF(AR532&lt;=960,"Group 8",IF(AR532&lt;=1080,"Group 9","Group 10")))))))))</f>
        <v>Group 7</v>
      </c>
      <c r="AT532" s="214" t="str">
        <f>IF(AR532&lt;=120,"B1",IF(AR532&lt;=240,"B2",IF(AR532&lt;=360,"B3",IF(AR532&lt;=480,"B4",IF(AR532&lt;=600,"B5",IF(AR532&lt;=720,"B6",IF(AR532&lt;=840,"B7",IF(AR532&lt;=960,"B8",IF(AR532&lt;=1080,"B9",IF(AR532&lt;=1100,"B10",IF(AR532&lt;=1120,"B11",IF(AR532&lt;=1140,"B12",IF(AR532&lt;=1160,"B13",IF(AR532&lt;=1180,"B14","B15"))))))))))))))</f>
        <v>B7</v>
      </c>
      <c r="AU532" s="214" t="str">
        <f>AT532</f>
        <v>B7</v>
      </c>
      <c r="AV532" s="214" t="str">
        <f>IF(AU532=J532,"OK","REVIEW")</f>
        <v>OK</v>
      </c>
      <c r="AW532" s="213" t="s">
        <v>355</v>
      </c>
      <c r="AX532" s="213" t="s">
        <v>365</v>
      </c>
      <c r="AY532" s="213" t="s">
        <v>266</v>
      </c>
      <c r="AZ532" s="213" t="s">
        <v>277</v>
      </c>
      <c r="BA532" s="217" t="s">
        <v>775</v>
      </c>
    </row>
    <row r="533" ht="142.5">
      <c r="A533" s="214" t="s">
        <v>264</v>
      </c>
      <c r="B533" s="213" t="s">
        <v>765</v>
      </c>
      <c r="C533" s="214" t="s">
        <v>940</v>
      </c>
      <c r="D533" s="213" t="s">
        <v>941</v>
      </c>
      <c r="E533" s="214" t="s">
        <v>958</v>
      </c>
      <c r="F533" s="213" t="s">
        <v>959</v>
      </c>
      <c r="G533" s="214" t="s">
        <v>968</v>
      </c>
      <c r="H533" s="213" t="s">
        <v>969</v>
      </c>
      <c r="I533" s="213" t="s">
        <v>363</v>
      </c>
      <c r="J533" s="214" t="s">
        <v>274</v>
      </c>
      <c r="K533" s="217" t="s">
        <v>840</v>
      </c>
      <c r="L533" s="214">
        <v>4</v>
      </c>
      <c r="M533" s="214">
        <f>ROUND(L533*18,0)</f>
        <v>72</v>
      </c>
      <c r="N533" s="214">
        <v>3</v>
      </c>
      <c r="O533" s="214">
        <f>ROUND(N533*19.2,0)</f>
        <v>58</v>
      </c>
      <c r="P533" s="214">
        <v>4</v>
      </c>
      <c r="Q533" s="214">
        <f>ROUND(P533*19.2,0)</f>
        <v>77</v>
      </c>
      <c r="R533" s="214">
        <v>4</v>
      </c>
      <c r="S533" s="214">
        <f>ROUND(R533*14.4,0)</f>
        <v>58</v>
      </c>
      <c r="T533" s="214">
        <v>3</v>
      </c>
      <c r="U533" s="214">
        <f>ROUND(T533*14.4,0)</f>
        <v>43</v>
      </c>
      <c r="V533" s="214">
        <v>3</v>
      </c>
      <c r="W533" s="214">
        <f>ROUND(V533*28.8,0)</f>
        <v>86</v>
      </c>
      <c r="X533" s="214">
        <v>2</v>
      </c>
      <c r="Y533" s="214">
        <f>ROUND(X533*16.8,0)</f>
        <v>34</v>
      </c>
      <c r="Z533" s="214">
        <v>4</v>
      </c>
      <c r="AA533" s="214">
        <f>ROUND(Z533*19.2,0)</f>
        <v>77</v>
      </c>
      <c r="AB533" s="214">
        <v>3</v>
      </c>
      <c r="AC533" s="214">
        <f>ROUND(AB533*19.2,0)</f>
        <v>58</v>
      </c>
      <c r="AD533" s="214">
        <v>4</v>
      </c>
      <c r="AE533" s="214">
        <f>ROUND(AD533*12,0)</f>
        <v>48</v>
      </c>
      <c r="AF533" s="214">
        <v>2</v>
      </c>
      <c r="AG533" s="214">
        <f>ROUND(AF533*14.4,0)</f>
        <v>29</v>
      </c>
      <c r="AH533" s="214">
        <v>2</v>
      </c>
      <c r="AI533" s="214">
        <f>ROUND(AH533*9.6,0)</f>
        <v>19</v>
      </c>
      <c r="AJ533" s="214">
        <v>2</v>
      </c>
      <c r="AK533" s="214">
        <f>ROUND(AJ533*16.8,0)</f>
        <v>34</v>
      </c>
      <c r="AL533" s="214">
        <v>2</v>
      </c>
      <c r="AM533" s="214">
        <f>ROUND(AL533*7.2,0)</f>
        <v>14</v>
      </c>
      <c r="AN533" s="214">
        <f>SUM(M533,O533,Q533,S533,U533)</f>
        <v>308</v>
      </c>
      <c r="AO533" s="214">
        <f>SUM(W533,Y533,AA533,AC533)</f>
        <v>255</v>
      </c>
      <c r="AP533" s="214">
        <f>SUM(AE533,AG533,AI533)</f>
        <v>96</v>
      </c>
      <c r="AQ533" s="214">
        <f>SUM(AK533,AM533)</f>
        <v>48</v>
      </c>
      <c r="AR533" s="214">
        <f>SUM(AN533:AQ533)</f>
        <v>707</v>
      </c>
      <c r="AS533" s="214" t="str">
        <f>IF(AR533&lt;=120,"Group 1",IF(AR533&lt;=240,"Group 2",IF(AR533&lt;=360,"Group 3",IF(AR533&lt;=480,"Group 4",IF(AR533&lt;=600,"Group 5",IF(AR533&lt;=720,"Group 6",IF(AR533&lt;=840,"Group 7",IF(AR533&lt;=960,"Group 8",IF(AR533&lt;=1080,"Group 9","Group 10")))))))))</f>
        <v>Group 6</v>
      </c>
      <c r="AT533" s="214" t="str">
        <f>IF(AR533&lt;=120,"B1",IF(AR533&lt;=240,"B2",IF(AR533&lt;=360,"B3",IF(AR533&lt;=480,"B4",IF(AR533&lt;=600,"B5",IF(AR533&lt;=720,"B6",IF(AR533&lt;=840,"B7",IF(AR533&lt;=960,"B8",IF(AR533&lt;=1080,"B9",IF(AR533&lt;=1100,"B10",IF(AR533&lt;=1120,"B11",IF(AR533&lt;=1140,"B12",IF(AR533&lt;=1160,"B13",IF(AR533&lt;=1180,"B14","B15"))))))))))))))</f>
        <v>B6</v>
      </c>
      <c r="AU533" s="214" t="str">
        <f>AT533</f>
        <v>B6</v>
      </c>
      <c r="AV533" s="214" t="str">
        <f>IF(AU533=J533,"OK","REVIEW")</f>
        <v>OK</v>
      </c>
      <c r="AW533" s="213" t="s">
        <v>355</v>
      </c>
      <c r="AX533" s="213" t="s">
        <v>522</v>
      </c>
      <c r="AY533" s="213" t="s">
        <v>266</v>
      </c>
      <c r="AZ533" s="213" t="s">
        <v>277</v>
      </c>
      <c r="BA533" s="217" t="s">
        <v>773</v>
      </c>
    </row>
    <row r="534" ht="142.5">
      <c r="A534" s="214" t="s">
        <v>264</v>
      </c>
      <c r="B534" s="213" t="s">
        <v>765</v>
      </c>
      <c r="C534" s="214" t="s">
        <v>940</v>
      </c>
      <c r="D534" s="213" t="s">
        <v>941</v>
      </c>
      <c r="E534" s="214" t="s">
        <v>958</v>
      </c>
      <c r="F534" s="213" t="s">
        <v>959</v>
      </c>
      <c r="G534" s="214" t="s">
        <v>968</v>
      </c>
      <c r="H534" s="213" t="s">
        <v>969</v>
      </c>
      <c r="I534" s="213" t="s">
        <v>363</v>
      </c>
      <c r="J534" s="214" t="s">
        <v>277</v>
      </c>
      <c r="K534" s="217" t="s">
        <v>841</v>
      </c>
      <c r="L534" s="214">
        <v>4</v>
      </c>
      <c r="M534" s="214">
        <f>ROUND(L534*18,0)</f>
        <v>72</v>
      </c>
      <c r="N534" s="214">
        <v>3</v>
      </c>
      <c r="O534" s="214">
        <f>ROUND(N534*19.2,0)</f>
        <v>58</v>
      </c>
      <c r="P534" s="214">
        <v>4</v>
      </c>
      <c r="Q534" s="214">
        <f>ROUND(P534*19.2,0)</f>
        <v>77</v>
      </c>
      <c r="R534" s="214">
        <v>4</v>
      </c>
      <c r="S534" s="214">
        <f>ROUND(R534*14.4,0)</f>
        <v>58</v>
      </c>
      <c r="T534" s="214">
        <v>4</v>
      </c>
      <c r="U534" s="214">
        <f>ROUND(T534*14.4,0)</f>
        <v>58</v>
      </c>
      <c r="V534" s="214">
        <v>3</v>
      </c>
      <c r="W534" s="214">
        <f>ROUND(V534*28.8,0)</f>
        <v>86</v>
      </c>
      <c r="X534" s="214">
        <v>3</v>
      </c>
      <c r="Y534" s="214">
        <f>ROUND(X534*16.8,0)</f>
        <v>50</v>
      </c>
      <c r="Z534" s="214">
        <v>4</v>
      </c>
      <c r="AA534" s="214">
        <f>ROUND(Z534*19.2,0)</f>
        <v>77</v>
      </c>
      <c r="AB534" s="214">
        <v>3</v>
      </c>
      <c r="AC534" s="214">
        <f>ROUND(AB534*19.2,0)</f>
        <v>58</v>
      </c>
      <c r="AD534" s="214">
        <v>4</v>
      </c>
      <c r="AE534" s="214">
        <f>ROUND(AD534*12,0)</f>
        <v>48</v>
      </c>
      <c r="AF534" s="214">
        <v>3</v>
      </c>
      <c r="AG534" s="214">
        <f>ROUND(AF534*14.4,0)</f>
        <v>43</v>
      </c>
      <c r="AH534" s="214">
        <v>3</v>
      </c>
      <c r="AI534" s="214">
        <f>ROUND(AH534*9.6,0)</f>
        <v>29</v>
      </c>
      <c r="AJ534" s="214">
        <v>3</v>
      </c>
      <c r="AK534" s="214">
        <f>ROUND(AJ534*16.8,0)</f>
        <v>50</v>
      </c>
      <c r="AL534" s="214">
        <v>3</v>
      </c>
      <c r="AM534" s="214">
        <f>ROUND(AL534*7.2,0)</f>
        <v>22</v>
      </c>
      <c r="AN534" s="214">
        <f>SUM(M534,O534,Q534,S534,U534)</f>
        <v>323</v>
      </c>
      <c r="AO534" s="214">
        <f>SUM(W534,Y534,AA534,AC534)</f>
        <v>271</v>
      </c>
      <c r="AP534" s="214">
        <f>SUM(AE534,AG534,AI534)</f>
        <v>120</v>
      </c>
      <c r="AQ534" s="214">
        <f>SUM(AK534,AM534)</f>
        <v>72</v>
      </c>
      <c r="AR534" s="214">
        <f>SUM(AN534:AQ534)</f>
        <v>786</v>
      </c>
      <c r="AS534" s="214" t="str">
        <f>IF(AR534&lt;=120,"Group 1",IF(AR534&lt;=240,"Group 2",IF(AR534&lt;=360,"Group 3",IF(AR534&lt;=480,"Group 4",IF(AR534&lt;=600,"Group 5",IF(AR534&lt;=720,"Group 6",IF(AR534&lt;=840,"Group 7",IF(AR534&lt;=960,"Group 8",IF(AR534&lt;=1080,"Group 9","Group 10")))))))))</f>
        <v>Group 7</v>
      </c>
      <c r="AT534" s="214" t="str">
        <f>IF(AR534&lt;=120,"B1",IF(AR534&lt;=240,"B2",IF(AR534&lt;=360,"B3",IF(AR534&lt;=480,"B4",IF(AR534&lt;=600,"B5",IF(AR534&lt;=720,"B6",IF(AR534&lt;=840,"B7",IF(AR534&lt;=960,"B8",IF(AR534&lt;=1080,"B9",IF(AR534&lt;=1100,"B10",IF(AR534&lt;=1120,"B11",IF(AR534&lt;=1140,"B12",IF(AR534&lt;=1160,"B13",IF(AR534&lt;=1180,"B14","B15"))))))))))))))</f>
        <v>B7</v>
      </c>
      <c r="AU534" s="214" t="str">
        <f>AT534</f>
        <v>B7</v>
      </c>
      <c r="AV534" s="214" t="str">
        <f>IF(AU534=J534,"OK","REVIEW")</f>
        <v>OK</v>
      </c>
      <c r="AW534" s="213" t="s">
        <v>355</v>
      </c>
      <c r="AX534" s="213" t="s">
        <v>365</v>
      </c>
      <c r="AY534" s="213" t="s">
        <v>266</v>
      </c>
      <c r="AZ534" s="213" t="s">
        <v>277</v>
      </c>
      <c r="BA534" s="217" t="s">
        <v>775</v>
      </c>
    </row>
    <row r="535" ht="142.5">
      <c r="A535" s="214" t="s">
        <v>264</v>
      </c>
      <c r="B535" s="213" t="s">
        <v>765</v>
      </c>
      <c r="C535" s="214" t="s">
        <v>970</v>
      </c>
      <c r="D535" s="213" t="s">
        <v>971</v>
      </c>
      <c r="E535" s="214" t="s">
        <v>972</v>
      </c>
      <c r="F535" s="213" t="s">
        <v>973</v>
      </c>
      <c r="G535" s="214" t="s">
        <v>974</v>
      </c>
      <c r="H535" s="213" t="s">
        <v>975</v>
      </c>
      <c r="I535" s="213" t="s">
        <v>363</v>
      </c>
      <c r="J535" s="214" t="s">
        <v>274</v>
      </c>
      <c r="K535" s="217" t="s">
        <v>772</v>
      </c>
      <c r="L535" s="214">
        <v>3</v>
      </c>
      <c r="M535" s="214">
        <f>ROUND(L535*18,0)</f>
        <v>54</v>
      </c>
      <c r="N535" s="214">
        <v>3</v>
      </c>
      <c r="O535" s="214">
        <f>ROUND(N535*19.2,0)</f>
        <v>58</v>
      </c>
      <c r="P535" s="214">
        <v>4</v>
      </c>
      <c r="Q535" s="214">
        <f>ROUND(P535*19.2,0)</f>
        <v>77</v>
      </c>
      <c r="R535" s="214">
        <v>3</v>
      </c>
      <c r="S535" s="214">
        <f>ROUND(R535*14.4,0)</f>
        <v>43</v>
      </c>
      <c r="T535" s="214">
        <v>4</v>
      </c>
      <c r="U535" s="214">
        <f>ROUND(T535*14.4,0)</f>
        <v>58</v>
      </c>
      <c r="V535" s="214">
        <v>3</v>
      </c>
      <c r="W535" s="214">
        <f>ROUND(V535*28.8,0)</f>
        <v>86</v>
      </c>
      <c r="X535" s="214">
        <v>3</v>
      </c>
      <c r="Y535" s="214">
        <f>ROUND(X535*16.8,0)</f>
        <v>50</v>
      </c>
      <c r="Z535" s="214">
        <v>3</v>
      </c>
      <c r="AA535" s="214">
        <f>ROUND(Z535*19.2,0)</f>
        <v>58</v>
      </c>
      <c r="AB535" s="214">
        <v>3</v>
      </c>
      <c r="AC535" s="214">
        <f>ROUND(AB535*19.2,0)</f>
        <v>58</v>
      </c>
      <c r="AD535" s="214">
        <v>3</v>
      </c>
      <c r="AE535" s="214">
        <f>ROUND(AD535*12,0)</f>
        <v>36</v>
      </c>
      <c r="AF535" s="214">
        <v>3</v>
      </c>
      <c r="AG535" s="214">
        <f>ROUND(AF535*14.4,0)</f>
        <v>43</v>
      </c>
      <c r="AH535" s="214">
        <v>2</v>
      </c>
      <c r="AI535" s="214">
        <f>ROUND(AH535*9.6,0)</f>
        <v>19</v>
      </c>
      <c r="AJ535" s="214">
        <v>3</v>
      </c>
      <c r="AK535" s="214">
        <f>ROUND(AJ535*16.8,0)</f>
        <v>50</v>
      </c>
      <c r="AL535" s="214">
        <v>2</v>
      </c>
      <c r="AM535" s="214">
        <f>ROUND(AL535*7.2,0)</f>
        <v>14</v>
      </c>
      <c r="AN535" s="214">
        <f>SUM(M535,O535,Q535,S535,U535)</f>
        <v>290</v>
      </c>
      <c r="AO535" s="214">
        <f>SUM(W535,Y535,AA535,AC535)</f>
        <v>252</v>
      </c>
      <c r="AP535" s="214">
        <f>SUM(AE535,AG535,AI535)</f>
        <v>98</v>
      </c>
      <c r="AQ535" s="214">
        <f>SUM(AK535,AM535)</f>
        <v>64</v>
      </c>
      <c r="AR535" s="214">
        <f>SUM(AN535:AQ535)</f>
        <v>704</v>
      </c>
      <c r="AS535" s="214" t="str">
        <f>IF(AR535&lt;=120,"Group 1",IF(AR535&lt;=240,"Group 2",IF(AR535&lt;=360,"Group 3",IF(AR535&lt;=480,"Group 4",IF(AR535&lt;=600,"Group 5",IF(AR535&lt;=720,"Group 6",IF(AR535&lt;=840,"Group 7",IF(AR535&lt;=960,"Group 8",IF(AR535&lt;=1080,"Group 9","Group 10")))))))))</f>
        <v>Group 6</v>
      </c>
      <c r="AT535" s="214" t="str">
        <f>IF(AR535&lt;=120,"B1",IF(AR535&lt;=240,"B2",IF(AR535&lt;=360,"B3",IF(AR535&lt;=480,"B4",IF(AR535&lt;=600,"B5",IF(AR535&lt;=720,"B6",IF(AR535&lt;=840,"B7",IF(AR535&lt;=960,"B8",IF(AR535&lt;=1080,"B9",IF(AR535&lt;=1100,"B10",IF(AR535&lt;=1120,"B11",IF(AR535&lt;=1140,"B12",IF(AR535&lt;=1160,"B13",IF(AR535&lt;=1180,"B14","B15"))))))))))))))</f>
        <v>B6</v>
      </c>
      <c r="AU535" s="214" t="str">
        <f>AT535</f>
        <v>B6</v>
      </c>
      <c r="AV535" s="214" t="str">
        <f>IF(AU535=J535,"OK","REVIEW")</f>
        <v>OK</v>
      </c>
      <c r="AW535" s="213" t="s">
        <v>355</v>
      </c>
      <c r="AX535" s="213" t="s">
        <v>522</v>
      </c>
      <c r="AY535" s="213" t="s">
        <v>266</v>
      </c>
      <c r="AZ535" s="213" t="s">
        <v>274</v>
      </c>
      <c r="BA535" s="217" t="s">
        <v>773</v>
      </c>
    </row>
    <row r="536" ht="142.5">
      <c r="A536" s="214" t="s">
        <v>264</v>
      </c>
      <c r="B536" s="213" t="s">
        <v>765</v>
      </c>
      <c r="C536" s="214" t="s">
        <v>970</v>
      </c>
      <c r="D536" s="213" t="s">
        <v>971</v>
      </c>
      <c r="E536" s="214" t="s">
        <v>972</v>
      </c>
      <c r="F536" s="213" t="s">
        <v>973</v>
      </c>
      <c r="G536" s="214" t="s">
        <v>974</v>
      </c>
      <c r="H536" s="213" t="s">
        <v>975</v>
      </c>
      <c r="I536" s="213" t="s">
        <v>363</v>
      </c>
      <c r="J536" s="214" t="s">
        <v>277</v>
      </c>
      <c r="K536" s="217" t="s">
        <v>774</v>
      </c>
      <c r="L536" s="214">
        <v>4</v>
      </c>
      <c r="M536" s="214">
        <f>ROUND(L536*18,0)</f>
        <v>72</v>
      </c>
      <c r="N536" s="214">
        <v>3</v>
      </c>
      <c r="O536" s="214">
        <f>ROUND(N536*19.2,0)</f>
        <v>58</v>
      </c>
      <c r="P536" s="214">
        <v>4</v>
      </c>
      <c r="Q536" s="214">
        <f>ROUND(P536*19.2,0)</f>
        <v>77</v>
      </c>
      <c r="R536" s="214">
        <v>3</v>
      </c>
      <c r="S536" s="214">
        <f>ROUND(R536*14.4,0)</f>
        <v>43</v>
      </c>
      <c r="T536" s="214">
        <v>4</v>
      </c>
      <c r="U536" s="214">
        <f>ROUND(T536*14.4,0)</f>
        <v>58</v>
      </c>
      <c r="V536" s="214">
        <v>3</v>
      </c>
      <c r="W536" s="214">
        <f>ROUND(V536*28.8,0)</f>
        <v>86</v>
      </c>
      <c r="X536" s="214">
        <v>3</v>
      </c>
      <c r="Y536" s="214">
        <f>ROUND(X536*16.8,0)</f>
        <v>50</v>
      </c>
      <c r="Z536" s="214">
        <v>3</v>
      </c>
      <c r="AA536" s="214">
        <f>ROUND(Z536*19.2,0)</f>
        <v>58</v>
      </c>
      <c r="AB536" s="214">
        <v>3</v>
      </c>
      <c r="AC536" s="214">
        <f>ROUND(AB536*19.2,0)</f>
        <v>58</v>
      </c>
      <c r="AD536" s="214">
        <v>3</v>
      </c>
      <c r="AE536" s="214">
        <f>ROUND(AD536*12,0)</f>
        <v>36</v>
      </c>
      <c r="AF536" s="214">
        <v>3</v>
      </c>
      <c r="AG536" s="214">
        <f>ROUND(AF536*14.4,0)</f>
        <v>43</v>
      </c>
      <c r="AH536" s="214">
        <v>2</v>
      </c>
      <c r="AI536" s="214">
        <f>ROUND(AH536*9.6,0)</f>
        <v>19</v>
      </c>
      <c r="AJ536" s="214">
        <v>3</v>
      </c>
      <c r="AK536" s="214">
        <f>ROUND(AJ536*16.8,0)</f>
        <v>50</v>
      </c>
      <c r="AL536" s="214">
        <v>2</v>
      </c>
      <c r="AM536" s="214">
        <f>ROUND(AL536*7.2,0)</f>
        <v>14</v>
      </c>
      <c r="AN536" s="214">
        <f>SUM(M536,O536,Q536,S536,U536)</f>
        <v>308</v>
      </c>
      <c r="AO536" s="214">
        <f>SUM(W536,Y536,AA536,AC536)</f>
        <v>252</v>
      </c>
      <c r="AP536" s="214">
        <f>SUM(AE536,AG536,AI536)</f>
        <v>98</v>
      </c>
      <c r="AQ536" s="214">
        <f>SUM(AK536,AM536)</f>
        <v>64</v>
      </c>
      <c r="AR536" s="214">
        <f>SUM(AN536:AQ536)</f>
        <v>722</v>
      </c>
      <c r="AS536" s="214" t="str">
        <f>IF(AR536&lt;=120,"Group 1",IF(AR536&lt;=240,"Group 2",IF(AR536&lt;=360,"Group 3",IF(AR536&lt;=480,"Group 4",IF(AR536&lt;=600,"Group 5",IF(AR536&lt;=720,"Group 6",IF(AR536&lt;=840,"Group 7",IF(AR536&lt;=960,"Group 8",IF(AR536&lt;=1080,"Group 9","Group 10")))))))))</f>
        <v>Group 7</v>
      </c>
      <c r="AT536" s="214" t="str">
        <f>IF(AR536&lt;=120,"B1",IF(AR536&lt;=240,"B2",IF(AR536&lt;=360,"B3",IF(AR536&lt;=480,"B4",IF(AR536&lt;=600,"B5",IF(AR536&lt;=720,"B6",IF(AR536&lt;=840,"B7",IF(AR536&lt;=960,"B8",IF(AR536&lt;=1080,"B9",IF(AR536&lt;=1100,"B10",IF(AR536&lt;=1120,"B11",IF(AR536&lt;=1140,"B12",IF(AR536&lt;=1160,"B13",IF(AR536&lt;=1180,"B14","B15"))))))))))))))</f>
        <v>B7</v>
      </c>
      <c r="AU536" s="214" t="str">
        <f>AT536</f>
        <v>B7</v>
      </c>
      <c r="AV536" s="214" t="str">
        <f>IF(AU536=J536,"OK","REVIEW")</f>
        <v>OK</v>
      </c>
      <c r="AW536" s="213" t="s">
        <v>355</v>
      </c>
      <c r="AX536" s="213" t="s">
        <v>365</v>
      </c>
      <c r="AY536" s="213" t="s">
        <v>266</v>
      </c>
      <c r="AZ536" s="213" t="s">
        <v>274</v>
      </c>
      <c r="BA536" s="217" t="s">
        <v>775</v>
      </c>
    </row>
    <row r="537" ht="142.5">
      <c r="A537" s="214" t="s">
        <v>264</v>
      </c>
      <c r="B537" s="213" t="s">
        <v>765</v>
      </c>
      <c r="C537" s="214" t="s">
        <v>970</v>
      </c>
      <c r="D537" s="213" t="s">
        <v>971</v>
      </c>
      <c r="E537" s="214" t="s">
        <v>972</v>
      </c>
      <c r="F537" s="213" t="s">
        <v>973</v>
      </c>
      <c r="G537" s="214" t="s">
        <v>976</v>
      </c>
      <c r="H537" s="213" t="s">
        <v>977</v>
      </c>
      <c r="I537" s="213" t="s">
        <v>363</v>
      </c>
      <c r="J537" s="214" t="s">
        <v>274</v>
      </c>
      <c r="K537" s="217" t="s">
        <v>772</v>
      </c>
      <c r="L537" s="214">
        <v>3</v>
      </c>
      <c r="M537" s="214">
        <f>ROUND(L537*18,0)</f>
        <v>54</v>
      </c>
      <c r="N537" s="214">
        <v>3</v>
      </c>
      <c r="O537" s="214">
        <f>ROUND(N537*19.2,0)</f>
        <v>58</v>
      </c>
      <c r="P537" s="214">
        <v>4</v>
      </c>
      <c r="Q537" s="214">
        <f>ROUND(P537*19.2,0)</f>
        <v>77</v>
      </c>
      <c r="R537" s="214">
        <v>3</v>
      </c>
      <c r="S537" s="214">
        <f>ROUND(R537*14.4,0)</f>
        <v>43</v>
      </c>
      <c r="T537" s="214">
        <v>4</v>
      </c>
      <c r="U537" s="214">
        <f>ROUND(T537*14.4,0)</f>
        <v>58</v>
      </c>
      <c r="V537" s="214">
        <v>3</v>
      </c>
      <c r="W537" s="214">
        <f>ROUND(V537*28.8,0)</f>
        <v>86</v>
      </c>
      <c r="X537" s="214">
        <v>3</v>
      </c>
      <c r="Y537" s="214">
        <f>ROUND(X537*16.8,0)</f>
        <v>50</v>
      </c>
      <c r="Z537" s="214">
        <v>3</v>
      </c>
      <c r="AA537" s="214">
        <f>ROUND(Z537*19.2,0)</f>
        <v>58</v>
      </c>
      <c r="AB537" s="214">
        <v>3</v>
      </c>
      <c r="AC537" s="214">
        <f>ROUND(AB537*19.2,0)</f>
        <v>58</v>
      </c>
      <c r="AD537" s="214">
        <v>3</v>
      </c>
      <c r="AE537" s="214">
        <f>ROUND(AD537*12,0)</f>
        <v>36</v>
      </c>
      <c r="AF537" s="214">
        <v>3</v>
      </c>
      <c r="AG537" s="214">
        <f>ROUND(AF537*14.4,0)</f>
        <v>43</v>
      </c>
      <c r="AH537" s="214">
        <v>2</v>
      </c>
      <c r="AI537" s="214">
        <f>ROUND(AH537*9.6,0)</f>
        <v>19</v>
      </c>
      <c r="AJ537" s="214">
        <v>3</v>
      </c>
      <c r="AK537" s="214">
        <f>ROUND(AJ537*16.8,0)</f>
        <v>50</v>
      </c>
      <c r="AL537" s="214">
        <v>2</v>
      </c>
      <c r="AM537" s="214">
        <f>ROUND(AL537*7.2,0)</f>
        <v>14</v>
      </c>
      <c r="AN537" s="214">
        <f>SUM(M537,O537,Q537,S537,U537)</f>
        <v>290</v>
      </c>
      <c r="AO537" s="214">
        <f>SUM(W537,Y537,AA537,AC537)</f>
        <v>252</v>
      </c>
      <c r="AP537" s="214">
        <f>SUM(AE537,AG537,AI537)</f>
        <v>98</v>
      </c>
      <c r="AQ537" s="214">
        <f>SUM(AK537,AM537)</f>
        <v>64</v>
      </c>
      <c r="AR537" s="214">
        <f>SUM(AN537:AQ537)</f>
        <v>704</v>
      </c>
      <c r="AS537" s="214" t="str">
        <f>IF(AR537&lt;=120,"Group 1",IF(AR537&lt;=240,"Group 2",IF(AR537&lt;=360,"Group 3",IF(AR537&lt;=480,"Group 4",IF(AR537&lt;=600,"Group 5",IF(AR537&lt;=720,"Group 6",IF(AR537&lt;=840,"Group 7",IF(AR537&lt;=960,"Group 8",IF(AR537&lt;=1080,"Group 9","Group 10")))))))))</f>
        <v>Group 6</v>
      </c>
      <c r="AT537" s="214" t="str">
        <f>IF(AR537&lt;=120,"B1",IF(AR537&lt;=240,"B2",IF(AR537&lt;=360,"B3",IF(AR537&lt;=480,"B4",IF(AR537&lt;=600,"B5",IF(AR537&lt;=720,"B6",IF(AR537&lt;=840,"B7",IF(AR537&lt;=960,"B8",IF(AR537&lt;=1080,"B9",IF(AR537&lt;=1100,"B10",IF(AR537&lt;=1120,"B11",IF(AR537&lt;=1140,"B12",IF(AR537&lt;=1160,"B13",IF(AR537&lt;=1180,"B14","B15"))))))))))))))</f>
        <v>B6</v>
      </c>
      <c r="AU537" s="214" t="str">
        <f>AT537</f>
        <v>B6</v>
      </c>
      <c r="AV537" s="214" t="str">
        <f>IF(AU537=J537,"OK","REVIEW")</f>
        <v>OK</v>
      </c>
      <c r="AW537" s="213" t="s">
        <v>355</v>
      </c>
      <c r="AX537" s="213" t="s">
        <v>522</v>
      </c>
      <c r="AY537" s="213" t="s">
        <v>266</v>
      </c>
      <c r="AZ537" s="213" t="s">
        <v>274</v>
      </c>
      <c r="BA537" s="217" t="s">
        <v>773</v>
      </c>
    </row>
    <row r="538" ht="142.5">
      <c r="A538" s="214" t="s">
        <v>264</v>
      </c>
      <c r="B538" s="213" t="s">
        <v>765</v>
      </c>
      <c r="C538" s="214" t="s">
        <v>970</v>
      </c>
      <c r="D538" s="213" t="s">
        <v>971</v>
      </c>
      <c r="E538" s="214" t="s">
        <v>972</v>
      </c>
      <c r="F538" s="213" t="s">
        <v>973</v>
      </c>
      <c r="G538" s="214" t="s">
        <v>976</v>
      </c>
      <c r="H538" s="213" t="s">
        <v>977</v>
      </c>
      <c r="I538" s="213" t="s">
        <v>363</v>
      </c>
      <c r="J538" s="214" t="s">
        <v>277</v>
      </c>
      <c r="K538" s="217" t="s">
        <v>774</v>
      </c>
      <c r="L538" s="214">
        <v>4</v>
      </c>
      <c r="M538" s="214">
        <f>ROUND(L538*18,0)</f>
        <v>72</v>
      </c>
      <c r="N538" s="214">
        <v>3</v>
      </c>
      <c r="O538" s="214">
        <f>ROUND(N538*19.2,0)</f>
        <v>58</v>
      </c>
      <c r="P538" s="214">
        <v>4</v>
      </c>
      <c r="Q538" s="214">
        <f>ROUND(P538*19.2,0)</f>
        <v>77</v>
      </c>
      <c r="R538" s="214">
        <v>3</v>
      </c>
      <c r="S538" s="214">
        <f>ROUND(R538*14.4,0)</f>
        <v>43</v>
      </c>
      <c r="T538" s="214">
        <v>4</v>
      </c>
      <c r="U538" s="214">
        <f>ROUND(T538*14.4,0)</f>
        <v>58</v>
      </c>
      <c r="V538" s="214">
        <v>3</v>
      </c>
      <c r="W538" s="214">
        <f>ROUND(V538*28.8,0)</f>
        <v>86</v>
      </c>
      <c r="X538" s="214">
        <v>3</v>
      </c>
      <c r="Y538" s="214">
        <f>ROUND(X538*16.8,0)</f>
        <v>50</v>
      </c>
      <c r="Z538" s="214">
        <v>3</v>
      </c>
      <c r="AA538" s="214">
        <f>ROUND(Z538*19.2,0)</f>
        <v>58</v>
      </c>
      <c r="AB538" s="214">
        <v>3</v>
      </c>
      <c r="AC538" s="214">
        <f>ROUND(AB538*19.2,0)</f>
        <v>58</v>
      </c>
      <c r="AD538" s="214">
        <v>3</v>
      </c>
      <c r="AE538" s="214">
        <f>ROUND(AD538*12,0)</f>
        <v>36</v>
      </c>
      <c r="AF538" s="214">
        <v>3</v>
      </c>
      <c r="AG538" s="214">
        <f>ROUND(AF538*14.4,0)</f>
        <v>43</v>
      </c>
      <c r="AH538" s="214">
        <v>2</v>
      </c>
      <c r="AI538" s="214">
        <f>ROUND(AH538*9.6,0)</f>
        <v>19</v>
      </c>
      <c r="AJ538" s="214">
        <v>3</v>
      </c>
      <c r="AK538" s="214">
        <f>ROUND(AJ538*16.8,0)</f>
        <v>50</v>
      </c>
      <c r="AL538" s="214">
        <v>2</v>
      </c>
      <c r="AM538" s="214">
        <f>ROUND(AL538*7.2,0)</f>
        <v>14</v>
      </c>
      <c r="AN538" s="214">
        <f>SUM(M538,O538,Q538,S538,U538)</f>
        <v>308</v>
      </c>
      <c r="AO538" s="214">
        <f>SUM(W538,Y538,AA538,AC538)</f>
        <v>252</v>
      </c>
      <c r="AP538" s="214">
        <f>SUM(AE538,AG538,AI538)</f>
        <v>98</v>
      </c>
      <c r="AQ538" s="214">
        <f>SUM(AK538,AM538)</f>
        <v>64</v>
      </c>
      <c r="AR538" s="214">
        <f>SUM(AN538:AQ538)</f>
        <v>722</v>
      </c>
      <c r="AS538" s="214" t="str">
        <f>IF(AR538&lt;=120,"Group 1",IF(AR538&lt;=240,"Group 2",IF(AR538&lt;=360,"Group 3",IF(AR538&lt;=480,"Group 4",IF(AR538&lt;=600,"Group 5",IF(AR538&lt;=720,"Group 6",IF(AR538&lt;=840,"Group 7",IF(AR538&lt;=960,"Group 8",IF(AR538&lt;=1080,"Group 9","Group 10")))))))))</f>
        <v>Group 7</v>
      </c>
      <c r="AT538" s="214" t="str">
        <f>IF(AR538&lt;=120,"B1",IF(AR538&lt;=240,"B2",IF(AR538&lt;=360,"B3",IF(AR538&lt;=480,"B4",IF(AR538&lt;=600,"B5",IF(AR538&lt;=720,"B6",IF(AR538&lt;=840,"B7",IF(AR538&lt;=960,"B8",IF(AR538&lt;=1080,"B9",IF(AR538&lt;=1100,"B10",IF(AR538&lt;=1120,"B11",IF(AR538&lt;=1140,"B12",IF(AR538&lt;=1160,"B13",IF(AR538&lt;=1180,"B14","B15"))))))))))))))</f>
        <v>B7</v>
      </c>
      <c r="AU538" s="214" t="str">
        <f>AT538</f>
        <v>B7</v>
      </c>
      <c r="AV538" s="214" t="str">
        <f>IF(AU538=J538,"OK","REVIEW")</f>
        <v>OK</v>
      </c>
      <c r="AW538" s="213" t="s">
        <v>355</v>
      </c>
      <c r="AX538" s="213" t="s">
        <v>365</v>
      </c>
      <c r="AY538" s="213" t="s">
        <v>266</v>
      </c>
      <c r="AZ538" s="213" t="s">
        <v>274</v>
      </c>
      <c r="BA538" s="217" t="s">
        <v>775</v>
      </c>
    </row>
    <row r="539" ht="142.5">
      <c r="A539" s="214" t="s">
        <v>264</v>
      </c>
      <c r="B539" s="213" t="s">
        <v>765</v>
      </c>
      <c r="C539" s="214" t="s">
        <v>970</v>
      </c>
      <c r="D539" s="213" t="s">
        <v>971</v>
      </c>
      <c r="E539" s="214" t="s">
        <v>972</v>
      </c>
      <c r="F539" s="213" t="s">
        <v>973</v>
      </c>
      <c r="G539" s="214" t="s">
        <v>978</v>
      </c>
      <c r="H539" s="213" t="s">
        <v>979</v>
      </c>
      <c r="I539" s="213" t="s">
        <v>363</v>
      </c>
      <c r="J539" s="214" t="s">
        <v>274</v>
      </c>
      <c r="K539" s="217" t="s">
        <v>772</v>
      </c>
      <c r="L539" s="214">
        <v>3</v>
      </c>
      <c r="M539" s="214">
        <f>ROUND(L539*18,0)</f>
        <v>54</v>
      </c>
      <c r="N539" s="214">
        <v>3</v>
      </c>
      <c r="O539" s="214">
        <f>ROUND(N539*19.2,0)</f>
        <v>58</v>
      </c>
      <c r="P539" s="214">
        <v>4</v>
      </c>
      <c r="Q539" s="214">
        <f>ROUND(P539*19.2,0)</f>
        <v>77</v>
      </c>
      <c r="R539" s="214">
        <v>3</v>
      </c>
      <c r="S539" s="214">
        <f>ROUND(R539*14.4,0)</f>
        <v>43</v>
      </c>
      <c r="T539" s="214">
        <v>4</v>
      </c>
      <c r="U539" s="214">
        <f>ROUND(T539*14.4,0)</f>
        <v>58</v>
      </c>
      <c r="V539" s="214">
        <v>3</v>
      </c>
      <c r="W539" s="214">
        <f>ROUND(V539*28.8,0)</f>
        <v>86</v>
      </c>
      <c r="X539" s="214">
        <v>3</v>
      </c>
      <c r="Y539" s="214">
        <f>ROUND(X539*16.8,0)</f>
        <v>50</v>
      </c>
      <c r="Z539" s="214">
        <v>3</v>
      </c>
      <c r="AA539" s="214">
        <f>ROUND(Z539*19.2,0)</f>
        <v>58</v>
      </c>
      <c r="AB539" s="214">
        <v>3</v>
      </c>
      <c r="AC539" s="214">
        <f>ROUND(AB539*19.2,0)</f>
        <v>58</v>
      </c>
      <c r="AD539" s="214">
        <v>3</v>
      </c>
      <c r="AE539" s="214">
        <f>ROUND(AD539*12,0)</f>
        <v>36</v>
      </c>
      <c r="AF539" s="214">
        <v>3</v>
      </c>
      <c r="AG539" s="214">
        <f>ROUND(AF539*14.4,0)</f>
        <v>43</v>
      </c>
      <c r="AH539" s="214">
        <v>2</v>
      </c>
      <c r="AI539" s="214">
        <f>ROUND(AH539*9.6,0)</f>
        <v>19</v>
      </c>
      <c r="AJ539" s="214">
        <v>3</v>
      </c>
      <c r="AK539" s="214">
        <f>ROUND(AJ539*16.8,0)</f>
        <v>50</v>
      </c>
      <c r="AL539" s="214">
        <v>2</v>
      </c>
      <c r="AM539" s="214">
        <f>ROUND(AL539*7.2,0)</f>
        <v>14</v>
      </c>
      <c r="AN539" s="214">
        <f>SUM(M539,O539,Q539,S539,U539)</f>
        <v>290</v>
      </c>
      <c r="AO539" s="214">
        <f>SUM(W539,Y539,AA539,AC539)</f>
        <v>252</v>
      </c>
      <c r="AP539" s="214">
        <f>SUM(AE539,AG539,AI539)</f>
        <v>98</v>
      </c>
      <c r="AQ539" s="214">
        <f>SUM(AK539,AM539)</f>
        <v>64</v>
      </c>
      <c r="AR539" s="214">
        <f>SUM(AN539:AQ539)</f>
        <v>704</v>
      </c>
      <c r="AS539" s="214" t="str">
        <f>IF(AR539&lt;=120,"Group 1",IF(AR539&lt;=240,"Group 2",IF(AR539&lt;=360,"Group 3",IF(AR539&lt;=480,"Group 4",IF(AR539&lt;=600,"Group 5",IF(AR539&lt;=720,"Group 6",IF(AR539&lt;=840,"Group 7",IF(AR539&lt;=960,"Group 8",IF(AR539&lt;=1080,"Group 9","Group 10")))))))))</f>
        <v>Group 6</v>
      </c>
      <c r="AT539" s="214" t="str">
        <f>IF(AR539&lt;=120,"B1",IF(AR539&lt;=240,"B2",IF(AR539&lt;=360,"B3",IF(AR539&lt;=480,"B4",IF(AR539&lt;=600,"B5",IF(AR539&lt;=720,"B6",IF(AR539&lt;=840,"B7",IF(AR539&lt;=960,"B8",IF(AR539&lt;=1080,"B9",IF(AR539&lt;=1100,"B10",IF(AR539&lt;=1120,"B11",IF(AR539&lt;=1140,"B12",IF(AR539&lt;=1160,"B13",IF(AR539&lt;=1180,"B14","B15"))))))))))))))</f>
        <v>B6</v>
      </c>
      <c r="AU539" s="214" t="str">
        <f>AT539</f>
        <v>B6</v>
      </c>
      <c r="AV539" s="214" t="str">
        <f>IF(AU539=J539,"OK","REVIEW")</f>
        <v>OK</v>
      </c>
      <c r="AW539" s="213" t="s">
        <v>355</v>
      </c>
      <c r="AX539" s="213" t="s">
        <v>522</v>
      </c>
      <c r="AY539" s="213" t="s">
        <v>266</v>
      </c>
      <c r="AZ539" s="213" t="s">
        <v>274</v>
      </c>
      <c r="BA539" s="217" t="s">
        <v>773</v>
      </c>
    </row>
    <row r="540" ht="142.5">
      <c r="A540" s="214" t="s">
        <v>264</v>
      </c>
      <c r="B540" s="213" t="s">
        <v>765</v>
      </c>
      <c r="C540" s="214" t="s">
        <v>970</v>
      </c>
      <c r="D540" s="213" t="s">
        <v>971</v>
      </c>
      <c r="E540" s="214" t="s">
        <v>972</v>
      </c>
      <c r="F540" s="213" t="s">
        <v>973</v>
      </c>
      <c r="G540" s="214" t="s">
        <v>978</v>
      </c>
      <c r="H540" s="213" t="s">
        <v>979</v>
      </c>
      <c r="I540" s="213" t="s">
        <v>363</v>
      </c>
      <c r="J540" s="214" t="s">
        <v>277</v>
      </c>
      <c r="K540" s="217" t="s">
        <v>774</v>
      </c>
      <c r="L540" s="214">
        <v>4</v>
      </c>
      <c r="M540" s="214">
        <f>ROUND(L540*18,0)</f>
        <v>72</v>
      </c>
      <c r="N540" s="214">
        <v>3</v>
      </c>
      <c r="O540" s="214">
        <f>ROUND(N540*19.2,0)</f>
        <v>58</v>
      </c>
      <c r="P540" s="214">
        <v>4</v>
      </c>
      <c r="Q540" s="214">
        <f>ROUND(P540*19.2,0)</f>
        <v>77</v>
      </c>
      <c r="R540" s="214">
        <v>3</v>
      </c>
      <c r="S540" s="214">
        <f>ROUND(R540*14.4,0)</f>
        <v>43</v>
      </c>
      <c r="T540" s="214">
        <v>4</v>
      </c>
      <c r="U540" s="214">
        <f>ROUND(T540*14.4,0)</f>
        <v>58</v>
      </c>
      <c r="V540" s="214">
        <v>3</v>
      </c>
      <c r="W540" s="214">
        <f>ROUND(V540*28.8,0)</f>
        <v>86</v>
      </c>
      <c r="X540" s="214">
        <v>3</v>
      </c>
      <c r="Y540" s="214">
        <f>ROUND(X540*16.8,0)</f>
        <v>50</v>
      </c>
      <c r="Z540" s="214">
        <v>3</v>
      </c>
      <c r="AA540" s="214">
        <f>ROUND(Z540*19.2,0)</f>
        <v>58</v>
      </c>
      <c r="AB540" s="214">
        <v>3</v>
      </c>
      <c r="AC540" s="214">
        <f>ROUND(AB540*19.2,0)</f>
        <v>58</v>
      </c>
      <c r="AD540" s="214">
        <v>3</v>
      </c>
      <c r="AE540" s="214">
        <f>ROUND(AD540*12,0)</f>
        <v>36</v>
      </c>
      <c r="AF540" s="214">
        <v>3</v>
      </c>
      <c r="AG540" s="214">
        <f>ROUND(AF540*14.4,0)</f>
        <v>43</v>
      </c>
      <c r="AH540" s="214">
        <v>2</v>
      </c>
      <c r="AI540" s="214">
        <f>ROUND(AH540*9.6,0)</f>
        <v>19</v>
      </c>
      <c r="AJ540" s="214">
        <v>3</v>
      </c>
      <c r="AK540" s="214">
        <f>ROUND(AJ540*16.8,0)</f>
        <v>50</v>
      </c>
      <c r="AL540" s="214">
        <v>2</v>
      </c>
      <c r="AM540" s="214">
        <f>ROUND(AL540*7.2,0)</f>
        <v>14</v>
      </c>
      <c r="AN540" s="214">
        <f>SUM(M540,O540,Q540,S540,U540)</f>
        <v>308</v>
      </c>
      <c r="AO540" s="214">
        <f>SUM(W540,Y540,AA540,AC540)</f>
        <v>252</v>
      </c>
      <c r="AP540" s="214">
        <f>SUM(AE540,AG540,AI540)</f>
        <v>98</v>
      </c>
      <c r="AQ540" s="214">
        <f>SUM(AK540,AM540)</f>
        <v>64</v>
      </c>
      <c r="AR540" s="214">
        <f>SUM(AN540:AQ540)</f>
        <v>722</v>
      </c>
      <c r="AS540" s="214" t="str">
        <f>IF(AR540&lt;=120,"Group 1",IF(AR540&lt;=240,"Group 2",IF(AR540&lt;=360,"Group 3",IF(AR540&lt;=480,"Group 4",IF(AR540&lt;=600,"Group 5",IF(AR540&lt;=720,"Group 6",IF(AR540&lt;=840,"Group 7",IF(AR540&lt;=960,"Group 8",IF(AR540&lt;=1080,"Group 9","Group 10")))))))))</f>
        <v>Group 7</v>
      </c>
      <c r="AT540" s="214" t="str">
        <f>IF(AR540&lt;=120,"B1",IF(AR540&lt;=240,"B2",IF(AR540&lt;=360,"B3",IF(AR540&lt;=480,"B4",IF(AR540&lt;=600,"B5",IF(AR540&lt;=720,"B6",IF(AR540&lt;=840,"B7",IF(AR540&lt;=960,"B8",IF(AR540&lt;=1080,"B9",IF(AR540&lt;=1100,"B10",IF(AR540&lt;=1120,"B11",IF(AR540&lt;=1140,"B12",IF(AR540&lt;=1160,"B13",IF(AR540&lt;=1180,"B14","B15"))))))))))))))</f>
        <v>B7</v>
      </c>
      <c r="AU540" s="214" t="str">
        <f>AT540</f>
        <v>B7</v>
      </c>
      <c r="AV540" s="214" t="str">
        <f>IF(AU540=J540,"OK","REVIEW")</f>
        <v>OK</v>
      </c>
      <c r="AW540" s="213" t="s">
        <v>355</v>
      </c>
      <c r="AX540" s="213" t="s">
        <v>365</v>
      </c>
      <c r="AY540" s="213" t="s">
        <v>266</v>
      </c>
      <c r="AZ540" s="213" t="s">
        <v>274</v>
      </c>
      <c r="BA540" s="217" t="s">
        <v>775</v>
      </c>
    </row>
    <row r="541" ht="142.5">
      <c r="A541" s="214" t="s">
        <v>264</v>
      </c>
      <c r="B541" s="213" t="s">
        <v>765</v>
      </c>
      <c r="C541" s="214" t="s">
        <v>970</v>
      </c>
      <c r="D541" s="213" t="s">
        <v>971</v>
      </c>
      <c r="E541" s="214" t="s">
        <v>972</v>
      </c>
      <c r="F541" s="213" t="s">
        <v>973</v>
      </c>
      <c r="G541" s="214" t="s">
        <v>980</v>
      </c>
      <c r="H541" s="213" t="s">
        <v>981</v>
      </c>
      <c r="I541" s="213" t="s">
        <v>363</v>
      </c>
      <c r="J541" s="214" t="s">
        <v>274</v>
      </c>
      <c r="K541" s="217" t="s">
        <v>772</v>
      </c>
      <c r="L541" s="214">
        <v>3</v>
      </c>
      <c r="M541" s="214">
        <f>ROUND(L541*18,0)</f>
        <v>54</v>
      </c>
      <c r="N541" s="214">
        <v>3</v>
      </c>
      <c r="O541" s="214">
        <f>ROUND(N541*19.2,0)</f>
        <v>58</v>
      </c>
      <c r="P541" s="214">
        <v>4</v>
      </c>
      <c r="Q541" s="214">
        <f>ROUND(P541*19.2,0)</f>
        <v>77</v>
      </c>
      <c r="R541" s="214">
        <v>3</v>
      </c>
      <c r="S541" s="214">
        <f>ROUND(R541*14.4,0)</f>
        <v>43</v>
      </c>
      <c r="T541" s="214">
        <v>4</v>
      </c>
      <c r="U541" s="214">
        <f>ROUND(T541*14.4,0)</f>
        <v>58</v>
      </c>
      <c r="V541" s="214">
        <v>3</v>
      </c>
      <c r="W541" s="214">
        <f>ROUND(V541*28.8,0)</f>
        <v>86</v>
      </c>
      <c r="X541" s="214">
        <v>3</v>
      </c>
      <c r="Y541" s="214">
        <f>ROUND(X541*16.8,0)</f>
        <v>50</v>
      </c>
      <c r="Z541" s="214">
        <v>3</v>
      </c>
      <c r="AA541" s="214">
        <f>ROUND(Z541*19.2,0)</f>
        <v>58</v>
      </c>
      <c r="AB541" s="214">
        <v>3</v>
      </c>
      <c r="AC541" s="214">
        <f>ROUND(AB541*19.2,0)</f>
        <v>58</v>
      </c>
      <c r="AD541" s="214">
        <v>3</v>
      </c>
      <c r="AE541" s="214">
        <f>ROUND(AD541*12,0)</f>
        <v>36</v>
      </c>
      <c r="AF541" s="214">
        <v>3</v>
      </c>
      <c r="AG541" s="214">
        <f>ROUND(AF541*14.4,0)</f>
        <v>43</v>
      </c>
      <c r="AH541" s="214">
        <v>2</v>
      </c>
      <c r="AI541" s="214">
        <f>ROUND(AH541*9.6,0)</f>
        <v>19</v>
      </c>
      <c r="AJ541" s="214">
        <v>3</v>
      </c>
      <c r="AK541" s="214">
        <f>ROUND(AJ541*16.8,0)</f>
        <v>50</v>
      </c>
      <c r="AL541" s="214">
        <v>2</v>
      </c>
      <c r="AM541" s="214">
        <f>ROUND(AL541*7.2,0)</f>
        <v>14</v>
      </c>
      <c r="AN541" s="214">
        <f>SUM(M541,O541,Q541,S541,U541)</f>
        <v>290</v>
      </c>
      <c r="AO541" s="214">
        <f>SUM(W541,Y541,AA541,AC541)</f>
        <v>252</v>
      </c>
      <c r="AP541" s="214">
        <f>SUM(AE541,AG541,AI541)</f>
        <v>98</v>
      </c>
      <c r="AQ541" s="214">
        <f>SUM(AK541,AM541)</f>
        <v>64</v>
      </c>
      <c r="AR541" s="214">
        <f>SUM(AN541:AQ541)</f>
        <v>704</v>
      </c>
      <c r="AS541" s="214" t="str">
        <f>IF(AR541&lt;=120,"Group 1",IF(AR541&lt;=240,"Group 2",IF(AR541&lt;=360,"Group 3",IF(AR541&lt;=480,"Group 4",IF(AR541&lt;=600,"Group 5",IF(AR541&lt;=720,"Group 6",IF(AR541&lt;=840,"Group 7",IF(AR541&lt;=960,"Group 8",IF(AR541&lt;=1080,"Group 9","Group 10")))))))))</f>
        <v>Group 6</v>
      </c>
      <c r="AT541" s="214" t="str">
        <f>IF(AR541&lt;=120,"B1",IF(AR541&lt;=240,"B2",IF(AR541&lt;=360,"B3",IF(AR541&lt;=480,"B4",IF(AR541&lt;=600,"B5",IF(AR541&lt;=720,"B6",IF(AR541&lt;=840,"B7",IF(AR541&lt;=960,"B8",IF(AR541&lt;=1080,"B9",IF(AR541&lt;=1100,"B10",IF(AR541&lt;=1120,"B11",IF(AR541&lt;=1140,"B12",IF(AR541&lt;=1160,"B13",IF(AR541&lt;=1180,"B14","B15"))))))))))))))</f>
        <v>B6</v>
      </c>
      <c r="AU541" s="214" t="str">
        <f>AT541</f>
        <v>B6</v>
      </c>
      <c r="AV541" s="214" t="str">
        <f>IF(AU541=J541,"OK","REVIEW")</f>
        <v>OK</v>
      </c>
      <c r="AW541" s="213" t="s">
        <v>355</v>
      </c>
      <c r="AX541" s="213" t="s">
        <v>522</v>
      </c>
      <c r="AY541" s="213" t="s">
        <v>266</v>
      </c>
      <c r="AZ541" s="213" t="s">
        <v>274</v>
      </c>
      <c r="BA541" s="217" t="s">
        <v>773</v>
      </c>
    </row>
    <row r="542" ht="142.5">
      <c r="A542" s="214" t="s">
        <v>264</v>
      </c>
      <c r="B542" s="213" t="s">
        <v>765</v>
      </c>
      <c r="C542" s="214" t="s">
        <v>970</v>
      </c>
      <c r="D542" s="213" t="s">
        <v>971</v>
      </c>
      <c r="E542" s="214" t="s">
        <v>972</v>
      </c>
      <c r="F542" s="213" t="s">
        <v>973</v>
      </c>
      <c r="G542" s="214" t="s">
        <v>980</v>
      </c>
      <c r="H542" s="213" t="s">
        <v>981</v>
      </c>
      <c r="I542" s="213" t="s">
        <v>363</v>
      </c>
      <c r="J542" s="214" t="s">
        <v>277</v>
      </c>
      <c r="K542" s="217" t="s">
        <v>774</v>
      </c>
      <c r="L542" s="214">
        <v>4</v>
      </c>
      <c r="M542" s="214">
        <f>ROUND(L542*18,0)</f>
        <v>72</v>
      </c>
      <c r="N542" s="214">
        <v>3</v>
      </c>
      <c r="O542" s="214">
        <f>ROUND(N542*19.2,0)</f>
        <v>58</v>
      </c>
      <c r="P542" s="214">
        <v>4</v>
      </c>
      <c r="Q542" s="214">
        <f>ROUND(P542*19.2,0)</f>
        <v>77</v>
      </c>
      <c r="R542" s="214">
        <v>3</v>
      </c>
      <c r="S542" s="214">
        <f>ROUND(R542*14.4,0)</f>
        <v>43</v>
      </c>
      <c r="T542" s="214">
        <v>4</v>
      </c>
      <c r="U542" s="214">
        <f>ROUND(T542*14.4,0)</f>
        <v>58</v>
      </c>
      <c r="V542" s="214">
        <v>3</v>
      </c>
      <c r="W542" s="214">
        <f>ROUND(V542*28.8,0)</f>
        <v>86</v>
      </c>
      <c r="X542" s="214">
        <v>3</v>
      </c>
      <c r="Y542" s="214">
        <f>ROUND(X542*16.8,0)</f>
        <v>50</v>
      </c>
      <c r="Z542" s="214">
        <v>3</v>
      </c>
      <c r="AA542" s="214">
        <f>ROUND(Z542*19.2,0)</f>
        <v>58</v>
      </c>
      <c r="AB542" s="214">
        <v>3</v>
      </c>
      <c r="AC542" s="214">
        <f>ROUND(AB542*19.2,0)</f>
        <v>58</v>
      </c>
      <c r="AD542" s="214">
        <v>3</v>
      </c>
      <c r="AE542" s="214">
        <f>ROUND(AD542*12,0)</f>
        <v>36</v>
      </c>
      <c r="AF542" s="214">
        <v>3</v>
      </c>
      <c r="AG542" s="214">
        <f>ROUND(AF542*14.4,0)</f>
        <v>43</v>
      </c>
      <c r="AH542" s="214">
        <v>2</v>
      </c>
      <c r="AI542" s="214">
        <f>ROUND(AH542*9.6,0)</f>
        <v>19</v>
      </c>
      <c r="AJ542" s="214">
        <v>3</v>
      </c>
      <c r="AK542" s="214">
        <f>ROUND(AJ542*16.8,0)</f>
        <v>50</v>
      </c>
      <c r="AL542" s="214">
        <v>2</v>
      </c>
      <c r="AM542" s="214">
        <f>ROUND(AL542*7.2,0)</f>
        <v>14</v>
      </c>
      <c r="AN542" s="214">
        <f>SUM(M542,O542,Q542,S542,U542)</f>
        <v>308</v>
      </c>
      <c r="AO542" s="214">
        <f>SUM(W542,Y542,AA542,AC542)</f>
        <v>252</v>
      </c>
      <c r="AP542" s="214">
        <f>SUM(AE542,AG542,AI542)</f>
        <v>98</v>
      </c>
      <c r="AQ542" s="214">
        <f>SUM(AK542,AM542)</f>
        <v>64</v>
      </c>
      <c r="AR542" s="214">
        <f>SUM(AN542:AQ542)</f>
        <v>722</v>
      </c>
      <c r="AS542" s="214" t="str">
        <f>IF(AR542&lt;=120,"Group 1",IF(AR542&lt;=240,"Group 2",IF(AR542&lt;=360,"Group 3",IF(AR542&lt;=480,"Group 4",IF(AR542&lt;=600,"Group 5",IF(AR542&lt;=720,"Group 6",IF(AR542&lt;=840,"Group 7",IF(AR542&lt;=960,"Group 8",IF(AR542&lt;=1080,"Group 9","Group 10")))))))))</f>
        <v>Group 7</v>
      </c>
      <c r="AT542" s="214" t="str">
        <f>IF(AR542&lt;=120,"B1",IF(AR542&lt;=240,"B2",IF(AR542&lt;=360,"B3",IF(AR542&lt;=480,"B4",IF(AR542&lt;=600,"B5",IF(AR542&lt;=720,"B6",IF(AR542&lt;=840,"B7",IF(AR542&lt;=960,"B8",IF(AR542&lt;=1080,"B9",IF(AR542&lt;=1100,"B10",IF(AR542&lt;=1120,"B11",IF(AR542&lt;=1140,"B12",IF(AR542&lt;=1160,"B13",IF(AR542&lt;=1180,"B14","B15"))))))))))))))</f>
        <v>B7</v>
      </c>
      <c r="AU542" s="214" t="str">
        <f>AT542</f>
        <v>B7</v>
      </c>
      <c r="AV542" s="214" t="str">
        <f>IF(AU542=J542,"OK","REVIEW")</f>
        <v>OK</v>
      </c>
      <c r="AW542" s="213" t="s">
        <v>355</v>
      </c>
      <c r="AX542" s="213" t="s">
        <v>365</v>
      </c>
      <c r="AY542" s="213" t="s">
        <v>266</v>
      </c>
      <c r="AZ542" s="213" t="s">
        <v>274</v>
      </c>
      <c r="BA542" s="217" t="s">
        <v>775</v>
      </c>
    </row>
    <row r="543" ht="142.5">
      <c r="A543" s="214" t="s">
        <v>264</v>
      </c>
      <c r="B543" s="213" t="s">
        <v>765</v>
      </c>
      <c r="C543" s="214" t="s">
        <v>970</v>
      </c>
      <c r="D543" s="213" t="s">
        <v>971</v>
      </c>
      <c r="E543" s="214" t="s">
        <v>982</v>
      </c>
      <c r="F543" s="213" t="s">
        <v>983</v>
      </c>
      <c r="G543" s="214" t="s">
        <v>984</v>
      </c>
      <c r="H543" s="213" t="s">
        <v>985</v>
      </c>
      <c r="I543" s="213" t="s">
        <v>363</v>
      </c>
      <c r="J543" s="214" t="s">
        <v>274</v>
      </c>
      <c r="K543" s="217" t="s">
        <v>772</v>
      </c>
      <c r="L543" s="214">
        <v>3</v>
      </c>
      <c r="M543" s="214">
        <f>ROUND(L543*18,0)</f>
        <v>54</v>
      </c>
      <c r="N543" s="214">
        <v>3</v>
      </c>
      <c r="O543" s="214">
        <f>ROUND(N543*19.2,0)</f>
        <v>58</v>
      </c>
      <c r="P543" s="214">
        <v>4</v>
      </c>
      <c r="Q543" s="214">
        <f>ROUND(P543*19.2,0)</f>
        <v>77</v>
      </c>
      <c r="R543" s="214">
        <v>3</v>
      </c>
      <c r="S543" s="214">
        <f>ROUND(R543*14.4,0)</f>
        <v>43</v>
      </c>
      <c r="T543" s="214">
        <v>4</v>
      </c>
      <c r="U543" s="214">
        <f>ROUND(T543*14.4,0)</f>
        <v>58</v>
      </c>
      <c r="V543" s="214">
        <v>3</v>
      </c>
      <c r="W543" s="214">
        <f>ROUND(V543*28.8,0)</f>
        <v>86</v>
      </c>
      <c r="X543" s="214">
        <v>3</v>
      </c>
      <c r="Y543" s="214">
        <f>ROUND(X543*16.8,0)</f>
        <v>50</v>
      </c>
      <c r="Z543" s="214">
        <v>3</v>
      </c>
      <c r="AA543" s="214">
        <f>ROUND(Z543*19.2,0)</f>
        <v>58</v>
      </c>
      <c r="AB543" s="214">
        <v>3</v>
      </c>
      <c r="AC543" s="214">
        <f>ROUND(AB543*19.2,0)</f>
        <v>58</v>
      </c>
      <c r="AD543" s="214">
        <v>3</v>
      </c>
      <c r="AE543" s="214">
        <f>ROUND(AD543*12,0)</f>
        <v>36</v>
      </c>
      <c r="AF543" s="214">
        <v>3</v>
      </c>
      <c r="AG543" s="214">
        <f>ROUND(AF543*14.4,0)</f>
        <v>43</v>
      </c>
      <c r="AH543" s="214">
        <v>2</v>
      </c>
      <c r="AI543" s="214">
        <f>ROUND(AH543*9.6,0)</f>
        <v>19</v>
      </c>
      <c r="AJ543" s="214">
        <v>3</v>
      </c>
      <c r="AK543" s="214">
        <f>ROUND(AJ543*16.8,0)</f>
        <v>50</v>
      </c>
      <c r="AL543" s="214">
        <v>2</v>
      </c>
      <c r="AM543" s="214">
        <f>ROUND(AL543*7.2,0)</f>
        <v>14</v>
      </c>
      <c r="AN543" s="214">
        <f>SUM(M543,O543,Q543,S543,U543)</f>
        <v>290</v>
      </c>
      <c r="AO543" s="214">
        <f>SUM(W543,Y543,AA543,AC543)</f>
        <v>252</v>
      </c>
      <c r="AP543" s="214">
        <f>SUM(AE543,AG543,AI543)</f>
        <v>98</v>
      </c>
      <c r="AQ543" s="214">
        <f>SUM(AK543,AM543)</f>
        <v>64</v>
      </c>
      <c r="AR543" s="214">
        <f>SUM(AN543:AQ543)</f>
        <v>704</v>
      </c>
      <c r="AS543" s="214" t="str">
        <f>IF(AR543&lt;=120,"Group 1",IF(AR543&lt;=240,"Group 2",IF(AR543&lt;=360,"Group 3",IF(AR543&lt;=480,"Group 4",IF(AR543&lt;=600,"Group 5",IF(AR543&lt;=720,"Group 6",IF(AR543&lt;=840,"Group 7",IF(AR543&lt;=960,"Group 8",IF(AR543&lt;=1080,"Group 9","Group 10")))))))))</f>
        <v>Group 6</v>
      </c>
      <c r="AT543" s="214" t="str">
        <f>IF(AR543&lt;=120,"B1",IF(AR543&lt;=240,"B2",IF(AR543&lt;=360,"B3",IF(AR543&lt;=480,"B4",IF(AR543&lt;=600,"B5",IF(AR543&lt;=720,"B6",IF(AR543&lt;=840,"B7",IF(AR543&lt;=960,"B8",IF(AR543&lt;=1080,"B9",IF(AR543&lt;=1100,"B10",IF(AR543&lt;=1120,"B11",IF(AR543&lt;=1140,"B12",IF(AR543&lt;=1160,"B13",IF(AR543&lt;=1180,"B14","B15"))))))))))))))</f>
        <v>B6</v>
      </c>
      <c r="AU543" s="214" t="str">
        <f>AT543</f>
        <v>B6</v>
      </c>
      <c r="AV543" s="214" t="str">
        <f>IF(AU543=J543,"OK","REVIEW")</f>
        <v>OK</v>
      </c>
      <c r="AW543" s="213" t="s">
        <v>355</v>
      </c>
      <c r="AX543" s="213" t="s">
        <v>522</v>
      </c>
      <c r="AY543" s="213" t="s">
        <v>266</v>
      </c>
      <c r="AZ543" s="213" t="s">
        <v>274</v>
      </c>
      <c r="BA543" s="217" t="s">
        <v>773</v>
      </c>
    </row>
    <row r="544" ht="142.5">
      <c r="A544" s="214" t="s">
        <v>264</v>
      </c>
      <c r="B544" s="213" t="s">
        <v>765</v>
      </c>
      <c r="C544" s="214" t="s">
        <v>970</v>
      </c>
      <c r="D544" s="213" t="s">
        <v>971</v>
      </c>
      <c r="E544" s="214" t="s">
        <v>982</v>
      </c>
      <c r="F544" s="213" t="s">
        <v>983</v>
      </c>
      <c r="G544" s="214" t="s">
        <v>984</v>
      </c>
      <c r="H544" s="213" t="s">
        <v>985</v>
      </c>
      <c r="I544" s="213" t="s">
        <v>363</v>
      </c>
      <c r="J544" s="214" t="s">
        <v>277</v>
      </c>
      <c r="K544" s="217" t="s">
        <v>774</v>
      </c>
      <c r="L544" s="214">
        <v>4</v>
      </c>
      <c r="M544" s="214">
        <f>ROUND(L544*18,0)</f>
        <v>72</v>
      </c>
      <c r="N544" s="214">
        <v>3</v>
      </c>
      <c r="O544" s="214">
        <f>ROUND(N544*19.2,0)</f>
        <v>58</v>
      </c>
      <c r="P544" s="214">
        <v>4</v>
      </c>
      <c r="Q544" s="214">
        <f>ROUND(P544*19.2,0)</f>
        <v>77</v>
      </c>
      <c r="R544" s="214">
        <v>3</v>
      </c>
      <c r="S544" s="214">
        <f>ROUND(R544*14.4,0)</f>
        <v>43</v>
      </c>
      <c r="T544" s="214">
        <v>4</v>
      </c>
      <c r="U544" s="214">
        <f>ROUND(T544*14.4,0)</f>
        <v>58</v>
      </c>
      <c r="V544" s="214">
        <v>3</v>
      </c>
      <c r="W544" s="214">
        <f>ROUND(V544*28.8,0)</f>
        <v>86</v>
      </c>
      <c r="X544" s="214">
        <v>3</v>
      </c>
      <c r="Y544" s="214">
        <f>ROUND(X544*16.8,0)</f>
        <v>50</v>
      </c>
      <c r="Z544" s="214">
        <v>3</v>
      </c>
      <c r="AA544" s="214">
        <f>ROUND(Z544*19.2,0)</f>
        <v>58</v>
      </c>
      <c r="AB544" s="214">
        <v>3</v>
      </c>
      <c r="AC544" s="214">
        <f>ROUND(AB544*19.2,0)</f>
        <v>58</v>
      </c>
      <c r="AD544" s="214">
        <v>3</v>
      </c>
      <c r="AE544" s="214">
        <f>ROUND(AD544*12,0)</f>
        <v>36</v>
      </c>
      <c r="AF544" s="214">
        <v>3</v>
      </c>
      <c r="AG544" s="214">
        <f>ROUND(AF544*14.4,0)</f>
        <v>43</v>
      </c>
      <c r="AH544" s="214">
        <v>2</v>
      </c>
      <c r="AI544" s="214">
        <f>ROUND(AH544*9.6,0)</f>
        <v>19</v>
      </c>
      <c r="AJ544" s="214">
        <v>3</v>
      </c>
      <c r="AK544" s="214">
        <f>ROUND(AJ544*16.8,0)</f>
        <v>50</v>
      </c>
      <c r="AL544" s="214">
        <v>2</v>
      </c>
      <c r="AM544" s="214">
        <f>ROUND(AL544*7.2,0)</f>
        <v>14</v>
      </c>
      <c r="AN544" s="214">
        <f>SUM(M544,O544,Q544,S544,U544)</f>
        <v>308</v>
      </c>
      <c r="AO544" s="214">
        <f>SUM(W544,Y544,AA544,AC544)</f>
        <v>252</v>
      </c>
      <c r="AP544" s="214">
        <f>SUM(AE544,AG544,AI544)</f>
        <v>98</v>
      </c>
      <c r="AQ544" s="214">
        <f>SUM(AK544,AM544)</f>
        <v>64</v>
      </c>
      <c r="AR544" s="214">
        <f>SUM(AN544:AQ544)</f>
        <v>722</v>
      </c>
      <c r="AS544" s="214" t="str">
        <f>IF(AR544&lt;=120,"Group 1",IF(AR544&lt;=240,"Group 2",IF(AR544&lt;=360,"Group 3",IF(AR544&lt;=480,"Group 4",IF(AR544&lt;=600,"Group 5",IF(AR544&lt;=720,"Group 6",IF(AR544&lt;=840,"Group 7",IF(AR544&lt;=960,"Group 8",IF(AR544&lt;=1080,"Group 9","Group 10")))))))))</f>
        <v>Group 7</v>
      </c>
      <c r="AT544" s="214" t="str">
        <f>IF(AR544&lt;=120,"B1",IF(AR544&lt;=240,"B2",IF(AR544&lt;=360,"B3",IF(AR544&lt;=480,"B4",IF(AR544&lt;=600,"B5",IF(AR544&lt;=720,"B6",IF(AR544&lt;=840,"B7",IF(AR544&lt;=960,"B8",IF(AR544&lt;=1080,"B9",IF(AR544&lt;=1100,"B10",IF(AR544&lt;=1120,"B11",IF(AR544&lt;=1140,"B12",IF(AR544&lt;=1160,"B13",IF(AR544&lt;=1180,"B14","B15"))))))))))))))</f>
        <v>B7</v>
      </c>
      <c r="AU544" s="214" t="str">
        <f>AT544</f>
        <v>B7</v>
      </c>
      <c r="AV544" s="214" t="str">
        <f>IF(AU544=J544,"OK","REVIEW")</f>
        <v>OK</v>
      </c>
      <c r="AW544" s="213" t="s">
        <v>355</v>
      </c>
      <c r="AX544" s="213" t="s">
        <v>365</v>
      </c>
      <c r="AY544" s="213" t="s">
        <v>266</v>
      </c>
      <c r="AZ544" s="213" t="s">
        <v>274</v>
      </c>
      <c r="BA544" s="217" t="s">
        <v>775</v>
      </c>
    </row>
    <row r="545" ht="142.5">
      <c r="A545" s="214" t="s">
        <v>264</v>
      </c>
      <c r="B545" s="213" t="s">
        <v>765</v>
      </c>
      <c r="C545" s="214" t="s">
        <v>970</v>
      </c>
      <c r="D545" s="213" t="s">
        <v>971</v>
      </c>
      <c r="E545" s="214" t="s">
        <v>982</v>
      </c>
      <c r="F545" s="213" t="s">
        <v>983</v>
      </c>
      <c r="G545" s="214" t="s">
        <v>986</v>
      </c>
      <c r="H545" s="213" t="s">
        <v>987</v>
      </c>
      <c r="I545" s="213" t="s">
        <v>363</v>
      </c>
      <c r="J545" s="214" t="s">
        <v>274</v>
      </c>
      <c r="K545" s="217" t="s">
        <v>772</v>
      </c>
      <c r="L545" s="214">
        <v>3</v>
      </c>
      <c r="M545" s="214">
        <f>ROUND(L545*18,0)</f>
        <v>54</v>
      </c>
      <c r="N545" s="214">
        <v>3</v>
      </c>
      <c r="O545" s="214">
        <f>ROUND(N545*19.2,0)</f>
        <v>58</v>
      </c>
      <c r="P545" s="214">
        <v>4</v>
      </c>
      <c r="Q545" s="214">
        <f>ROUND(P545*19.2,0)</f>
        <v>77</v>
      </c>
      <c r="R545" s="214">
        <v>3</v>
      </c>
      <c r="S545" s="214">
        <f>ROUND(R545*14.4,0)</f>
        <v>43</v>
      </c>
      <c r="T545" s="214">
        <v>4</v>
      </c>
      <c r="U545" s="214">
        <f>ROUND(T545*14.4,0)</f>
        <v>58</v>
      </c>
      <c r="V545" s="214">
        <v>3</v>
      </c>
      <c r="W545" s="214">
        <f>ROUND(V545*28.8,0)</f>
        <v>86</v>
      </c>
      <c r="X545" s="214">
        <v>3</v>
      </c>
      <c r="Y545" s="214">
        <f>ROUND(X545*16.8,0)</f>
        <v>50</v>
      </c>
      <c r="Z545" s="214">
        <v>3</v>
      </c>
      <c r="AA545" s="214">
        <f>ROUND(Z545*19.2,0)</f>
        <v>58</v>
      </c>
      <c r="AB545" s="214">
        <v>3</v>
      </c>
      <c r="AC545" s="214">
        <f>ROUND(AB545*19.2,0)</f>
        <v>58</v>
      </c>
      <c r="AD545" s="214">
        <v>3</v>
      </c>
      <c r="AE545" s="214">
        <f>ROUND(AD545*12,0)</f>
        <v>36</v>
      </c>
      <c r="AF545" s="214">
        <v>3</v>
      </c>
      <c r="AG545" s="214">
        <f>ROUND(AF545*14.4,0)</f>
        <v>43</v>
      </c>
      <c r="AH545" s="214">
        <v>2</v>
      </c>
      <c r="AI545" s="214">
        <f>ROUND(AH545*9.6,0)</f>
        <v>19</v>
      </c>
      <c r="AJ545" s="214">
        <v>3</v>
      </c>
      <c r="AK545" s="214">
        <f>ROUND(AJ545*16.8,0)</f>
        <v>50</v>
      </c>
      <c r="AL545" s="214">
        <v>2</v>
      </c>
      <c r="AM545" s="214">
        <f>ROUND(AL545*7.2,0)</f>
        <v>14</v>
      </c>
      <c r="AN545" s="214">
        <f>SUM(M545,O545,Q545,S545,U545)</f>
        <v>290</v>
      </c>
      <c r="AO545" s="214">
        <f>SUM(W545,Y545,AA545,AC545)</f>
        <v>252</v>
      </c>
      <c r="AP545" s="214">
        <f>SUM(AE545,AG545,AI545)</f>
        <v>98</v>
      </c>
      <c r="AQ545" s="214">
        <f>SUM(AK545,AM545)</f>
        <v>64</v>
      </c>
      <c r="AR545" s="214">
        <f>SUM(AN545:AQ545)</f>
        <v>704</v>
      </c>
      <c r="AS545" s="214" t="str">
        <f>IF(AR545&lt;=120,"Group 1",IF(AR545&lt;=240,"Group 2",IF(AR545&lt;=360,"Group 3",IF(AR545&lt;=480,"Group 4",IF(AR545&lt;=600,"Group 5",IF(AR545&lt;=720,"Group 6",IF(AR545&lt;=840,"Group 7",IF(AR545&lt;=960,"Group 8",IF(AR545&lt;=1080,"Group 9","Group 10")))))))))</f>
        <v>Group 6</v>
      </c>
      <c r="AT545" s="214" t="str">
        <f>IF(AR545&lt;=120,"B1",IF(AR545&lt;=240,"B2",IF(AR545&lt;=360,"B3",IF(AR545&lt;=480,"B4",IF(AR545&lt;=600,"B5",IF(AR545&lt;=720,"B6",IF(AR545&lt;=840,"B7",IF(AR545&lt;=960,"B8",IF(AR545&lt;=1080,"B9",IF(AR545&lt;=1100,"B10",IF(AR545&lt;=1120,"B11",IF(AR545&lt;=1140,"B12",IF(AR545&lt;=1160,"B13",IF(AR545&lt;=1180,"B14","B15"))))))))))))))</f>
        <v>B6</v>
      </c>
      <c r="AU545" s="214" t="str">
        <f>AT545</f>
        <v>B6</v>
      </c>
      <c r="AV545" s="214" t="str">
        <f>IF(AU545=J545,"OK","REVIEW")</f>
        <v>OK</v>
      </c>
      <c r="AW545" s="213" t="s">
        <v>355</v>
      </c>
      <c r="AX545" s="213" t="s">
        <v>522</v>
      </c>
      <c r="AY545" s="213" t="s">
        <v>266</v>
      </c>
      <c r="AZ545" s="213" t="s">
        <v>274</v>
      </c>
      <c r="BA545" s="217" t="s">
        <v>773</v>
      </c>
    </row>
    <row r="546" ht="142.5">
      <c r="A546" s="214" t="s">
        <v>264</v>
      </c>
      <c r="B546" s="213" t="s">
        <v>765</v>
      </c>
      <c r="C546" s="214" t="s">
        <v>970</v>
      </c>
      <c r="D546" s="213" t="s">
        <v>971</v>
      </c>
      <c r="E546" s="214" t="s">
        <v>982</v>
      </c>
      <c r="F546" s="213" t="s">
        <v>983</v>
      </c>
      <c r="G546" s="214" t="s">
        <v>986</v>
      </c>
      <c r="H546" s="213" t="s">
        <v>987</v>
      </c>
      <c r="I546" s="213" t="s">
        <v>363</v>
      </c>
      <c r="J546" s="214" t="s">
        <v>277</v>
      </c>
      <c r="K546" s="217" t="s">
        <v>774</v>
      </c>
      <c r="L546" s="214">
        <v>4</v>
      </c>
      <c r="M546" s="214">
        <f>ROUND(L546*18,0)</f>
        <v>72</v>
      </c>
      <c r="N546" s="214">
        <v>3</v>
      </c>
      <c r="O546" s="214">
        <f>ROUND(N546*19.2,0)</f>
        <v>58</v>
      </c>
      <c r="P546" s="214">
        <v>4</v>
      </c>
      <c r="Q546" s="214">
        <f>ROUND(P546*19.2,0)</f>
        <v>77</v>
      </c>
      <c r="R546" s="214">
        <v>3</v>
      </c>
      <c r="S546" s="214">
        <f>ROUND(R546*14.4,0)</f>
        <v>43</v>
      </c>
      <c r="T546" s="214">
        <v>4</v>
      </c>
      <c r="U546" s="214">
        <f>ROUND(T546*14.4,0)</f>
        <v>58</v>
      </c>
      <c r="V546" s="214">
        <v>3</v>
      </c>
      <c r="W546" s="214">
        <f>ROUND(V546*28.8,0)</f>
        <v>86</v>
      </c>
      <c r="X546" s="214">
        <v>3</v>
      </c>
      <c r="Y546" s="214">
        <f>ROUND(X546*16.8,0)</f>
        <v>50</v>
      </c>
      <c r="Z546" s="214">
        <v>3</v>
      </c>
      <c r="AA546" s="214">
        <f>ROUND(Z546*19.2,0)</f>
        <v>58</v>
      </c>
      <c r="AB546" s="214">
        <v>3</v>
      </c>
      <c r="AC546" s="214">
        <f>ROUND(AB546*19.2,0)</f>
        <v>58</v>
      </c>
      <c r="AD546" s="214">
        <v>3</v>
      </c>
      <c r="AE546" s="214">
        <f>ROUND(AD546*12,0)</f>
        <v>36</v>
      </c>
      <c r="AF546" s="214">
        <v>3</v>
      </c>
      <c r="AG546" s="214">
        <f>ROUND(AF546*14.4,0)</f>
        <v>43</v>
      </c>
      <c r="AH546" s="214">
        <v>2</v>
      </c>
      <c r="AI546" s="214">
        <f>ROUND(AH546*9.6,0)</f>
        <v>19</v>
      </c>
      <c r="AJ546" s="214">
        <v>3</v>
      </c>
      <c r="AK546" s="214">
        <f>ROUND(AJ546*16.8,0)</f>
        <v>50</v>
      </c>
      <c r="AL546" s="214">
        <v>2</v>
      </c>
      <c r="AM546" s="214">
        <f>ROUND(AL546*7.2,0)</f>
        <v>14</v>
      </c>
      <c r="AN546" s="214">
        <f>SUM(M546,O546,Q546,S546,U546)</f>
        <v>308</v>
      </c>
      <c r="AO546" s="214">
        <f>SUM(W546,Y546,AA546,AC546)</f>
        <v>252</v>
      </c>
      <c r="AP546" s="214">
        <f>SUM(AE546,AG546,AI546)</f>
        <v>98</v>
      </c>
      <c r="AQ546" s="214">
        <f>SUM(AK546,AM546)</f>
        <v>64</v>
      </c>
      <c r="AR546" s="214">
        <f>SUM(AN546:AQ546)</f>
        <v>722</v>
      </c>
      <c r="AS546" s="214" t="str">
        <f>IF(AR546&lt;=120,"Group 1",IF(AR546&lt;=240,"Group 2",IF(AR546&lt;=360,"Group 3",IF(AR546&lt;=480,"Group 4",IF(AR546&lt;=600,"Group 5",IF(AR546&lt;=720,"Group 6",IF(AR546&lt;=840,"Group 7",IF(AR546&lt;=960,"Group 8",IF(AR546&lt;=1080,"Group 9","Group 10")))))))))</f>
        <v>Group 7</v>
      </c>
      <c r="AT546" s="214" t="str">
        <f>IF(AR546&lt;=120,"B1",IF(AR546&lt;=240,"B2",IF(AR546&lt;=360,"B3",IF(AR546&lt;=480,"B4",IF(AR546&lt;=600,"B5",IF(AR546&lt;=720,"B6",IF(AR546&lt;=840,"B7",IF(AR546&lt;=960,"B8",IF(AR546&lt;=1080,"B9",IF(AR546&lt;=1100,"B10",IF(AR546&lt;=1120,"B11",IF(AR546&lt;=1140,"B12",IF(AR546&lt;=1160,"B13",IF(AR546&lt;=1180,"B14","B15"))))))))))))))</f>
        <v>B7</v>
      </c>
      <c r="AU546" s="214" t="str">
        <f>AT546</f>
        <v>B7</v>
      </c>
      <c r="AV546" s="214" t="str">
        <f>IF(AU546=J546,"OK","REVIEW")</f>
        <v>OK</v>
      </c>
      <c r="AW546" s="213" t="s">
        <v>355</v>
      </c>
      <c r="AX546" s="213" t="s">
        <v>365</v>
      </c>
      <c r="AY546" s="213" t="s">
        <v>266</v>
      </c>
      <c r="AZ546" s="213" t="s">
        <v>274</v>
      </c>
      <c r="BA546" s="217" t="s">
        <v>775</v>
      </c>
    </row>
    <row r="547" ht="142.5">
      <c r="A547" s="214" t="s">
        <v>268</v>
      </c>
      <c r="B547" s="213" t="s">
        <v>988</v>
      </c>
      <c r="C547" s="214" t="s">
        <v>989</v>
      </c>
      <c r="D547" s="213" t="s">
        <v>990</v>
      </c>
      <c r="E547" s="214" t="s">
        <v>991</v>
      </c>
      <c r="F547" s="213" t="s">
        <v>992</v>
      </c>
      <c r="G547" s="214" t="s">
        <v>993</v>
      </c>
      <c r="H547" s="213" t="s">
        <v>992</v>
      </c>
      <c r="I547" s="213" t="s">
        <v>994</v>
      </c>
      <c r="J547" s="214" t="s">
        <v>267</v>
      </c>
      <c r="K547" s="217" t="s">
        <v>995</v>
      </c>
      <c r="L547" s="214">
        <v>2</v>
      </c>
      <c r="M547" s="214">
        <f>ROUND(L547*18,0)</f>
        <v>36</v>
      </c>
      <c r="N547" s="214">
        <v>2</v>
      </c>
      <c r="O547" s="214">
        <f>ROUND(N547*19.2,0)</f>
        <v>38</v>
      </c>
      <c r="P547" s="214">
        <v>2</v>
      </c>
      <c r="Q547" s="214">
        <f>ROUND(P547*19.2,0)</f>
        <v>38</v>
      </c>
      <c r="R547" s="214">
        <v>2</v>
      </c>
      <c r="S547" s="214">
        <f>ROUND(R547*14.4,0)</f>
        <v>29</v>
      </c>
      <c r="T547" s="214">
        <v>2</v>
      </c>
      <c r="U547" s="214">
        <f>ROUND(T547*14.4,0)</f>
        <v>29</v>
      </c>
      <c r="V547" s="214">
        <v>2</v>
      </c>
      <c r="W547" s="214">
        <f>ROUND(V547*28.8,0)</f>
        <v>58</v>
      </c>
      <c r="X547" s="214">
        <v>2</v>
      </c>
      <c r="Y547" s="214">
        <f>ROUND(X547*16.8,0)</f>
        <v>34</v>
      </c>
      <c r="Z547" s="214">
        <v>2</v>
      </c>
      <c r="AA547" s="214">
        <f>ROUND(Z547*19.2,0)</f>
        <v>38</v>
      </c>
      <c r="AB547" s="214">
        <v>2</v>
      </c>
      <c r="AC547" s="214">
        <f>ROUND(AB547*19.2,0)</f>
        <v>38</v>
      </c>
      <c r="AD547" s="214">
        <v>2</v>
      </c>
      <c r="AE547" s="214">
        <f>ROUND(AD547*12,0)</f>
        <v>24</v>
      </c>
      <c r="AF547" s="214">
        <v>2</v>
      </c>
      <c r="AG547" s="214">
        <f>ROUND(AF547*14.4,0)</f>
        <v>29</v>
      </c>
      <c r="AH547" s="214">
        <v>1</v>
      </c>
      <c r="AI547" s="214">
        <f>ROUND(AH547*9.6,0)</f>
        <v>10</v>
      </c>
      <c r="AJ547" s="214">
        <v>1</v>
      </c>
      <c r="AK547" s="214">
        <f>ROUND(AJ547*16.8,0)</f>
        <v>17</v>
      </c>
      <c r="AL547" s="214">
        <v>1</v>
      </c>
      <c r="AM547" s="214">
        <f>ROUND(AL547*7.2,0)</f>
        <v>7</v>
      </c>
      <c r="AN547" s="214">
        <f>SUM(M547,O547,Q547,S547,U547)</f>
        <v>170</v>
      </c>
      <c r="AO547" s="214">
        <f>SUM(W547,Y547,AA547,AC547)</f>
        <v>168</v>
      </c>
      <c r="AP547" s="214">
        <f>SUM(AE547,AG547,AI547)</f>
        <v>63</v>
      </c>
      <c r="AQ547" s="214">
        <f>SUM(AK547,AM547)</f>
        <v>24</v>
      </c>
      <c r="AR547" s="214">
        <f>SUM(AN547:AQ547)</f>
        <v>425</v>
      </c>
      <c r="AS547" s="214" t="str">
        <f>IF(AR547&lt;=120,"Group 1",IF(AR547&lt;=240,"Group 2",IF(AR547&lt;=360,"Group 3",IF(AR547&lt;=480,"Group 4",IF(AR547&lt;=600,"Group 5",IF(AR547&lt;=720,"Group 6",IF(AR547&lt;=840,"Group 7",IF(AR547&lt;=960,"Group 8",IF(AR547&lt;=1080,"Group 9","Group 10")))))))))</f>
        <v>Group 4</v>
      </c>
      <c r="AT547" s="214" t="str">
        <f>IF(AR547&lt;=120,"B1",IF(AR547&lt;=240,"B2",IF(AR547&lt;=360,"B3",IF(AR547&lt;=480,"B4",IF(AR547&lt;=600,"B5",IF(AR547&lt;=720,"B6",IF(AR547&lt;=840,"B7",IF(AR547&lt;=960,"B8",IF(AR547&lt;=1080,"B9",IF(AR547&lt;=1100,"B10",IF(AR547&lt;=1120,"B11",IF(AR547&lt;=1140,"B12",IF(AR547&lt;=1160,"B13",IF(AR547&lt;=1180,"B14","B15"))))))))))))))</f>
        <v>B4</v>
      </c>
      <c r="AU547" s="214" t="str">
        <f>AT547</f>
        <v>B4</v>
      </c>
      <c r="AV547" s="214" t="str">
        <f>IF(AU547=J547,"OK","REVIEW")</f>
        <v>OK</v>
      </c>
      <c r="AW547" s="213" t="s">
        <v>355</v>
      </c>
      <c r="AX547" s="213" t="s">
        <v>522</v>
      </c>
      <c r="AY547" s="213" t="s">
        <v>270</v>
      </c>
      <c r="AZ547" s="213" t="s">
        <v>267</v>
      </c>
      <c r="BA547" s="217" t="s">
        <v>996</v>
      </c>
    </row>
    <row r="548" ht="142.5">
      <c r="A548" s="214" t="s">
        <v>268</v>
      </c>
      <c r="B548" s="213" t="s">
        <v>988</v>
      </c>
      <c r="C548" s="214" t="s">
        <v>989</v>
      </c>
      <c r="D548" s="213" t="s">
        <v>990</v>
      </c>
      <c r="E548" s="214" t="s">
        <v>991</v>
      </c>
      <c r="F548" s="213" t="s">
        <v>992</v>
      </c>
      <c r="G548" s="214" t="s">
        <v>993</v>
      </c>
      <c r="H548" s="213" t="s">
        <v>992</v>
      </c>
      <c r="I548" s="213" t="s">
        <v>994</v>
      </c>
      <c r="J548" s="214" t="s">
        <v>271</v>
      </c>
      <c r="K548" s="217" t="s">
        <v>997</v>
      </c>
      <c r="L548" s="214">
        <v>3</v>
      </c>
      <c r="M548" s="214">
        <f>ROUND(L548*18,0)</f>
        <v>54</v>
      </c>
      <c r="N548" s="214">
        <v>2</v>
      </c>
      <c r="O548" s="214">
        <f>ROUND(N548*19.2,0)</f>
        <v>38</v>
      </c>
      <c r="P548" s="214">
        <v>3</v>
      </c>
      <c r="Q548" s="214">
        <f>ROUND(P548*19.2,0)</f>
        <v>58</v>
      </c>
      <c r="R548" s="214">
        <v>3</v>
      </c>
      <c r="S548" s="214">
        <f>ROUND(R548*14.4,0)</f>
        <v>43</v>
      </c>
      <c r="T548" s="214">
        <v>2</v>
      </c>
      <c r="U548" s="214">
        <f>ROUND(T548*14.4,0)</f>
        <v>29</v>
      </c>
      <c r="V548" s="214">
        <v>3</v>
      </c>
      <c r="W548" s="214">
        <f>ROUND(V548*28.8,0)</f>
        <v>86</v>
      </c>
      <c r="X548" s="214">
        <v>2</v>
      </c>
      <c r="Y548" s="214">
        <f>ROUND(X548*16.8,0)</f>
        <v>34</v>
      </c>
      <c r="Z548" s="214">
        <v>2</v>
      </c>
      <c r="AA548" s="214">
        <f>ROUND(Z548*19.2,0)</f>
        <v>38</v>
      </c>
      <c r="AB548" s="214">
        <v>2</v>
      </c>
      <c r="AC548" s="214">
        <f>ROUND(AB548*19.2,0)</f>
        <v>38</v>
      </c>
      <c r="AD548" s="214">
        <v>2</v>
      </c>
      <c r="AE548" s="214">
        <f>ROUND(AD548*12,0)</f>
        <v>24</v>
      </c>
      <c r="AF548" s="214">
        <v>2</v>
      </c>
      <c r="AG548" s="214">
        <f>ROUND(AF548*14.4,0)</f>
        <v>29</v>
      </c>
      <c r="AH548" s="214">
        <v>1</v>
      </c>
      <c r="AI548" s="214">
        <f>ROUND(AH548*9.6,0)</f>
        <v>10</v>
      </c>
      <c r="AJ548" s="214">
        <v>1</v>
      </c>
      <c r="AK548" s="214">
        <f>ROUND(AJ548*16.8,0)</f>
        <v>17</v>
      </c>
      <c r="AL548" s="214">
        <v>1</v>
      </c>
      <c r="AM548" s="214">
        <f>ROUND(AL548*7.2,0)</f>
        <v>7</v>
      </c>
      <c r="AN548" s="214">
        <f>SUM(M548,O548,Q548,S548,U548)</f>
        <v>222</v>
      </c>
      <c r="AO548" s="214">
        <f>SUM(W548,Y548,AA548,AC548)</f>
        <v>196</v>
      </c>
      <c r="AP548" s="214">
        <f>SUM(AE548,AG548,AI548)</f>
        <v>63</v>
      </c>
      <c r="AQ548" s="214">
        <f>SUM(AK548,AM548)</f>
        <v>24</v>
      </c>
      <c r="AR548" s="214">
        <f>SUM(AN548:AQ548)</f>
        <v>505</v>
      </c>
      <c r="AS548" s="214" t="str">
        <f>IF(AR548&lt;=120,"Group 1",IF(AR548&lt;=240,"Group 2",IF(AR548&lt;=360,"Group 3",IF(AR548&lt;=480,"Group 4",IF(AR548&lt;=600,"Group 5",IF(AR548&lt;=720,"Group 6",IF(AR548&lt;=840,"Group 7",IF(AR548&lt;=960,"Group 8",IF(AR548&lt;=1080,"Group 9","Group 10")))))))))</f>
        <v>Group 5</v>
      </c>
      <c r="AT548" s="214" t="str">
        <f>IF(AR548&lt;=120,"B1",IF(AR548&lt;=240,"B2",IF(AR548&lt;=360,"B3",IF(AR548&lt;=480,"B4",IF(AR548&lt;=600,"B5",IF(AR548&lt;=720,"B6",IF(AR548&lt;=840,"B7",IF(AR548&lt;=960,"B8",IF(AR548&lt;=1080,"B9",IF(AR548&lt;=1100,"B10",IF(AR548&lt;=1120,"B11",IF(AR548&lt;=1140,"B12",IF(AR548&lt;=1160,"B13",IF(AR548&lt;=1180,"B14","B15"))))))))))))))</f>
        <v>B5</v>
      </c>
      <c r="AU548" s="214" t="str">
        <f>AT548</f>
        <v>B5</v>
      </c>
      <c r="AV548" s="214" t="str">
        <f>IF(AU548=J548,"OK","REVIEW")</f>
        <v>OK</v>
      </c>
      <c r="AW548" s="213" t="s">
        <v>355</v>
      </c>
      <c r="AX548" s="213" t="s">
        <v>365</v>
      </c>
      <c r="AY548" s="213" t="s">
        <v>270</v>
      </c>
      <c r="AZ548" s="213" t="s">
        <v>267</v>
      </c>
      <c r="BA548" s="217" t="s">
        <v>998</v>
      </c>
    </row>
    <row r="549" ht="142.5">
      <c r="A549" s="214" t="s">
        <v>268</v>
      </c>
      <c r="B549" s="213" t="s">
        <v>988</v>
      </c>
      <c r="C549" s="214" t="s">
        <v>989</v>
      </c>
      <c r="D549" s="213" t="s">
        <v>990</v>
      </c>
      <c r="E549" s="214" t="s">
        <v>999</v>
      </c>
      <c r="F549" s="213" t="s">
        <v>1000</v>
      </c>
      <c r="G549" s="214" t="s">
        <v>1001</v>
      </c>
      <c r="H549" s="213" t="s">
        <v>1000</v>
      </c>
      <c r="I549" s="213" t="s">
        <v>994</v>
      </c>
      <c r="J549" s="214" t="s">
        <v>267</v>
      </c>
      <c r="K549" s="217" t="s">
        <v>995</v>
      </c>
      <c r="L549" s="214">
        <v>2</v>
      </c>
      <c r="M549" s="214">
        <f>ROUND(L549*18,0)</f>
        <v>36</v>
      </c>
      <c r="N549" s="214">
        <v>2</v>
      </c>
      <c r="O549" s="214">
        <f>ROUND(N549*19.2,0)</f>
        <v>38</v>
      </c>
      <c r="P549" s="214">
        <v>2</v>
      </c>
      <c r="Q549" s="214">
        <f>ROUND(P549*19.2,0)</f>
        <v>38</v>
      </c>
      <c r="R549" s="214">
        <v>2</v>
      </c>
      <c r="S549" s="214">
        <f>ROUND(R549*14.4,0)</f>
        <v>29</v>
      </c>
      <c r="T549" s="214">
        <v>2</v>
      </c>
      <c r="U549" s="214">
        <f>ROUND(T549*14.4,0)</f>
        <v>29</v>
      </c>
      <c r="V549" s="214">
        <v>2</v>
      </c>
      <c r="W549" s="214">
        <f>ROUND(V549*28.8,0)</f>
        <v>58</v>
      </c>
      <c r="X549" s="214">
        <v>2</v>
      </c>
      <c r="Y549" s="214">
        <f>ROUND(X549*16.8,0)</f>
        <v>34</v>
      </c>
      <c r="Z549" s="214">
        <v>2</v>
      </c>
      <c r="AA549" s="214">
        <f>ROUND(Z549*19.2,0)</f>
        <v>38</v>
      </c>
      <c r="AB549" s="214">
        <v>2</v>
      </c>
      <c r="AC549" s="214">
        <f>ROUND(AB549*19.2,0)</f>
        <v>38</v>
      </c>
      <c r="AD549" s="214">
        <v>2</v>
      </c>
      <c r="AE549" s="214">
        <f>ROUND(AD549*12,0)</f>
        <v>24</v>
      </c>
      <c r="AF549" s="214">
        <v>2</v>
      </c>
      <c r="AG549" s="214">
        <f>ROUND(AF549*14.4,0)</f>
        <v>29</v>
      </c>
      <c r="AH549" s="214">
        <v>1</v>
      </c>
      <c r="AI549" s="214">
        <f>ROUND(AH549*9.6,0)</f>
        <v>10</v>
      </c>
      <c r="AJ549" s="214">
        <v>1</v>
      </c>
      <c r="AK549" s="214">
        <f>ROUND(AJ549*16.8,0)</f>
        <v>17</v>
      </c>
      <c r="AL549" s="214">
        <v>1</v>
      </c>
      <c r="AM549" s="214">
        <f>ROUND(AL549*7.2,0)</f>
        <v>7</v>
      </c>
      <c r="AN549" s="214">
        <f>SUM(M549,O549,Q549,S549,U549)</f>
        <v>170</v>
      </c>
      <c r="AO549" s="214">
        <f>SUM(W549,Y549,AA549,AC549)</f>
        <v>168</v>
      </c>
      <c r="AP549" s="214">
        <f>SUM(AE549,AG549,AI549)</f>
        <v>63</v>
      </c>
      <c r="AQ549" s="214">
        <f>SUM(AK549,AM549)</f>
        <v>24</v>
      </c>
      <c r="AR549" s="214">
        <f>SUM(AN549:AQ549)</f>
        <v>425</v>
      </c>
      <c r="AS549" s="214" t="str">
        <f>IF(AR549&lt;=120,"Group 1",IF(AR549&lt;=240,"Group 2",IF(AR549&lt;=360,"Group 3",IF(AR549&lt;=480,"Group 4",IF(AR549&lt;=600,"Group 5",IF(AR549&lt;=720,"Group 6",IF(AR549&lt;=840,"Group 7",IF(AR549&lt;=960,"Group 8",IF(AR549&lt;=1080,"Group 9","Group 10")))))))))</f>
        <v>Group 4</v>
      </c>
      <c r="AT549" s="214" t="str">
        <f>IF(AR549&lt;=120,"B1",IF(AR549&lt;=240,"B2",IF(AR549&lt;=360,"B3",IF(AR549&lt;=480,"B4",IF(AR549&lt;=600,"B5",IF(AR549&lt;=720,"B6",IF(AR549&lt;=840,"B7",IF(AR549&lt;=960,"B8",IF(AR549&lt;=1080,"B9",IF(AR549&lt;=1100,"B10",IF(AR549&lt;=1120,"B11",IF(AR549&lt;=1140,"B12",IF(AR549&lt;=1160,"B13",IF(AR549&lt;=1180,"B14","B15"))))))))))))))</f>
        <v>B4</v>
      </c>
      <c r="AU549" s="214" t="str">
        <f>AT549</f>
        <v>B4</v>
      </c>
      <c r="AV549" s="214" t="str">
        <f>IF(AU549=J549,"OK","REVIEW")</f>
        <v>OK</v>
      </c>
      <c r="AW549" s="213" t="s">
        <v>355</v>
      </c>
      <c r="AX549" s="213" t="s">
        <v>522</v>
      </c>
      <c r="AY549" s="213" t="s">
        <v>270</v>
      </c>
      <c r="AZ549" s="213" t="s">
        <v>267</v>
      </c>
      <c r="BA549" s="217" t="s">
        <v>996</v>
      </c>
    </row>
    <row r="550" ht="142.5">
      <c r="A550" s="214" t="s">
        <v>268</v>
      </c>
      <c r="B550" s="213" t="s">
        <v>988</v>
      </c>
      <c r="C550" s="214" t="s">
        <v>989</v>
      </c>
      <c r="D550" s="213" t="s">
        <v>990</v>
      </c>
      <c r="E550" s="214" t="s">
        <v>999</v>
      </c>
      <c r="F550" s="213" t="s">
        <v>1000</v>
      </c>
      <c r="G550" s="214" t="s">
        <v>1001</v>
      </c>
      <c r="H550" s="213" t="s">
        <v>1000</v>
      </c>
      <c r="I550" s="213" t="s">
        <v>994</v>
      </c>
      <c r="J550" s="214" t="s">
        <v>271</v>
      </c>
      <c r="K550" s="217" t="s">
        <v>997</v>
      </c>
      <c r="L550" s="214">
        <v>3</v>
      </c>
      <c r="M550" s="214">
        <f>ROUND(L550*18,0)</f>
        <v>54</v>
      </c>
      <c r="N550" s="214">
        <v>2</v>
      </c>
      <c r="O550" s="214">
        <f>ROUND(N550*19.2,0)</f>
        <v>38</v>
      </c>
      <c r="P550" s="214">
        <v>3</v>
      </c>
      <c r="Q550" s="214">
        <f>ROUND(P550*19.2,0)</f>
        <v>58</v>
      </c>
      <c r="R550" s="214">
        <v>3</v>
      </c>
      <c r="S550" s="214">
        <f>ROUND(R550*14.4,0)</f>
        <v>43</v>
      </c>
      <c r="T550" s="214">
        <v>2</v>
      </c>
      <c r="U550" s="214">
        <f>ROUND(T550*14.4,0)</f>
        <v>29</v>
      </c>
      <c r="V550" s="214">
        <v>3</v>
      </c>
      <c r="W550" s="214">
        <f>ROUND(V550*28.8,0)</f>
        <v>86</v>
      </c>
      <c r="X550" s="214">
        <v>2</v>
      </c>
      <c r="Y550" s="214">
        <f>ROUND(X550*16.8,0)</f>
        <v>34</v>
      </c>
      <c r="Z550" s="214">
        <v>2</v>
      </c>
      <c r="AA550" s="214">
        <f>ROUND(Z550*19.2,0)</f>
        <v>38</v>
      </c>
      <c r="AB550" s="214">
        <v>2</v>
      </c>
      <c r="AC550" s="214">
        <f>ROUND(AB550*19.2,0)</f>
        <v>38</v>
      </c>
      <c r="AD550" s="214">
        <v>2</v>
      </c>
      <c r="AE550" s="214">
        <f>ROUND(AD550*12,0)</f>
        <v>24</v>
      </c>
      <c r="AF550" s="214">
        <v>2</v>
      </c>
      <c r="AG550" s="214">
        <f>ROUND(AF550*14.4,0)</f>
        <v>29</v>
      </c>
      <c r="AH550" s="214">
        <v>1</v>
      </c>
      <c r="AI550" s="214">
        <f>ROUND(AH550*9.6,0)</f>
        <v>10</v>
      </c>
      <c r="AJ550" s="214">
        <v>1</v>
      </c>
      <c r="AK550" s="214">
        <f>ROUND(AJ550*16.8,0)</f>
        <v>17</v>
      </c>
      <c r="AL550" s="214">
        <v>1</v>
      </c>
      <c r="AM550" s="214">
        <f>ROUND(AL550*7.2,0)</f>
        <v>7</v>
      </c>
      <c r="AN550" s="214">
        <f>SUM(M550,O550,Q550,S550,U550)</f>
        <v>222</v>
      </c>
      <c r="AO550" s="214">
        <f>SUM(W550,Y550,AA550,AC550)</f>
        <v>196</v>
      </c>
      <c r="AP550" s="214">
        <f>SUM(AE550,AG550,AI550)</f>
        <v>63</v>
      </c>
      <c r="AQ550" s="214">
        <f>SUM(AK550,AM550)</f>
        <v>24</v>
      </c>
      <c r="AR550" s="214">
        <f>SUM(AN550:AQ550)</f>
        <v>505</v>
      </c>
      <c r="AS550" s="214" t="str">
        <f>IF(AR550&lt;=120,"Group 1",IF(AR550&lt;=240,"Group 2",IF(AR550&lt;=360,"Group 3",IF(AR550&lt;=480,"Group 4",IF(AR550&lt;=600,"Group 5",IF(AR550&lt;=720,"Group 6",IF(AR550&lt;=840,"Group 7",IF(AR550&lt;=960,"Group 8",IF(AR550&lt;=1080,"Group 9","Group 10")))))))))</f>
        <v>Group 5</v>
      </c>
      <c r="AT550" s="214" t="str">
        <f>IF(AR550&lt;=120,"B1",IF(AR550&lt;=240,"B2",IF(AR550&lt;=360,"B3",IF(AR550&lt;=480,"B4",IF(AR550&lt;=600,"B5",IF(AR550&lt;=720,"B6",IF(AR550&lt;=840,"B7",IF(AR550&lt;=960,"B8",IF(AR550&lt;=1080,"B9",IF(AR550&lt;=1100,"B10",IF(AR550&lt;=1120,"B11",IF(AR550&lt;=1140,"B12",IF(AR550&lt;=1160,"B13",IF(AR550&lt;=1180,"B14","B15"))))))))))))))</f>
        <v>B5</v>
      </c>
      <c r="AU550" s="214" t="str">
        <f>AT550</f>
        <v>B5</v>
      </c>
      <c r="AV550" s="214" t="str">
        <f>IF(AU550=J550,"OK","REVIEW")</f>
        <v>OK</v>
      </c>
      <c r="AW550" s="213" t="s">
        <v>355</v>
      </c>
      <c r="AX550" s="213" t="s">
        <v>365</v>
      </c>
      <c r="AY550" s="213" t="s">
        <v>270</v>
      </c>
      <c r="AZ550" s="213" t="s">
        <v>267</v>
      </c>
      <c r="BA550" s="217" t="s">
        <v>998</v>
      </c>
    </row>
    <row r="551" ht="142.5">
      <c r="A551" s="214" t="s">
        <v>268</v>
      </c>
      <c r="B551" s="213" t="s">
        <v>988</v>
      </c>
      <c r="C551" s="214" t="s">
        <v>989</v>
      </c>
      <c r="D551" s="213" t="s">
        <v>990</v>
      </c>
      <c r="E551" s="214" t="s">
        <v>1002</v>
      </c>
      <c r="F551" s="213" t="s">
        <v>1003</v>
      </c>
      <c r="G551" s="214" t="s">
        <v>1004</v>
      </c>
      <c r="H551" s="213" t="s">
        <v>1005</v>
      </c>
      <c r="I551" s="213" t="s">
        <v>994</v>
      </c>
      <c r="J551" s="214" t="s">
        <v>267</v>
      </c>
      <c r="K551" s="217" t="s">
        <v>995</v>
      </c>
      <c r="L551" s="214">
        <v>2</v>
      </c>
      <c r="M551" s="214">
        <f>ROUND(L551*18,0)</f>
        <v>36</v>
      </c>
      <c r="N551" s="214">
        <v>2</v>
      </c>
      <c r="O551" s="214">
        <f>ROUND(N551*19.2,0)</f>
        <v>38</v>
      </c>
      <c r="P551" s="214">
        <v>3</v>
      </c>
      <c r="Q551" s="214">
        <f>ROUND(P551*19.2,0)</f>
        <v>58</v>
      </c>
      <c r="R551" s="214">
        <v>2</v>
      </c>
      <c r="S551" s="214">
        <f>ROUND(R551*14.4,0)</f>
        <v>29</v>
      </c>
      <c r="T551" s="214">
        <v>2</v>
      </c>
      <c r="U551" s="214">
        <f>ROUND(T551*14.4,0)</f>
        <v>29</v>
      </c>
      <c r="V551" s="214">
        <v>2</v>
      </c>
      <c r="W551" s="214">
        <f>ROUND(V551*28.8,0)</f>
        <v>58</v>
      </c>
      <c r="X551" s="214">
        <v>2</v>
      </c>
      <c r="Y551" s="214">
        <f>ROUND(X551*16.8,0)</f>
        <v>34</v>
      </c>
      <c r="Z551" s="214">
        <v>2</v>
      </c>
      <c r="AA551" s="214">
        <f>ROUND(Z551*19.2,0)</f>
        <v>38</v>
      </c>
      <c r="AB551" s="214">
        <v>2</v>
      </c>
      <c r="AC551" s="214">
        <f>ROUND(AB551*19.2,0)</f>
        <v>38</v>
      </c>
      <c r="AD551" s="214">
        <v>2</v>
      </c>
      <c r="AE551" s="214">
        <f>ROUND(AD551*12,0)</f>
        <v>24</v>
      </c>
      <c r="AF551" s="214">
        <v>2</v>
      </c>
      <c r="AG551" s="214">
        <f>ROUND(AF551*14.4,0)</f>
        <v>29</v>
      </c>
      <c r="AH551" s="214">
        <v>1</v>
      </c>
      <c r="AI551" s="214">
        <f>ROUND(AH551*9.6,0)</f>
        <v>10</v>
      </c>
      <c r="AJ551" s="214">
        <v>1</v>
      </c>
      <c r="AK551" s="214">
        <f>ROUND(AJ551*16.8,0)</f>
        <v>17</v>
      </c>
      <c r="AL551" s="214">
        <v>1</v>
      </c>
      <c r="AM551" s="214">
        <f>ROUND(AL551*7.2,0)</f>
        <v>7</v>
      </c>
      <c r="AN551" s="214">
        <f>SUM(M551,O551,Q551,S551,U551)</f>
        <v>190</v>
      </c>
      <c r="AO551" s="214">
        <f>SUM(W551,Y551,AA551,AC551)</f>
        <v>168</v>
      </c>
      <c r="AP551" s="214">
        <f>SUM(AE551,AG551,AI551)</f>
        <v>63</v>
      </c>
      <c r="AQ551" s="214">
        <f>SUM(AK551,AM551)</f>
        <v>24</v>
      </c>
      <c r="AR551" s="214">
        <f>SUM(AN551:AQ551)</f>
        <v>445</v>
      </c>
      <c r="AS551" s="214" t="str">
        <f>IF(AR551&lt;=120,"Group 1",IF(AR551&lt;=240,"Group 2",IF(AR551&lt;=360,"Group 3",IF(AR551&lt;=480,"Group 4",IF(AR551&lt;=600,"Group 5",IF(AR551&lt;=720,"Group 6",IF(AR551&lt;=840,"Group 7",IF(AR551&lt;=960,"Group 8",IF(AR551&lt;=1080,"Group 9","Group 10")))))))))</f>
        <v>Group 4</v>
      </c>
      <c r="AT551" s="214" t="str">
        <f>IF(AR551&lt;=120,"B1",IF(AR551&lt;=240,"B2",IF(AR551&lt;=360,"B3",IF(AR551&lt;=480,"B4",IF(AR551&lt;=600,"B5",IF(AR551&lt;=720,"B6",IF(AR551&lt;=840,"B7",IF(AR551&lt;=960,"B8",IF(AR551&lt;=1080,"B9",IF(AR551&lt;=1100,"B10",IF(AR551&lt;=1120,"B11",IF(AR551&lt;=1140,"B12",IF(AR551&lt;=1160,"B13",IF(AR551&lt;=1180,"B14","B15"))))))))))))))</f>
        <v>B4</v>
      </c>
      <c r="AU551" s="214" t="str">
        <f>AT551</f>
        <v>B4</v>
      </c>
      <c r="AV551" s="214" t="str">
        <f>IF(AU551=J551,"OK","REVIEW")</f>
        <v>OK</v>
      </c>
      <c r="AW551" s="213" t="s">
        <v>355</v>
      </c>
      <c r="AX551" s="213" t="s">
        <v>522</v>
      </c>
      <c r="AY551" s="213" t="s">
        <v>270</v>
      </c>
      <c r="AZ551" s="213" t="s">
        <v>267</v>
      </c>
      <c r="BA551" s="217" t="s">
        <v>996</v>
      </c>
    </row>
    <row r="552" ht="142.5">
      <c r="A552" s="214" t="s">
        <v>268</v>
      </c>
      <c r="B552" s="213" t="s">
        <v>988</v>
      </c>
      <c r="C552" s="214" t="s">
        <v>989</v>
      </c>
      <c r="D552" s="213" t="s">
        <v>990</v>
      </c>
      <c r="E552" s="214" t="s">
        <v>1002</v>
      </c>
      <c r="F552" s="213" t="s">
        <v>1003</v>
      </c>
      <c r="G552" s="214" t="s">
        <v>1004</v>
      </c>
      <c r="H552" s="213" t="s">
        <v>1005</v>
      </c>
      <c r="I552" s="213" t="s">
        <v>994</v>
      </c>
      <c r="J552" s="214" t="s">
        <v>271</v>
      </c>
      <c r="K552" s="217" t="s">
        <v>997</v>
      </c>
      <c r="L552" s="214">
        <v>3</v>
      </c>
      <c r="M552" s="214">
        <f>ROUND(L552*18,0)</f>
        <v>54</v>
      </c>
      <c r="N552" s="214">
        <v>2</v>
      </c>
      <c r="O552" s="214">
        <f>ROUND(N552*19.2,0)</f>
        <v>38</v>
      </c>
      <c r="P552" s="214">
        <v>4</v>
      </c>
      <c r="Q552" s="214">
        <f>ROUND(P552*19.2,0)</f>
        <v>77</v>
      </c>
      <c r="R552" s="214">
        <v>2</v>
      </c>
      <c r="S552" s="214">
        <f>ROUND(R552*14.4,0)</f>
        <v>29</v>
      </c>
      <c r="T552" s="214">
        <v>2</v>
      </c>
      <c r="U552" s="214">
        <f>ROUND(T552*14.4,0)</f>
        <v>29</v>
      </c>
      <c r="V552" s="214">
        <v>2</v>
      </c>
      <c r="W552" s="214">
        <f>ROUND(V552*28.8,0)</f>
        <v>58</v>
      </c>
      <c r="X552" s="214">
        <v>2</v>
      </c>
      <c r="Y552" s="214">
        <f>ROUND(X552*16.8,0)</f>
        <v>34</v>
      </c>
      <c r="Z552" s="214">
        <v>2</v>
      </c>
      <c r="AA552" s="214">
        <f>ROUND(Z552*19.2,0)</f>
        <v>38</v>
      </c>
      <c r="AB552" s="214">
        <v>2</v>
      </c>
      <c r="AC552" s="214">
        <f>ROUND(AB552*19.2,0)</f>
        <v>38</v>
      </c>
      <c r="AD552" s="214">
        <v>2</v>
      </c>
      <c r="AE552" s="214">
        <f>ROUND(AD552*12,0)</f>
        <v>24</v>
      </c>
      <c r="AF552" s="214">
        <v>2</v>
      </c>
      <c r="AG552" s="214">
        <f>ROUND(AF552*14.4,0)</f>
        <v>29</v>
      </c>
      <c r="AH552" s="214">
        <v>1</v>
      </c>
      <c r="AI552" s="214">
        <f>ROUND(AH552*9.6,0)</f>
        <v>10</v>
      </c>
      <c r="AJ552" s="214">
        <v>1</v>
      </c>
      <c r="AK552" s="214">
        <f>ROUND(AJ552*16.8,0)</f>
        <v>17</v>
      </c>
      <c r="AL552" s="214">
        <v>1</v>
      </c>
      <c r="AM552" s="214">
        <f>ROUND(AL552*7.2,0)</f>
        <v>7</v>
      </c>
      <c r="AN552" s="214">
        <f>SUM(M552,O552,Q552,S552,U552)</f>
        <v>227</v>
      </c>
      <c r="AO552" s="214">
        <f>SUM(W552,Y552,AA552,AC552)</f>
        <v>168</v>
      </c>
      <c r="AP552" s="214">
        <f>SUM(AE552,AG552,AI552)</f>
        <v>63</v>
      </c>
      <c r="AQ552" s="214">
        <f>SUM(AK552,AM552)</f>
        <v>24</v>
      </c>
      <c r="AR552" s="214">
        <f>SUM(AN552:AQ552)</f>
        <v>482</v>
      </c>
      <c r="AS552" s="214" t="str">
        <f>IF(AR552&lt;=120,"Group 1",IF(AR552&lt;=240,"Group 2",IF(AR552&lt;=360,"Group 3",IF(AR552&lt;=480,"Group 4",IF(AR552&lt;=600,"Group 5",IF(AR552&lt;=720,"Group 6",IF(AR552&lt;=840,"Group 7",IF(AR552&lt;=960,"Group 8",IF(AR552&lt;=1080,"Group 9","Group 10")))))))))</f>
        <v>Group 5</v>
      </c>
      <c r="AT552" s="214" t="str">
        <f>IF(AR552&lt;=120,"B1",IF(AR552&lt;=240,"B2",IF(AR552&lt;=360,"B3",IF(AR552&lt;=480,"B4",IF(AR552&lt;=600,"B5",IF(AR552&lt;=720,"B6",IF(AR552&lt;=840,"B7",IF(AR552&lt;=960,"B8",IF(AR552&lt;=1080,"B9",IF(AR552&lt;=1100,"B10",IF(AR552&lt;=1120,"B11",IF(AR552&lt;=1140,"B12",IF(AR552&lt;=1160,"B13",IF(AR552&lt;=1180,"B14","B15"))))))))))))))</f>
        <v>B5</v>
      </c>
      <c r="AU552" s="214" t="str">
        <f>AT552</f>
        <v>B5</v>
      </c>
      <c r="AV552" s="214" t="str">
        <f>IF(AU552=J552,"OK","REVIEW")</f>
        <v>OK</v>
      </c>
      <c r="AW552" s="213" t="s">
        <v>355</v>
      </c>
      <c r="AX552" s="213" t="s">
        <v>365</v>
      </c>
      <c r="AY552" s="213" t="s">
        <v>270</v>
      </c>
      <c r="AZ552" s="213" t="s">
        <v>267</v>
      </c>
      <c r="BA552" s="217" t="s">
        <v>998</v>
      </c>
    </row>
    <row r="553" ht="142.5">
      <c r="A553" s="214" t="s">
        <v>268</v>
      </c>
      <c r="B553" s="213" t="s">
        <v>988</v>
      </c>
      <c r="C553" s="214" t="s">
        <v>989</v>
      </c>
      <c r="D553" s="213" t="s">
        <v>990</v>
      </c>
      <c r="E553" s="214" t="s">
        <v>1002</v>
      </c>
      <c r="F553" s="213" t="s">
        <v>1003</v>
      </c>
      <c r="G553" s="214" t="s">
        <v>1006</v>
      </c>
      <c r="H553" s="213" t="s">
        <v>1007</v>
      </c>
      <c r="I553" s="213" t="s">
        <v>994</v>
      </c>
      <c r="J553" s="214" t="s">
        <v>267</v>
      </c>
      <c r="K553" s="217" t="s">
        <v>995</v>
      </c>
      <c r="L553" s="214">
        <v>2</v>
      </c>
      <c r="M553" s="214">
        <f>ROUND(L553*18,0)</f>
        <v>36</v>
      </c>
      <c r="N553" s="214">
        <v>2</v>
      </c>
      <c r="O553" s="214">
        <f>ROUND(N553*19.2,0)</f>
        <v>38</v>
      </c>
      <c r="P553" s="214">
        <v>2</v>
      </c>
      <c r="Q553" s="214">
        <f>ROUND(P553*19.2,0)</f>
        <v>38</v>
      </c>
      <c r="R553" s="214">
        <v>2</v>
      </c>
      <c r="S553" s="214">
        <f>ROUND(R553*14.4,0)</f>
        <v>29</v>
      </c>
      <c r="T553" s="214">
        <v>2</v>
      </c>
      <c r="U553" s="214">
        <f>ROUND(T553*14.4,0)</f>
        <v>29</v>
      </c>
      <c r="V553" s="214">
        <v>2</v>
      </c>
      <c r="W553" s="214">
        <f>ROUND(V553*28.8,0)</f>
        <v>58</v>
      </c>
      <c r="X553" s="214">
        <v>2</v>
      </c>
      <c r="Y553" s="214">
        <f>ROUND(X553*16.8,0)</f>
        <v>34</v>
      </c>
      <c r="Z553" s="214">
        <v>2</v>
      </c>
      <c r="AA553" s="214">
        <f>ROUND(Z553*19.2,0)</f>
        <v>38</v>
      </c>
      <c r="AB553" s="214">
        <v>2</v>
      </c>
      <c r="AC553" s="214">
        <f>ROUND(AB553*19.2,0)</f>
        <v>38</v>
      </c>
      <c r="AD553" s="214">
        <v>2</v>
      </c>
      <c r="AE553" s="214">
        <f>ROUND(AD553*12,0)</f>
        <v>24</v>
      </c>
      <c r="AF553" s="214">
        <v>2</v>
      </c>
      <c r="AG553" s="214">
        <f>ROUND(AF553*14.4,0)</f>
        <v>29</v>
      </c>
      <c r="AH553" s="214">
        <v>1</v>
      </c>
      <c r="AI553" s="214">
        <f>ROUND(AH553*9.6,0)</f>
        <v>10</v>
      </c>
      <c r="AJ553" s="214">
        <v>1</v>
      </c>
      <c r="AK553" s="214">
        <f>ROUND(AJ553*16.8,0)</f>
        <v>17</v>
      </c>
      <c r="AL553" s="214">
        <v>1</v>
      </c>
      <c r="AM553" s="214">
        <f>ROUND(AL553*7.2,0)</f>
        <v>7</v>
      </c>
      <c r="AN553" s="214">
        <f>SUM(M553,O553,Q553,S553,U553)</f>
        <v>170</v>
      </c>
      <c r="AO553" s="214">
        <f>SUM(W553,Y553,AA553,AC553)</f>
        <v>168</v>
      </c>
      <c r="AP553" s="214">
        <f>SUM(AE553,AG553,AI553)</f>
        <v>63</v>
      </c>
      <c r="AQ553" s="214">
        <f>SUM(AK553,AM553)</f>
        <v>24</v>
      </c>
      <c r="AR553" s="214">
        <f>SUM(AN553:AQ553)</f>
        <v>425</v>
      </c>
      <c r="AS553" s="214" t="str">
        <f>IF(AR553&lt;=120,"Group 1",IF(AR553&lt;=240,"Group 2",IF(AR553&lt;=360,"Group 3",IF(AR553&lt;=480,"Group 4",IF(AR553&lt;=600,"Group 5",IF(AR553&lt;=720,"Group 6",IF(AR553&lt;=840,"Group 7",IF(AR553&lt;=960,"Group 8",IF(AR553&lt;=1080,"Group 9","Group 10")))))))))</f>
        <v>Group 4</v>
      </c>
      <c r="AT553" s="214" t="str">
        <f>IF(AR553&lt;=120,"B1",IF(AR553&lt;=240,"B2",IF(AR553&lt;=360,"B3",IF(AR553&lt;=480,"B4",IF(AR553&lt;=600,"B5",IF(AR553&lt;=720,"B6",IF(AR553&lt;=840,"B7",IF(AR553&lt;=960,"B8",IF(AR553&lt;=1080,"B9",IF(AR553&lt;=1100,"B10",IF(AR553&lt;=1120,"B11",IF(AR553&lt;=1140,"B12",IF(AR553&lt;=1160,"B13",IF(AR553&lt;=1180,"B14","B15"))))))))))))))</f>
        <v>B4</v>
      </c>
      <c r="AU553" s="214" t="str">
        <f>AT553</f>
        <v>B4</v>
      </c>
      <c r="AV553" s="214" t="str">
        <f>IF(AU553=J553,"OK","REVIEW")</f>
        <v>OK</v>
      </c>
      <c r="AW553" s="213" t="s">
        <v>355</v>
      </c>
      <c r="AX553" s="213" t="s">
        <v>522</v>
      </c>
      <c r="AY553" s="213" t="s">
        <v>270</v>
      </c>
      <c r="AZ553" s="213" t="s">
        <v>267</v>
      </c>
      <c r="BA553" s="217" t="s">
        <v>996</v>
      </c>
    </row>
    <row r="554" ht="142.5">
      <c r="A554" s="214" t="s">
        <v>268</v>
      </c>
      <c r="B554" s="213" t="s">
        <v>988</v>
      </c>
      <c r="C554" s="214" t="s">
        <v>989</v>
      </c>
      <c r="D554" s="213" t="s">
        <v>990</v>
      </c>
      <c r="E554" s="214" t="s">
        <v>1002</v>
      </c>
      <c r="F554" s="213" t="s">
        <v>1003</v>
      </c>
      <c r="G554" s="214" t="s">
        <v>1006</v>
      </c>
      <c r="H554" s="213" t="s">
        <v>1007</v>
      </c>
      <c r="I554" s="213" t="s">
        <v>994</v>
      </c>
      <c r="J554" s="214" t="s">
        <v>271</v>
      </c>
      <c r="K554" s="217" t="s">
        <v>997</v>
      </c>
      <c r="L554" s="214">
        <v>3</v>
      </c>
      <c r="M554" s="214">
        <f>ROUND(L554*18,0)</f>
        <v>54</v>
      </c>
      <c r="N554" s="214">
        <v>2</v>
      </c>
      <c r="O554" s="214">
        <f>ROUND(N554*19.2,0)</f>
        <v>38</v>
      </c>
      <c r="P554" s="214">
        <v>3</v>
      </c>
      <c r="Q554" s="214">
        <f>ROUND(P554*19.2,0)</f>
        <v>58</v>
      </c>
      <c r="R554" s="214">
        <v>3</v>
      </c>
      <c r="S554" s="214">
        <f>ROUND(R554*14.4,0)</f>
        <v>43</v>
      </c>
      <c r="T554" s="214">
        <v>2</v>
      </c>
      <c r="U554" s="214">
        <f>ROUND(T554*14.4,0)</f>
        <v>29</v>
      </c>
      <c r="V554" s="214">
        <v>3</v>
      </c>
      <c r="W554" s="214">
        <f>ROUND(V554*28.8,0)</f>
        <v>86</v>
      </c>
      <c r="X554" s="214">
        <v>2</v>
      </c>
      <c r="Y554" s="214">
        <f>ROUND(X554*16.8,0)</f>
        <v>34</v>
      </c>
      <c r="Z554" s="214">
        <v>2</v>
      </c>
      <c r="AA554" s="214">
        <f>ROUND(Z554*19.2,0)</f>
        <v>38</v>
      </c>
      <c r="AB554" s="214">
        <v>2</v>
      </c>
      <c r="AC554" s="214">
        <f>ROUND(AB554*19.2,0)</f>
        <v>38</v>
      </c>
      <c r="AD554" s="214">
        <v>2</v>
      </c>
      <c r="AE554" s="214">
        <f>ROUND(AD554*12,0)</f>
        <v>24</v>
      </c>
      <c r="AF554" s="214">
        <v>2</v>
      </c>
      <c r="AG554" s="214">
        <f>ROUND(AF554*14.4,0)</f>
        <v>29</v>
      </c>
      <c r="AH554" s="214">
        <v>1</v>
      </c>
      <c r="AI554" s="214">
        <f>ROUND(AH554*9.6,0)</f>
        <v>10</v>
      </c>
      <c r="AJ554" s="214">
        <v>1</v>
      </c>
      <c r="AK554" s="214">
        <f>ROUND(AJ554*16.8,0)</f>
        <v>17</v>
      </c>
      <c r="AL554" s="214">
        <v>1</v>
      </c>
      <c r="AM554" s="214">
        <f>ROUND(AL554*7.2,0)</f>
        <v>7</v>
      </c>
      <c r="AN554" s="214">
        <f>SUM(M554,O554,Q554,S554,U554)</f>
        <v>222</v>
      </c>
      <c r="AO554" s="214">
        <f>SUM(W554,Y554,AA554,AC554)</f>
        <v>196</v>
      </c>
      <c r="AP554" s="214">
        <f>SUM(AE554,AG554,AI554)</f>
        <v>63</v>
      </c>
      <c r="AQ554" s="214">
        <f>SUM(AK554,AM554)</f>
        <v>24</v>
      </c>
      <c r="AR554" s="214">
        <f>SUM(AN554:AQ554)</f>
        <v>505</v>
      </c>
      <c r="AS554" s="214" t="str">
        <f>IF(AR554&lt;=120,"Group 1",IF(AR554&lt;=240,"Group 2",IF(AR554&lt;=360,"Group 3",IF(AR554&lt;=480,"Group 4",IF(AR554&lt;=600,"Group 5",IF(AR554&lt;=720,"Group 6",IF(AR554&lt;=840,"Group 7",IF(AR554&lt;=960,"Group 8",IF(AR554&lt;=1080,"Group 9","Group 10")))))))))</f>
        <v>Group 5</v>
      </c>
      <c r="AT554" s="214" t="str">
        <f>IF(AR554&lt;=120,"B1",IF(AR554&lt;=240,"B2",IF(AR554&lt;=360,"B3",IF(AR554&lt;=480,"B4",IF(AR554&lt;=600,"B5",IF(AR554&lt;=720,"B6",IF(AR554&lt;=840,"B7",IF(AR554&lt;=960,"B8",IF(AR554&lt;=1080,"B9",IF(AR554&lt;=1100,"B10",IF(AR554&lt;=1120,"B11",IF(AR554&lt;=1140,"B12",IF(AR554&lt;=1160,"B13",IF(AR554&lt;=1180,"B14","B15"))))))))))))))</f>
        <v>B5</v>
      </c>
      <c r="AU554" s="214" t="str">
        <f>AT554</f>
        <v>B5</v>
      </c>
      <c r="AV554" s="214" t="str">
        <f>IF(AU554=J554,"OK","REVIEW")</f>
        <v>OK</v>
      </c>
      <c r="AW554" s="213" t="s">
        <v>355</v>
      </c>
      <c r="AX554" s="213" t="s">
        <v>365</v>
      </c>
      <c r="AY554" s="213" t="s">
        <v>270</v>
      </c>
      <c r="AZ554" s="213" t="s">
        <v>267</v>
      </c>
      <c r="BA554" s="217" t="s">
        <v>998</v>
      </c>
    </row>
    <row r="555" ht="142.5">
      <c r="A555" s="214" t="s">
        <v>268</v>
      </c>
      <c r="B555" s="213" t="s">
        <v>988</v>
      </c>
      <c r="C555" s="214" t="s">
        <v>1008</v>
      </c>
      <c r="D555" s="213" t="s">
        <v>1009</v>
      </c>
      <c r="E555" s="214" t="s">
        <v>1010</v>
      </c>
      <c r="F555" s="213" t="s">
        <v>1011</v>
      </c>
      <c r="G555" s="214" t="s">
        <v>1012</v>
      </c>
      <c r="H555" s="213" t="s">
        <v>1013</v>
      </c>
      <c r="I555" s="213" t="s">
        <v>994</v>
      </c>
      <c r="J555" s="214" t="s">
        <v>267</v>
      </c>
      <c r="K555" s="217" t="s">
        <v>1014</v>
      </c>
      <c r="L555" s="214">
        <v>3</v>
      </c>
      <c r="M555" s="214">
        <f>ROUND(L555*18,0)</f>
        <v>54</v>
      </c>
      <c r="N555" s="214">
        <v>3</v>
      </c>
      <c r="O555" s="214">
        <f>ROUND(N555*19.2,0)</f>
        <v>58</v>
      </c>
      <c r="P555" s="214">
        <v>3</v>
      </c>
      <c r="Q555" s="214">
        <f>ROUND(P555*19.2,0)</f>
        <v>58</v>
      </c>
      <c r="R555" s="214">
        <v>3</v>
      </c>
      <c r="S555" s="214">
        <f>ROUND(R555*14.4,0)</f>
        <v>43</v>
      </c>
      <c r="T555" s="214">
        <v>1</v>
      </c>
      <c r="U555" s="214">
        <f>ROUND(T555*14.4,0)</f>
        <v>14</v>
      </c>
      <c r="V555" s="214">
        <v>2</v>
      </c>
      <c r="W555" s="214">
        <f>ROUND(V555*28.8,0)</f>
        <v>58</v>
      </c>
      <c r="X555" s="214">
        <v>1</v>
      </c>
      <c r="Y555" s="214">
        <f>ROUND(X555*16.8,0)</f>
        <v>17</v>
      </c>
      <c r="Z555" s="214">
        <v>3</v>
      </c>
      <c r="AA555" s="214">
        <f>ROUND(Z555*19.2,0)</f>
        <v>58</v>
      </c>
      <c r="AB555" s="214">
        <v>2</v>
      </c>
      <c r="AC555" s="214">
        <f>ROUND(AB555*19.2,0)</f>
        <v>38</v>
      </c>
      <c r="AD555" s="214">
        <v>3</v>
      </c>
      <c r="AE555" s="214">
        <f>ROUND(AD555*12,0)</f>
        <v>36</v>
      </c>
      <c r="AF555" s="214">
        <v>1</v>
      </c>
      <c r="AG555" s="214">
        <f>ROUND(AF555*14.4,0)</f>
        <v>14</v>
      </c>
      <c r="AH555" s="214">
        <v>0</v>
      </c>
      <c r="AI555" s="214">
        <f>ROUND(AH555*9.6,0)</f>
        <v>0</v>
      </c>
      <c r="AJ555" s="214">
        <v>1</v>
      </c>
      <c r="AK555" s="214">
        <f>ROUND(AJ555*16.8,0)</f>
        <v>17</v>
      </c>
      <c r="AL555" s="214">
        <v>1</v>
      </c>
      <c r="AM555" s="214">
        <f>ROUND(AL555*7.2,0)</f>
        <v>7</v>
      </c>
      <c r="AN555" s="214">
        <f>SUM(M555,O555,Q555,S555,U555)</f>
        <v>227</v>
      </c>
      <c r="AO555" s="214">
        <f>SUM(W555,Y555,AA555,AC555)</f>
        <v>171</v>
      </c>
      <c r="AP555" s="214">
        <f>SUM(AE555,AG555,AI555)</f>
        <v>50</v>
      </c>
      <c r="AQ555" s="214">
        <f>SUM(AK555,AM555)</f>
        <v>24</v>
      </c>
      <c r="AR555" s="214">
        <f>SUM(AN555:AQ555)</f>
        <v>472</v>
      </c>
      <c r="AS555" s="214" t="str">
        <f>IF(AR555&lt;=120,"Group 1",IF(AR555&lt;=240,"Group 2",IF(AR555&lt;=360,"Group 3",IF(AR555&lt;=480,"Group 4",IF(AR555&lt;=600,"Group 5",IF(AR555&lt;=720,"Group 6",IF(AR555&lt;=840,"Group 7",IF(AR555&lt;=960,"Group 8",IF(AR555&lt;=1080,"Group 9","Group 10")))))))))</f>
        <v>Group 4</v>
      </c>
      <c r="AT555" s="214" t="str">
        <f>IF(AR555&lt;=120,"B1",IF(AR555&lt;=240,"B2",IF(AR555&lt;=360,"B3",IF(AR555&lt;=480,"B4",IF(AR555&lt;=600,"B5",IF(AR555&lt;=720,"B6",IF(AR555&lt;=840,"B7",IF(AR555&lt;=960,"B8",IF(AR555&lt;=1080,"B9",IF(AR555&lt;=1100,"B10",IF(AR555&lt;=1120,"B11",IF(AR555&lt;=1140,"B12",IF(AR555&lt;=1160,"B13",IF(AR555&lt;=1180,"B14","B15"))))))))))))))</f>
        <v>B4</v>
      </c>
      <c r="AU555" s="214" t="str">
        <f>AT555</f>
        <v>B4</v>
      </c>
      <c r="AV555" s="214" t="str">
        <f>IF(AU555=J555,"OK","REVIEW")</f>
        <v>OK</v>
      </c>
      <c r="AW555" s="213" t="s">
        <v>355</v>
      </c>
      <c r="AX555" s="213" t="s">
        <v>522</v>
      </c>
      <c r="AY555" s="213" t="s">
        <v>270</v>
      </c>
      <c r="AZ555" s="213" t="s">
        <v>271</v>
      </c>
      <c r="BA555" s="217" t="s">
        <v>996</v>
      </c>
    </row>
    <row r="556" ht="142.5">
      <c r="A556" s="214" t="s">
        <v>268</v>
      </c>
      <c r="B556" s="213" t="s">
        <v>988</v>
      </c>
      <c r="C556" s="214" t="s">
        <v>1008</v>
      </c>
      <c r="D556" s="213" t="s">
        <v>1009</v>
      </c>
      <c r="E556" s="214" t="s">
        <v>1010</v>
      </c>
      <c r="F556" s="213" t="s">
        <v>1011</v>
      </c>
      <c r="G556" s="214" t="s">
        <v>1012</v>
      </c>
      <c r="H556" s="213" t="s">
        <v>1013</v>
      </c>
      <c r="I556" s="213" t="s">
        <v>994</v>
      </c>
      <c r="J556" s="214" t="s">
        <v>271</v>
      </c>
      <c r="K556" s="217" t="s">
        <v>1015</v>
      </c>
      <c r="L556" s="214">
        <v>3</v>
      </c>
      <c r="M556" s="214">
        <f>ROUND(L556*18,0)</f>
        <v>54</v>
      </c>
      <c r="N556" s="214">
        <v>3</v>
      </c>
      <c r="O556" s="214">
        <f>ROUND(N556*19.2,0)</f>
        <v>58</v>
      </c>
      <c r="P556" s="214">
        <v>3</v>
      </c>
      <c r="Q556" s="214">
        <f>ROUND(P556*19.2,0)</f>
        <v>58</v>
      </c>
      <c r="R556" s="214">
        <v>3</v>
      </c>
      <c r="S556" s="214">
        <f>ROUND(R556*14.4,0)</f>
        <v>43</v>
      </c>
      <c r="T556" s="214">
        <v>2</v>
      </c>
      <c r="U556" s="214">
        <f>ROUND(T556*14.4,0)</f>
        <v>29</v>
      </c>
      <c r="V556" s="214">
        <v>2</v>
      </c>
      <c r="W556" s="214">
        <f>ROUND(V556*28.8,0)</f>
        <v>58</v>
      </c>
      <c r="X556" s="214">
        <v>2</v>
      </c>
      <c r="Y556" s="214">
        <f>ROUND(X556*16.8,0)</f>
        <v>34</v>
      </c>
      <c r="Z556" s="214">
        <v>3</v>
      </c>
      <c r="AA556" s="214">
        <f>ROUND(Z556*19.2,0)</f>
        <v>58</v>
      </c>
      <c r="AB556" s="214">
        <v>2</v>
      </c>
      <c r="AC556" s="214">
        <f>ROUND(AB556*19.2,0)</f>
        <v>38</v>
      </c>
      <c r="AD556" s="214">
        <v>3</v>
      </c>
      <c r="AE556" s="214">
        <f>ROUND(AD556*12,0)</f>
        <v>36</v>
      </c>
      <c r="AF556" s="214">
        <v>2</v>
      </c>
      <c r="AG556" s="214">
        <f>ROUND(AF556*14.4,0)</f>
        <v>29</v>
      </c>
      <c r="AH556" s="214">
        <v>1</v>
      </c>
      <c r="AI556" s="214">
        <f>ROUND(AH556*9.6,0)</f>
        <v>10</v>
      </c>
      <c r="AJ556" s="214">
        <v>2</v>
      </c>
      <c r="AK556" s="214">
        <f>ROUND(AJ556*16.8,0)</f>
        <v>34</v>
      </c>
      <c r="AL556" s="214">
        <v>2</v>
      </c>
      <c r="AM556" s="214">
        <f>ROUND(AL556*7.2,0)</f>
        <v>14</v>
      </c>
      <c r="AN556" s="214">
        <f>SUM(M556,O556,Q556,S556,U556)</f>
        <v>242</v>
      </c>
      <c r="AO556" s="214">
        <f>SUM(W556,Y556,AA556,AC556)</f>
        <v>188</v>
      </c>
      <c r="AP556" s="214">
        <f>SUM(AE556,AG556,AI556)</f>
        <v>75</v>
      </c>
      <c r="AQ556" s="214">
        <f>SUM(AK556,AM556)</f>
        <v>48</v>
      </c>
      <c r="AR556" s="214">
        <f>SUM(AN556:AQ556)</f>
        <v>553</v>
      </c>
      <c r="AS556" s="214" t="str">
        <f>IF(AR556&lt;=120,"Group 1",IF(AR556&lt;=240,"Group 2",IF(AR556&lt;=360,"Group 3",IF(AR556&lt;=480,"Group 4",IF(AR556&lt;=600,"Group 5",IF(AR556&lt;=720,"Group 6",IF(AR556&lt;=840,"Group 7",IF(AR556&lt;=960,"Group 8",IF(AR556&lt;=1080,"Group 9","Group 10")))))))))</f>
        <v>Group 5</v>
      </c>
      <c r="AT556" s="214" t="str">
        <f>IF(AR556&lt;=120,"B1",IF(AR556&lt;=240,"B2",IF(AR556&lt;=360,"B3",IF(AR556&lt;=480,"B4",IF(AR556&lt;=600,"B5",IF(AR556&lt;=720,"B6",IF(AR556&lt;=840,"B7",IF(AR556&lt;=960,"B8",IF(AR556&lt;=1080,"B9",IF(AR556&lt;=1100,"B10",IF(AR556&lt;=1120,"B11",IF(AR556&lt;=1140,"B12",IF(AR556&lt;=1160,"B13",IF(AR556&lt;=1180,"B14","B15"))))))))))))))</f>
        <v>B5</v>
      </c>
      <c r="AU556" s="214" t="str">
        <f>AT556</f>
        <v>B5</v>
      </c>
      <c r="AV556" s="214" t="str">
        <f>IF(AU556=J556,"OK","REVIEW")</f>
        <v>OK</v>
      </c>
      <c r="AW556" s="213" t="s">
        <v>355</v>
      </c>
      <c r="AX556" s="213" t="s">
        <v>365</v>
      </c>
      <c r="AY556" s="213" t="s">
        <v>270</v>
      </c>
      <c r="AZ556" s="213" t="s">
        <v>271</v>
      </c>
      <c r="BA556" s="217" t="s">
        <v>998</v>
      </c>
    </row>
    <row r="557" ht="142.5">
      <c r="A557" s="214" t="s">
        <v>268</v>
      </c>
      <c r="B557" s="213" t="s">
        <v>988</v>
      </c>
      <c r="C557" s="214" t="s">
        <v>1008</v>
      </c>
      <c r="D557" s="213" t="s">
        <v>1009</v>
      </c>
      <c r="E557" s="214" t="s">
        <v>1010</v>
      </c>
      <c r="F557" s="213" t="s">
        <v>1011</v>
      </c>
      <c r="G557" s="214" t="s">
        <v>1016</v>
      </c>
      <c r="H557" s="213" t="s">
        <v>1017</v>
      </c>
      <c r="I557" s="213" t="s">
        <v>994</v>
      </c>
      <c r="J557" s="214" t="s">
        <v>267</v>
      </c>
      <c r="K557" s="217" t="s">
        <v>1014</v>
      </c>
      <c r="L557" s="214">
        <v>3</v>
      </c>
      <c r="M557" s="214">
        <f>ROUND(L557*18,0)</f>
        <v>54</v>
      </c>
      <c r="N557" s="214">
        <v>3</v>
      </c>
      <c r="O557" s="214">
        <f>ROUND(N557*19.2,0)</f>
        <v>58</v>
      </c>
      <c r="P557" s="214">
        <v>3</v>
      </c>
      <c r="Q557" s="214">
        <f>ROUND(P557*19.2,0)</f>
        <v>58</v>
      </c>
      <c r="R557" s="214">
        <v>3</v>
      </c>
      <c r="S557" s="214">
        <f>ROUND(R557*14.4,0)</f>
        <v>43</v>
      </c>
      <c r="T557" s="214">
        <v>1</v>
      </c>
      <c r="U557" s="214">
        <f>ROUND(T557*14.4,0)</f>
        <v>14</v>
      </c>
      <c r="V557" s="214">
        <v>2</v>
      </c>
      <c r="W557" s="214">
        <f>ROUND(V557*28.8,0)</f>
        <v>58</v>
      </c>
      <c r="X557" s="214">
        <v>1</v>
      </c>
      <c r="Y557" s="214">
        <f>ROUND(X557*16.8,0)</f>
        <v>17</v>
      </c>
      <c r="Z557" s="214">
        <v>3</v>
      </c>
      <c r="AA557" s="214">
        <f>ROUND(Z557*19.2,0)</f>
        <v>58</v>
      </c>
      <c r="AB557" s="214">
        <v>2</v>
      </c>
      <c r="AC557" s="214">
        <f>ROUND(AB557*19.2,0)</f>
        <v>38</v>
      </c>
      <c r="AD557" s="214">
        <v>3</v>
      </c>
      <c r="AE557" s="214">
        <f>ROUND(AD557*12,0)</f>
        <v>36</v>
      </c>
      <c r="AF557" s="214">
        <v>1</v>
      </c>
      <c r="AG557" s="214">
        <f>ROUND(AF557*14.4,0)</f>
        <v>14</v>
      </c>
      <c r="AH557" s="214">
        <v>0</v>
      </c>
      <c r="AI557" s="214">
        <f>ROUND(AH557*9.6,0)</f>
        <v>0</v>
      </c>
      <c r="AJ557" s="214">
        <v>1</v>
      </c>
      <c r="AK557" s="214">
        <f>ROUND(AJ557*16.8,0)</f>
        <v>17</v>
      </c>
      <c r="AL557" s="214">
        <v>1</v>
      </c>
      <c r="AM557" s="214">
        <f>ROUND(AL557*7.2,0)</f>
        <v>7</v>
      </c>
      <c r="AN557" s="214">
        <f>SUM(M557,O557,Q557,S557,U557)</f>
        <v>227</v>
      </c>
      <c r="AO557" s="214">
        <f>SUM(W557,Y557,AA557,AC557)</f>
        <v>171</v>
      </c>
      <c r="AP557" s="214">
        <f>SUM(AE557,AG557,AI557)</f>
        <v>50</v>
      </c>
      <c r="AQ557" s="214">
        <f>SUM(AK557,AM557)</f>
        <v>24</v>
      </c>
      <c r="AR557" s="214">
        <f>SUM(AN557:AQ557)</f>
        <v>472</v>
      </c>
      <c r="AS557" s="214" t="str">
        <f>IF(AR557&lt;=120,"Group 1",IF(AR557&lt;=240,"Group 2",IF(AR557&lt;=360,"Group 3",IF(AR557&lt;=480,"Group 4",IF(AR557&lt;=600,"Group 5",IF(AR557&lt;=720,"Group 6",IF(AR557&lt;=840,"Group 7",IF(AR557&lt;=960,"Group 8",IF(AR557&lt;=1080,"Group 9","Group 10")))))))))</f>
        <v>Group 4</v>
      </c>
      <c r="AT557" s="214" t="str">
        <f>IF(AR557&lt;=120,"B1",IF(AR557&lt;=240,"B2",IF(AR557&lt;=360,"B3",IF(AR557&lt;=480,"B4",IF(AR557&lt;=600,"B5",IF(AR557&lt;=720,"B6",IF(AR557&lt;=840,"B7",IF(AR557&lt;=960,"B8",IF(AR557&lt;=1080,"B9",IF(AR557&lt;=1100,"B10",IF(AR557&lt;=1120,"B11",IF(AR557&lt;=1140,"B12",IF(AR557&lt;=1160,"B13",IF(AR557&lt;=1180,"B14","B15"))))))))))))))</f>
        <v>B4</v>
      </c>
      <c r="AU557" s="214" t="str">
        <f>AT557</f>
        <v>B4</v>
      </c>
      <c r="AV557" s="214" t="str">
        <f>IF(AU557=J557,"OK","REVIEW")</f>
        <v>OK</v>
      </c>
      <c r="AW557" s="213" t="s">
        <v>355</v>
      </c>
      <c r="AX557" s="213" t="s">
        <v>522</v>
      </c>
      <c r="AY557" s="213" t="s">
        <v>270</v>
      </c>
      <c r="AZ557" s="213" t="s">
        <v>271</v>
      </c>
      <c r="BA557" s="217" t="s">
        <v>996</v>
      </c>
    </row>
    <row r="558" ht="142.5">
      <c r="A558" s="214" t="s">
        <v>268</v>
      </c>
      <c r="B558" s="213" t="s">
        <v>988</v>
      </c>
      <c r="C558" s="214" t="s">
        <v>1008</v>
      </c>
      <c r="D558" s="213" t="s">
        <v>1009</v>
      </c>
      <c r="E558" s="214" t="s">
        <v>1010</v>
      </c>
      <c r="F558" s="213" t="s">
        <v>1011</v>
      </c>
      <c r="G558" s="214" t="s">
        <v>1016</v>
      </c>
      <c r="H558" s="213" t="s">
        <v>1017</v>
      </c>
      <c r="I558" s="213" t="s">
        <v>994</v>
      </c>
      <c r="J558" s="214" t="s">
        <v>271</v>
      </c>
      <c r="K558" s="217" t="s">
        <v>1015</v>
      </c>
      <c r="L558" s="214">
        <v>3</v>
      </c>
      <c r="M558" s="214">
        <f>ROUND(L558*18,0)</f>
        <v>54</v>
      </c>
      <c r="N558" s="214">
        <v>3</v>
      </c>
      <c r="O558" s="214">
        <f>ROUND(N558*19.2,0)</f>
        <v>58</v>
      </c>
      <c r="P558" s="214">
        <v>3</v>
      </c>
      <c r="Q558" s="214">
        <f>ROUND(P558*19.2,0)</f>
        <v>58</v>
      </c>
      <c r="R558" s="214">
        <v>3</v>
      </c>
      <c r="S558" s="214">
        <f>ROUND(R558*14.4,0)</f>
        <v>43</v>
      </c>
      <c r="T558" s="214">
        <v>2</v>
      </c>
      <c r="U558" s="214">
        <f>ROUND(T558*14.4,0)</f>
        <v>29</v>
      </c>
      <c r="V558" s="214">
        <v>2</v>
      </c>
      <c r="W558" s="214">
        <f>ROUND(V558*28.8,0)</f>
        <v>58</v>
      </c>
      <c r="X558" s="214">
        <v>2</v>
      </c>
      <c r="Y558" s="214">
        <f>ROUND(X558*16.8,0)</f>
        <v>34</v>
      </c>
      <c r="Z558" s="214">
        <v>3</v>
      </c>
      <c r="AA558" s="214">
        <f>ROUND(Z558*19.2,0)</f>
        <v>58</v>
      </c>
      <c r="AB558" s="214">
        <v>2</v>
      </c>
      <c r="AC558" s="214">
        <f>ROUND(AB558*19.2,0)</f>
        <v>38</v>
      </c>
      <c r="AD558" s="214">
        <v>3</v>
      </c>
      <c r="AE558" s="214">
        <f>ROUND(AD558*12,0)</f>
        <v>36</v>
      </c>
      <c r="AF558" s="214">
        <v>2</v>
      </c>
      <c r="AG558" s="214">
        <f>ROUND(AF558*14.4,0)</f>
        <v>29</v>
      </c>
      <c r="AH558" s="214">
        <v>1</v>
      </c>
      <c r="AI558" s="214">
        <f>ROUND(AH558*9.6,0)</f>
        <v>10</v>
      </c>
      <c r="AJ558" s="214">
        <v>2</v>
      </c>
      <c r="AK558" s="214">
        <f>ROUND(AJ558*16.8,0)</f>
        <v>34</v>
      </c>
      <c r="AL558" s="214">
        <v>2</v>
      </c>
      <c r="AM558" s="214">
        <f>ROUND(AL558*7.2,0)</f>
        <v>14</v>
      </c>
      <c r="AN558" s="214">
        <f>SUM(M558,O558,Q558,S558,U558)</f>
        <v>242</v>
      </c>
      <c r="AO558" s="214">
        <f>SUM(W558,Y558,AA558,AC558)</f>
        <v>188</v>
      </c>
      <c r="AP558" s="214">
        <f>SUM(AE558,AG558,AI558)</f>
        <v>75</v>
      </c>
      <c r="AQ558" s="214">
        <f>SUM(AK558,AM558)</f>
        <v>48</v>
      </c>
      <c r="AR558" s="214">
        <f>SUM(AN558:AQ558)</f>
        <v>553</v>
      </c>
      <c r="AS558" s="214" t="str">
        <f>IF(AR558&lt;=120,"Group 1",IF(AR558&lt;=240,"Group 2",IF(AR558&lt;=360,"Group 3",IF(AR558&lt;=480,"Group 4",IF(AR558&lt;=600,"Group 5",IF(AR558&lt;=720,"Group 6",IF(AR558&lt;=840,"Group 7",IF(AR558&lt;=960,"Group 8",IF(AR558&lt;=1080,"Group 9","Group 10")))))))))</f>
        <v>Group 5</v>
      </c>
      <c r="AT558" s="214" t="str">
        <f>IF(AR558&lt;=120,"B1",IF(AR558&lt;=240,"B2",IF(AR558&lt;=360,"B3",IF(AR558&lt;=480,"B4",IF(AR558&lt;=600,"B5",IF(AR558&lt;=720,"B6",IF(AR558&lt;=840,"B7",IF(AR558&lt;=960,"B8",IF(AR558&lt;=1080,"B9",IF(AR558&lt;=1100,"B10",IF(AR558&lt;=1120,"B11",IF(AR558&lt;=1140,"B12",IF(AR558&lt;=1160,"B13",IF(AR558&lt;=1180,"B14","B15"))))))))))))))</f>
        <v>B5</v>
      </c>
      <c r="AU558" s="214" t="str">
        <f>AT558</f>
        <v>B5</v>
      </c>
      <c r="AV558" s="214" t="str">
        <f>IF(AU558=J558,"OK","REVIEW")</f>
        <v>OK</v>
      </c>
      <c r="AW558" s="213" t="s">
        <v>355</v>
      </c>
      <c r="AX558" s="213" t="s">
        <v>365</v>
      </c>
      <c r="AY558" s="213" t="s">
        <v>270</v>
      </c>
      <c r="AZ558" s="213" t="s">
        <v>271</v>
      </c>
      <c r="BA558" s="217" t="s">
        <v>998</v>
      </c>
    </row>
    <row r="559" ht="142.5">
      <c r="A559" s="214" t="s">
        <v>268</v>
      </c>
      <c r="B559" s="213" t="s">
        <v>988</v>
      </c>
      <c r="C559" s="214" t="s">
        <v>1008</v>
      </c>
      <c r="D559" s="213" t="s">
        <v>1009</v>
      </c>
      <c r="E559" s="214" t="s">
        <v>1010</v>
      </c>
      <c r="F559" s="213" t="s">
        <v>1011</v>
      </c>
      <c r="G559" s="214" t="s">
        <v>1018</v>
      </c>
      <c r="H559" s="213" t="s">
        <v>1019</v>
      </c>
      <c r="I559" s="213" t="s">
        <v>994</v>
      </c>
      <c r="J559" s="214" t="s">
        <v>267</v>
      </c>
      <c r="K559" s="217" t="s">
        <v>1014</v>
      </c>
      <c r="L559" s="214">
        <v>3</v>
      </c>
      <c r="M559" s="214">
        <f>ROUND(L559*18,0)</f>
        <v>54</v>
      </c>
      <c r="N559" s="214">
        <v>3</v>
      </c>
      <c r="O559" s="214">
        <f>ROUND(N559*19.2,0)</f>
        <v>58</v>
      </c>
      <c r="P559" s="214">
        <v>3</v>
      </c>
      <c r="Q559" s="214">
        <f>ROUND(P559*19.2,0)</f>
        <v>58</v>
      </c>
      <c r="R559" s="214">
        <v>3</v>
      </c>
      <c r="S559" s="214">
        <f>ROUND(R559*14.4,0)</f>
        <v>43</v>
      </c>
      <c r="T559" s="214">
        <v>1</v>
      </c>
      <c r="U559" s="214">
        <f>ROUND(T559*14.4,0)</f>
        <v>14</v>
      </c>
      <c r="V559" s="214">
        <v>2</v>
      </c>
      <c r="W559" s="214">
        <f>ROUND(V559*28.8,0)</f>
        <v>58</v>
      </c>
      <c r="X559" s="214">
        <v>1</v>
      </c>
      <c r="Y559" s="214">
        <f>ROUND(X559*16.8,0)</f>
        <v>17</v>
      </c>
      <c r="Z559" s="214">
        <v>3</v>
      </c>
      <c r="AA559" s="214">
        <f>ROUND(Z559*19.2,0)</f>
        <v>58</v>
      </c>
      <c r="AB559" s="214">
        <v>2</v>
      </c>
      <c r="AC559" s="214">
        <f>ROUND(AB559*19.2,0)</f>
        <v>38</v>
      </c>
      <c r="AD559" s="214">
        <v>3</v>
      </c>
      <c r="AE559" s="214">
        <f>ROUND(AD559*12,0)</f>
        <v>36</v>
      </c>
      <c r="AF559" s="214">
        <v>1</v>
      </c>
      <c r="AG559" s="214">
        <f>ROUND(AF559*14.4,0)</f>
        <v>14</v>
      </c>
      <c r="AH559" s="214">
        <v>0</v>
      </c>
      <c r="AI559" s="214">
        <f>ROUND(AH559*9.6,0)</f>
        <v>0</v>
      </c>
      <c r="AJ559" s="214">
        <v>1</v>
      </c>
      <c r="AK559" s="214">
        <f>ROUND(AJ559*16.8,0)</f>
        <v>17</v>
      </c>
      <c r="AL559" s="214">
        <v>1</v>
      </c>
      <c r="AM559" s="214">
        <f>ROUND(AL559*7.2,0)</f>
        <v>7</v>
      </c>
      <c r="AN559" s="214">
        <f>SUM(M559,O559,Q559,S559,U559)</f>
        <v>227</v>
      </c>
      <c r="AO559" s="214">
        <f>SUM(W559,Y559,AA559,AC559)</f>
        <v>171</v>
      </c>
      <c r="AP559" s="214">
        <f>SUM(AE559,AG559,AI559)</f>
        <v>50</v>
      </c>
      <c r="AQ559" s="214">
        <f>SUM(AK559,AM559)</f>
        <v>24</v>
      </c>
      <c r="AR559" s="214">
        <f>SUM(AN559:AQ559)</f>
        <v>472</v>
      </c>
      <c r="AS559" s="214" t="str">
        <f>IF(AR559&lt;=120,"Group 1",IF(AR559&lt;=240,"Group 2",IF(AR559&lt;=360,"Group 3",IF(AR559&lt;=480,"Group 4",IF(AR559&lt;=600,"Group 5",IF(AR559&lt;=720,"Group 6",IF(AR559&lt;=840,"Group 7",IF(AR559&lt;=960,"Group 8",IF(AR559&lt;=1080,"Group 9","Group 10")))))))))</f>
        <v>Group 4</v>
      </c>
      <c r="AT559" s="214" t="str">
        <f>IF(AR559&lt;=120,"B1",IF(AR559&lt;=240,"B2",IF(AR559&lt;=360,"B3",IF(AR559&lt;=480,"B4",IF(AR559&lt;=600,"B5",IF(AR559&lt;=720,"B6",IF(AR559&lt;=840,"B7",IF(AR559&lt;=960,"B8",IF(AR559&lt;=1080,"B9",IF(AR559&lt;=1100,"B10",IF(AR559&lt;=1120,"B11",IF(AR559&lt;=1140,"B12",IF(AR559&lt;=1160,"B13",IF(AR559&lt;=1180,"B14","B15"))))))))))))))</f>
        <v>B4</v>
      </c>
      <c r="AU559" s="214" t="str">
        <f>AT559</f>
        <v>B4</v>
      </c>
      <c r="AV559" s="214" t="str">
        <f>IF(AU559=J559,"OK","REVIEW")</f>
        <v>OK</v>
      </c>
      <c r="AW559" s="213" t="s">
        <v>355</v>
      </c>
      <c r="AX559" s="213" t="s">
        <v>522</v>
      </c>
      <c r="AY559" s="213" t="s">
        <v>270</v>
      </c>
      <c r="AZ559" s="213" t="s">
        <v>271</v>
      </c>
      <c r="BA559" s="217" t="s">
        <v>996</v>
      </c>
    </row>
    <row r="560" ht="142.5">
      <c r="A560" s="214" t="s">
        <v>268</v>
      </c>
      <c r="B560" s="213" t="s">
        <v>988</v>
      </c>
      <c r="C560" s="214" t="s">
        <v>1008</v>
      </c>
      <c r="D560" s="213" t="s">
        <v>1009</v>
      </c>
      <c r="E560" s="214" t="s">
        <v>1010</v>
      </c>
      <c r="F560" s="213" t="s">
        <v>1011</v>
      </c>
      <c r="G560" s="214" t="s">
        <v>1018</v>
      </c>
      <c r="H560" s="213" t="s">
        <v>1019</v>
      </c>
      <c r="I560" s="213" t="s">
        <v>994</v>
      </c>
      <c r="J560" s="214" t="s">
        <v>271</v>
      </c>
      <c r="K560" s="217" t="s">
        <v>1015</v>
      </c>
      <c r="L560" s="214">
        <v>3</v>
      </c>
      <c r="M560" s="214">
        <f>ROUND(L560*18,0)</f>
        <v>54</v>
      </c>
      <c r="N560" s="214">
        <v>3</v>
      </c>
      <c r="O560" s="214">
        <f>ROUND(N560*19.2,0)</f>
        <v>58</v>
      </c>
      <c r="P560" s="214">
        <v>3</v>
      </c>
      <c r="Q560" s="214">
        <f>ROUND(P560*19.2,0)</f>
        <v>58</v>
      </c>
      <c r="R560" s="214">
        <v>3</v>
      </c>
      <c r="S560" s="214">
        <f>ROUND(R560*14.4,0)</f>
        <v>43</v>
      </c>
      <c r="T560" s="214">
        <v>2</v>
      </c>
      <c r="U560" s="214">
        <f>ROUND(T560*14.4,0)</f>
        <v>29</v>
      </c>
      <c r="V560" s="214">
        <v>2</v>
      </c>
      <c r="W560" s="214">
        <f>ROUND(V560*28.8,0)</f>
        <v>58</v>
      </c>
      <c r="X560" s="214">
        <v>2</v>
      </c>
      <c r="Y560" s="214">
        <f>ROUND(X560*16.8,0)</f>
        <v>34</v>
      </c>
      <c r="Z560" s="214">
        <v>3</v>
      </c>
      <c r="AA560" s="214">
        <f>ROUND(Z560*19.2,0)</f>
        <v>58</v>
      </c>
      <c r="AB560" s="214">
        <v>2</v>
      </c>
      <c r="AC560" s="214">
        <f>ROUND(AB560*19.2,0)</f>
        <v>38</v>
      </c>
      <c r="AD560" s="214">
        <v>3</v>
      </c>
      <c r="AE560" s="214">
        <f>ROUND(AD560*12,0)</f>
        <v>36</v>
      </c>
      <c r="AF560" s="214">
        <v>2</v>
      </c>
      <c r="AG560" s="214">
        <f>ROUND(AF560*14.4,0)</f>
        <v>29</v>
      </c>
      <c r="AH560" s="214">
        <v>1</v>
      </c>
      <c r="AI560" s="214">
        <f>ROUND(AH560*9.6,0)</f>
        <v>10</v>
      </c>
      <c r="AJ560" s="214">
        <v>2</v>
      </c>
      <c r="AK560" s="214">
        <f>ROUND(AJ560*16.8,0)</f>
        <v>34</v>
      </c>
      <c r="AL560" s="214">
        <v>2</v>
      </c>
      <c r="AM560" s="214">
        <f>ROUND(AL560*7.2,0)</f>
        <v>14</v>
      </c>
      <c r="AN560" s="214">
        <f>SUM(M560,O560,Q560,S560,U560)</f>
        <v>242</v>
      </c>
      <c r="AO560" s="214">
        <f>SUM(W560,Y560,AA560,AC560)</f>
        <v>188</v>
      </c>
      <c r="AP560" s="214">
        <f>SUM(AE560,AG560,AI560)</f>
        <v>75</v>
      </c>
      <c r="AQ560" s="214">
        <f>SUM(AK560,AM560)</f>
        <v>48</v>
      </c>
      <c r="AR560" s="214">
        <f>SUM(AN560:AQ560)</f>
        <v>553</v>
      </c>
      <c r="AS560" s="214" t="str">
        <f>IF(AR560&lt;=120,"Group 1",IF(AR560&lt;=240,"Group 2",IF(AR560&lt;=360,"Group 3",IF(AR560&lt;=480,"Group 4",IF(AR560&lt;=600,"Group 5",IF(AR560&lt;=720,"Group 6",IF(AR560&lt;=840,"Group 7",IF(AR560&lt;=960,"Group 8",IF(AR560&lt;=1080,"Group 9","Group 10")))))))))</f>
        <v>Group 5</v>
      </c>
      <c r="AT560" s="214" t="str">
        <f>IF(AR560&lt;=120,"B1",IF(AR560&lt;=240,"B2",IF(AR560&lt;=360,"B3",IF(AR560&lt;=480,"B4",IF(AR560&lt;=600,"B5",IF(AR560&lt;=720,"B6",IF(AR560&lt;=840,"B7",IF(AR560&lt;=960,"B8",IF(AR560&lt;=1080,"B9",IF(AR560&lt;=1100,"B10",IF(AR560&lt;=1120,"B11",IF(AR560&lt;=1140,"B12",IF(AR560&lt;=1160,"B13",IF(AR560&lt;=1180,"B14","B15"))))))))))))))</f>
        <v>B5</v>
      </c>
      <c r="AU560" s="214" t="str">
        <f>AT560</f>
        <v>B5</v>
      </c>
      <c r="AV560" s="214" t="str">
        <f>IF(AU560=J560,"OK","REVIEW")</f>
        <v>OK</v>
      </c>
      <c r="AW560" s="213" t="s">
        <v>355</v>
      </c>
      <c r="AX560" s="213" t="s">
        <v>365</v>
      </c>
      <c r="AY560" s="213" t="s">
        <v>270</v>
      </c>
      <c r="AZ560" s="213" t="s">
        <v>271</v>
      </c>
      <c r="BA560" s="217" t="s">
        <v>998</v>
      </c>
    </row>
    <row r="561" ht="142.5">
      <c r="A561" s="214" t="s">
        <v>268</v>
      </c>
      <c r="B561" s="213" t="s">
        <v>988</v>
      </c>
      <c r="C561" s="214" t="s">
        <v>1008</v>
      </c>
      <c r="D561" s="213" t="s">
        <v>1009</v>
      </c>
      <c r="E561" s="214" t="s">
        <v>1010</v>
      </c>
      <c r="F561" s="213" t="s">
        <v>1011</v>
      </c>
      <c r="G561" s="214" t="s">
        <v>1020</v>
      </c>
      <c r="H561" s="213" t="s">
        <v>1021</v>
      </c>
      <c r="I561" s="213" t="s">
        <v>994</v>
      </c>
      <c r="J561" s="214" t="s">
        <v>267</v>
      </c>
      <c r="K561" s="217" t="s">
        <v>1014</v>
      </c>
      <c r="L561" s="214">
        <v>3</v>
      </c>
      <c r="M561" s="214">
        <f>ROUND(L561*18,0)</f>
        <v>54</v>
      </c>
      <c r="N561" s="214">
        <v>3</v>
      </c>
      <c r="O561" s="214">
        <f>ROUND(N561*19.2,0)</f>
        <v>58</v>
      </c>
      <c r="P561" s="214">
        <v>3</v>
      </c>
      <c r="Q561" s="214">
        <f>ROUND(P561*19.2,0)</f>
        <v>58</v>
      </c>
      <c r="R561" s="214">
        <v>3</v>
      </c>
      <c r="S561" s="214">
        <f>ROUND(R561*14.4,0)</f>
        <v>43</v>
      </c>
      <c r="T561" s="214">
        <v>1</v>
      </c>
      <c r="U561" s="214">
        <f>ROUND(T561*14.4,0)</f>
        <v>14</v>
      </c>
      <c r="V561" s="214">
        <v>2</v>
      </c>
      <c r="W561" s="214">
        <f>ROUND(V561*28.8,0)</f>
        <v>58</v>
      </c>
      <c r="X561" s="214">
        <v>1</v>
      </c>
      <c r="Y561" s="214">
        <f>ROUND(X561*16.8,0)</f>
        <v>17</v>
      </c>
      <c r="Z561" s="214">
        <v>3</v>
      </c>
      <c r="AA561" s="214">
        <f>ROUND(Z561*19.2,0)</f>
        <v>58</v>
      </c>
      <c r="AB561" s="214">
        <v>2</v>
      </c>
      <c r="AC561" s="214">
        <f>ROUND(AB561*19.2,0)</f>
        <v>38</v>
      </c>
      <c r="AD561" s="214">
        <v>3</v>
      </c>
      <c r="AE561" s="214">
        <f>ROUND(AD561*12,0)</f>
        <v>36</v>
      </c>
      <c r="AF561" s="214">
        <v>1</v>
      </c>
      <c r="AG561" s="214">
        <f>ROUND(AF561*14.4,0)</f>
        <v>14</v>
      </c>
      <c r="AH561" s="214">
        <v>0</v>
      </c>
      <c r="AI561" s="214">
        <f>ROUND(AH561*9.6,0)</f>
        <v>0</v>
      </c>
      <c r="AJ561" s="214">
        <v>1</v>
      </c>
      <c r="AK561" s="214">
        <f>ROUND(AJ561*16.8,0)</f>
        <v>17</v>
      </c>
      <c r="AL561" s="214">
        <v>1</v>
      </c>
      <c r="AM561" s="214">
        <f>ROUND(AL561*7.2,0)</f>
        <v>7</v>
      </c>
      <c r="AN561" s="214">
        <f>SUM(M561,O561,Q561,S561,U561)</f>
        <v>227</v>
      </c>
      <c r="AO561" s="214">
        <f>SUM(W561,Y561,AA561,AC561)</f>
        <v>171</v>
      </c>
      <c r="AP561" s="214">
        <f>SUM(AE561,AG561,AI561)</f>
        <v>50</v>
      </c>
      <c r="AQ561" s="214">
        <f>SUM(AK561,AM561)</f>
        <v>24</v>
      </c>
      <c r="AR561" s="214">
        <f>SUM(AN561:AQ561)</f>
        <v>472</v>
      </c>
      <c r="AS561" s="214" t="str">
        <f>IF(AR561&lt;=120,"Group 1",IF(AR561&lt;=240,"Group 2",IF(AR561&lt;=360,"Group 3",IF(AR561&lt;=480,"Group 4",IF(AR561&lt;=600,"Group 5",IF(AR561&lt;=720,"Group 6",IF(AR561&lt;=840,"Group 7",IF(AR561&lt;=960,"Group 8",IF(AR561&lt;=1080,"Group 9","Group 10")))))))))</f>
        <v>Group 4</v>
      </c>
      <c r="AT561" s="214" t="str">
        <f>IF(AR561&lt;=120,"B1",IF(AR561&lt;=240,"B2",IF(AR561&lt;=360,"B3",IF(AR561&lt;=480,"B4",IF(AR561&lt;=600,"B5",IF(AR561&lt;=720,"B6",IF(AR561&lt;=840,"B7",IF(AR561&lt;=960,"B8",IF(AR561&lt;=1080,"B9",IF(AR561&lt;=1100,"B10",IF(AR561&lt;=1120,"B11",IF(AR561&lt;=1140,"B12",IF(AR561&lt;=1160,"B13",IF(AR561&lt;=1180,"B14","B15"))))))))))))))</f>
        <v>B4</v>
      </c>
      <c r="AU561" s="214" t="str">
        <f>AT561</f>
        <v>B4</v>
      </c>
      <c r="AV561" s="214" t="str">
        <f>IF(AU561=J561,"OK","REVIEW")</f>
        <v>OK</v>
      </c>
      <c r="AW561" s="213" t="s">
        <v>355</v>
      </c>
      <c r="AX561" s="213" t="s">
        <v>522</v>
      </c>
      <c r="AY561" s="213" t="s">
        <v>270</v>
      </c>
      <c r="AZ561" s="213" t="s">
        <v>271</v>
      </c>
      <c r="BA561" s="217" t="s">
        <v>996</v>
      </c>
    </row>
    <row r="562" ht="142.5">
      <c r="A562" s="214" t="s">
        <v>268</v>
      </c>
      <c r="B562" s="213" t="s">
        <v>988</v>
      </c>
      <c r="C562" s="214" t="s">
        <v>1008</v>
      </c>
      <c r="D562" s="213" t="s">
        <v>1009</v>
      </c>
      <c r="E562" s="214" t="s">
        <v>1010</v>
      </c>
      <c r="F562" s="213" t="s">
        <v>1011</v>
      </c>
      <c r="G562" s="214" t="s">
        <v>1020</v>
      </c>
      <c r="H562" s="213" t="s">
        <v>1021</v>
      </c>
      <c r="I562" s="213" t="s">
        <v>994</v>
      </c>
      <c r="J562" s="214" t="s">
        <v>271</v>
      </c>
      <c r="K562" s="217" t="s">
        <v>1015</v>
      </c>
      <c r="L562" s="214">
        <v>3</v>
      </c>
      <c r="M562" s="214">
        <f>ROUND(L562*18,0)</f>
        <v>54</v>
      </c>
      <c r="N562" s="214">
        <v>3</v>
      </c>
      <c r="O562" s="214">
        <f>ROUND(N562*19.2,0)</f>
        <v>58</v>
      </c>
      <c r="P562" s="214">
        <v>3</v>
      </c>
      <c r="Q562" s="214">
        <f>ROUND(P562*19.2,0)</f>
        <v>58</v>
      </c>
      <c r="R562" s="214">
        <v>3</v>
      </c>
      <c r="S562" s="214">
        <f>ROUND(R562*14.4,0)</f>
        <v>43</v>
      </c>
      <c r="T562" s="214">
        <v>2</v>
      </c>
      <c r="U562" s="214">
        <f>ROUND(T562*14.4,0)</f>
        <v>29</v>
      </c>
      <c r="V562" s="214">
        <v>2</v>
      </c>
      <c r="W562" s="214">
        <f>ROUND(V562*28.8,0)</f>
        <v>58</v>
      </c>
      <c r="X562" s="214">
        <v>2</v>
      </c>
      <c r="Y562" s="214">
        <f>ROUND(X562*16.8,0)</f>
        <v>34</v>
      </c>
      <c r="Z562" s="214">
        <v>3</v>
      </c>
      <c r="AA562" s="214">
        <f>ROUND(Z562*19.2,0)</f>
        <v>58</v>
      </c>
      <c r="AB562" s="214">
        <v>2</v>
      </c>
      <c r="AC562" s="214">
        <f>ROUND(AB562*19.2,0)</f>
        <v>38</v>
      </c>
      <c r="AD562" s="214">
        <v>3</v>
      </c>
      <c r="AE562" s="214">
        <f>ROUND(AD562*12,0)</f>
        <v>36</v>
      </c>
      <c r="AF562" s="214">
        <v>2</v>
      </c>
      <c r="AG562" s="214">
        <f>ROUND(AF562*14.4,0)</f>
        <v>29</v>
      </c>
      <c r="AH562" s="214">
        <v>1</v>
      </c>
      <c r="AI562" s="214">
        <f>ROUND(AH562*9.6,0)</f>
        <v>10</v>
      </c>
      <c r="AJ562" s="214">
        <v>2</v>
      </c>
      <c r="AK562" s="214">
        <f>ROUND(AJ562*16.8,0)</f>
        <v>34</v>
      </c>
      <c r="AL562" s="214">
        <v>2</v>
      </c>
      <c r="AM562" s="214">
        <f>ROUND(AL562*7.2,0)</f>
        <v>14</v>
      </c>
      <c r="AN562" s="214">
        <f>SUM(M562,O562,Q562,S562,U562)</f>
        <v>242</v>
      </c>
      <c r="AO562" s="214">
        <f>SUM(W562,Y562,AA562,AC562)</f>
        <v>188</v>
      </c>
      <c r="AP562" s="214">
        <f>SUM(AE562,AG562,AI562)</f>
        <v>75</v>
      </c>
      <c r="AQ562" s="214">
        <f>SUM(AK562,AM562)</f>
        <v>48</v>
      </c>
      <c r="AR562" s="214">
        <f>SUM(AN562:AQ562)</f>
        <v>553</v>
      </c>
      <c r="AS562" s="214" t="str">
        <f>IF(AR562&lt;=120,"Group 1",IF(AR562&lt;=240,"Group 2",IF(AR562&lt;=360,"Group 3",IF(AR562&lt;=480,"Group 4",IF(AR562&lt;=600,"Group 5",IF(AR562&lt;=720,"Group 6",IF(AR562&lt;=840,"Group 7",IF(AR562&lt;=960,"Group 8",IF(AR562&lt;=1080,"Group 9","Group 10")))))))))</f>
        <v>Group 5</v>
      </c>
      <c r="AT562" s="214" t="str">
        <f>IF(AR562&lt;=120,"B1",IF(AR562&lt;=240,"B2",IF(AR562&lt;=360,"B3",IF(AR562&lt;=480,"B4",IF(AR562&lt;=600,"B5",IF(AR562&lt;=720,"B6",IF(AR562&lt;=840,"B7",IF(AR562&lt;=960,"B8",IF(AR562&lt;=1080,"B9",IF(AR562&lt;=1100,"B10",IF(AR562&lt;=1120,"B11",IF(AR562&lt;=1140,"B12",IF(AR562&lt;=1160,"B13",IF(AR562&lt;=1180,"B14","B15"))))))))))))))</f>
        <v>B5</v>
      </c>
      <c r="AU562" s="214" t="str">
        <f>AT562</f>
        <v>B5</v>
      </c>
      <c r="AV562" s="214" t="str">
        <f>IF(AU562=J562,"OK","REVIEW")</f>
        <v>OK</v>
      </c>
      <c r="AW562" s="213" t="s">
        <v>355</v>
      </c>
      <c r="AX562" s="213" t="s">
        <v>365</v>
      </c>
      <c r="AY562" s="213" t="s">
        <v>270</v>
      </c>
      <c r="AZ562" s="213" t="s">
        <v>271</v>
      </c>
      <c r="BA562" s="217" t="s">
        <v>998</v>
      </c>
    </row>
    <row r="563" ht="142.5">
      <c r="A563" s="214" t="s">
        <v>268</v>
      </c>
      <c r="B563" s="213" t="s">
        <v>988</v>
      </c>
      <c r="C563" s="214" t="s">
        <v>1008</v>
      </c>
      <c r="D563" s="213" t="s">
        <v>1009</v>
      </c>
      <c r="E563" s="214" t="s">
        <v>1022</v>
      </c>
      <c r="F563" s="213" t="s">
        <v>1023</v>
      </c>
      <c r="G563" s="214" t="s">
        <v>1024</v>
      </c>
      <c r="H563" s="213" t="s">
        <v>1025</v>
      </c>
      <c r="I563" s="213" t="s">
        <v>994</v>
      </c>
      <c r="J563" s="214" t="s">
        <v>267</v>
      </c>
      <c r="K563" s="217" t="s">
        <v>1014</v>
      </c>
      <c r="L563" s="214">
        <v>3</v>
      </c>
      <c r="M563" s="214">
        <f>ROUND(L563*18,0)</f>
        <v>54</v>
      </c>
      <c r="N563" s="214">
        <v>4</v>
      </c>
      <c r="O563" s="214">
        <f>ROUND(N563*19.2,0)</f>
        <v>77</v>
      </c>
      <c r="P563" s="214">
        <v>3</v>
      </c>
      <c r="Q563" s="214">
        <f>ROUND(P563*19.2,0)</f>
        <v>58</v>
      </c>
      <c r="R563" s="214">
        <v>3</v>
      </c>
      <c r="S563" s="214">
        <f>ROUND(R563*14.4,0)</f>
        <v>43</v>
      </c>
      <c r="T563" s="214">
        <v>1</v>
      </c>
      <c r="U563" s="214">
        <f>ROUND(T563*14.4,0)</f>
        <v>14</v>
      </c>
      <c r="V563" s="214">
        <v>2</v>
      </c>
      <c r="W563" s="214">
        <f>ROUND(V563*28.8,0)</f>
        <v>58</v>
      </c>
      <c r="X563" s="214">
        <v>1</v>
      </c>
      <c r="Y563" s="214">
        <f>ROUND(X563*16.8,0)</f>
        <v>17</v>
      </c>
      <c r="Z563" s="214">
        <v>3</v>
      </c>
      <c r="AA563" s="214">
        <f>ROUND(Z563*19.2,0)</f>
        <v>58</v>
      </c>
      <c r="AB563" s="214">
        <v>2</v>
      </c>
      <c r="AC563" s="214">
        <f>ROUND(AB563*19.2,0)</f>
        <v>38</v>
      </c>
      <c r="AD563" s="214">
        <v>2</v>
      </c>
      <c r="AE563" s="214">
        <f>ROUND(AD563*12,0)</f>
        <v>24</v>
      </c>
      <c r="AF563" s="214">
        <v>1</v>
      </c>
      <c r="AG563" s="214">
        <f>ROUND(AF563*14.4,0)</f>
        <v>14</v>
      </c>
      <c r="AH563" s="214">
        <v>0</v>
      </c>
      <c r="AI563" s="214">
        <f>ROUND(AH563*9.6,0)</f>
        <v>0</v>
      </c>
      <c r="AJ563" s="214">
        <v>1</v>
      </c>
      <c r="AK563" s="214">
        <f>ROUND(AJ563*16.8,0)</f>
        <v>17</v>
      </c>
      <c r="AL563" s="214">
        <v>1</v>
      </c>
      <c r="AM563" s="214">
        <f>ROUND(AL563*7.2,0)</f>
        <v>7</v>
      </c>
      <c r="AN563" s="214">
        <f>SUM(M563,O563,Q563,S563,U563)</f>
        <v>246</v>
      </c>
      <c r="AO563" s="214">
        <f>SUM(W563,Y563,AA563,AC563)</f>
        <v>171</v>
      </c>
      <c r="AP563" s="214">
        <f>SUM(AE563,AG563,AI563)</f>
        <v>38</v>
      </c>
      <c r="AQ563" s="214">
        <f>SUM(AK563,AM563)</f>
        <v>24</v>
      </c>
      <c r="AR563" s="214">
        <f>SUM(AN563:AQ563)</f>
        <v>479</v>
      </c>
      <c r="AS563" s="214" t="str">
        <f>IF(AR563&lt;=120,"Group 1",IF(AR563&lt;=240,"Group 2",IF(AR563&lt;=360,"Group 3",IF(AR563&lt;=480,"Group 4",IF(AR563&lt;=600,"Group 5",IF(AR563&lt;=720,"Group 6",IF(AR563&lt;=840,"Group 7",IF(AR563&lt;=960,"Group 8",IF(AR563&lt;=1080,"Group 9","Group 10")))))))))</f>
        <v>Group 4</v>
      </c>
      <c r="AT563" s="214" t="str">
        <f>IF(AR563&lt;=120,"B1",IF(AR563&lt;=240,"B2",IF(AR563&lt;=360,"B3",IF(AR563&lt;=480,"B4",IF(AR563&lt;=600,"B5",IF(AR563&lt;=720,"B6",IF(AR563&lt;=840,"B7",IF(AR563&lt;=960,"B8",IF(AR563&lt;=1080,"B9",IF(AR563&lt;=1100,"B10",IF(AR563&lt;=1120,"B11",IF(AR563&lt;=1140,"B12",IF(AR563&lt;=1160,"B13",IF(AR563&lt;=1180,"B14","B15"))))))))))))))</f>
        <v>B4</v>
      </c>
      <c r="AU563" s="214" t="str">
        <f>AT563</f>
        <v>B4</v>
      </c>
      <c r="AV563" s="214" t="str">
        <f>IF(AU563=J563,"OK","REVIEW")</f>
        <v>OK</v>
      </c>
      <c r="AW563" s="213" t="s">
        <v>355</v>
      </c>
      <c r="AX563" s="213" t="s">
        <v>522</v>
      </c>
      <c r="AY563" s="213" t="s">
        <v>270</v>
      </c>
      <c r="AZ563" s="213" t="s">
        <v>271</v>
      </c>
      <c r="BA563" s="217" t="s">
        <v>996</v>
      </c>
    </row>
    <row r="564" ht="142.5">
      <c r="A564" s="214" t="s">
        <v>268</v>
      </c>
      <c r="B564" s="213" t="s">
        <v>988</v>
      </c>
      <c r="C564" s="214" t="s">
        <v>1008</v>
      </c>
      <c r="D564" s="213" t="s">
        <v>1009</v>
      </c>
      <c r="E564" s="214" t="s">
        <v>1022</v>
      </c>
      <c r="F564" s="213" t="s">
        <v>1023</v>
      </c>
      <c r="G564" s="214" t="s">
        <v>1024</v>
      </c>
      <c r="H564" s="213" t="s">
        <v>1025</v>
      </c>
      <c r="I564" s="213" t="s">
        <v>994</v>
      </c>
      <c r="J564" s="214" t="s">
        <v>271</v>
      </c>
      <c r="K564" s="217" t="s">
        <v>1015</v>
      </c>
      <c r="L564" s="214">
        <v>3</v>
      </c>
      <c r="M564" s="214">
        <f>ROUND(L564*18,0)</f>
        <v>54</v>
      </c>
      <c r="N564" s="214">
        <v>4</v>
      </c>
      <c r="O564" s="214">
        <f>ROUND(N564*19.2,0)</f>
        <v>77</v>
      </c>
      <c r="P564" s="214">
        <v>3</v>
      </c>
      <c r="Q564" s="214">
        <f>ROUND(P564*19.2,0)</f>
        <v>58</v>
      </c>
      <c r="R564" s="214">
        <v>3</v>
      </c>
      <c r="S564" s="214">
        <f>ROUND(R564*14.4,0)</f>
        <v>43</v>
      </c>
      <c r="T564" s="214">
        <v>2</v>
      </c>
      <c r="U564" s="214">
        <f>ROUND(T564*14.4,0)</f>
        <v>29</v>
      </c>
      <c r="V564" s="214">
        <v>2</v>
      </c>
      <c r="W564" s="214">
        <f>ROUND(V564*28.8,0)</f>
        <v>58</v>
      </c>
      <c r="X564" s="214">
        <v>2</v>
      </c>
      <c r="Y564" s="214">
        <f>ROUND(X564*16.8,0)</f>
        <v>34</v>
      </c>
      <c r="Z564" s="214">
        <v>3</v>
      </c>
      <c r="AA564" s="214">
        <f>ROUND(Z564*19.2,0)</f>
        <v>58</v>
      </c>
      <c r="AB564" s="214">
        <v>2</v>
      </c>
      <c r="AC564" s="214">
        <f>ROUND(AB564*19.2,0)</f>
        <v>38</v>
      </c>
      <c r="AD564" s="214">
        <v>3</v>
      </c>
      <c r="AE564" s="214">
        <f>ROUND(AD564*12,0)</f>
        <v>36</v>
      </c>
      <c r="AF564" s="214">
        <v>2</v>
      </c>
      <c r="AG564" s="214">
        <f>ROUND(AF564*14.4,0)</f>
        <v>29</v>
      </c>
      <c r="AH564" s="214">
        <v>1</v>
      </c>
      <c r="AI564" s="214">
        <f>ROUND(AH564*9.6,0)</f>
        <v>10</v>
      </c>
      <c r="AJ564" s="214">
        <v>2</v>
      </c>
      <c r="AK564" s="214">
        <f>ROUND(AJ564*16.8,0)</f>
        <v>34</v>
      </c>
      <c r="AL564" s="214">
        <v>2</v>
      </c>
      <c r="AM564" s="214">
        <f>ROUND(AL564*7.2,0)</f>
        <v>14</v>
      </c>
      <c r="AN564" s="214">
        <f>SUM(M564,O564,Q564,S564,U564)</f>
        <v>261</v>
      </c>
      <c r="AO564" s="214">
        <f>SUM(W564,Y564,AA564,AC564)</f>
        <v>188</v>
      </c>
      <c r="AP564" s="214">
        <f>SUM(AE564,AG564,AI564)</f>
        <v>75</v>
      </c>
      <c r="AQ564" s="214">
        <f>SUM(AK564,AM564)</f>
        <v>48</v>
      </c>
      <c r="AR564" s="214">
        <f>SUM(AN564:AQ564)</f>
        <v>572</v>
      </c>
      <c r="AS564" s="214" t="str">
        <f>IF(AR564&lt;=120,"Group 1",IF(AR564&lt;=240,"Group 2",IF(AR564&lt;=360,"Group 3",IF(AR564&lt;=480,"Group 4",IF(AR564&lt;=600,"Group 5",IF(AR564&lt;=720,"Group 6",IF(AR564&lt;=840,"Group 7",IF(AR564&lt;=960,"Group 8",IF(AR564&lt;=1080,"Group 9","Group 10")))))))))</f>
        <v>Group 5</v>
      </c>
      <c r="AT564" s="214" t="str">
        <f>IF(AR564&lt;=120,"B1",IF(AR564&lt;=240,"B2",IF(AR564&lt;=360,"B3",IF(AR564&lt;=480,"B4",IF(AR564&lt;=600,"B5",IF(AR564&lt;=720,"B6",IF(AR564&lt;=840,"B7",IF(AR564&lt;=960,"B8",IF(AR564&lt;=1080,"B9",IF(AR564&lt;=1100,"B10",IF(AR564&lt;=1120,"B11",IF(AR564&lt;=1140,"B12",IF(AR564&lt;=1160,"B13",IF(AR564&lt;=1180,"B14","B15"))))))))))))))</f>
        <v>B5</v>
      </c>
      <c r="AU564" s="214" t="str">
        <f>AT564</f>
        <v>B5</v>
      </c>
      <c r="AV564" s="214" t="str">
        <f>IF(AU564=J564,"OK","REVIEW")</f>
        <v>OK</v>
      </c>
      <c r="AW564" s="213" t="s">
        <v>355</v>
      </c>
      <c r="AX564" s="213" t="s">
        <v>365</v>
      </c>
      <c r="AY564" s="213" t="s">
        <v>270</v>
      </c>
      <c r="AZ564" s="213" t="s">
        <v>271</v>
      </c>
      <c r="BA564" s="217" t="s">
        <v>998</v>
      </c>
    </row>
    <row r="565" ht="142.5">
      <c r="A565" s="214" t="s">
        <v>268</v>
      </c>
      <c r="B565" s="213" t="s">
        <v>988</v>
      </c>
      <c r="C565" s="214" t="s">
        <v>1008</v>
      </c>
      <c r="D565" s="213" t="s">
        <v>1009</v>
      </c>
      <c r="E565" s="214" t="s">
        <v>1022</v>
      </c>
      <c r="F565" s="213" t="s">
        <v>1023</v>
      </c>
      <c r="G565" s="214" t="s">
        <v>1026</v>
      </c>
      <c r="H565" s="213" t="s">
        <v>1027</v>
      </c>
      <c r="I565" s="213" t="s">
        <v>994</v>
      </c>
      <c r="J565" s="214" t="s">
        <v>267</v>
      </c>
      <c r="K565" s="217" t="s">
        <v>995</v>
      </c>
      <c r="L565" s="214">
        <v>2</v>
      </c>
      <c r="M565" s="214">
        <f>ROUND(L565*18,0)</f>
        <v>36</v>
      </c>
      <c r="N565" s="214">
        <v>2</v>
      </c>
      <c r="O565" s="214">
        <f>ROUND(N565*19.2,0)</f>
        <v>38</v>
      </c>
      <c r="P565" s="214">
        <v>2</v>
      </c>
      <c r="Q565" s="214">
        <f>ROUND(P565*19.2,0)</f>
        <v>38</v>
      </c>
      <c r="R565" s="214">
        <v>2</v>
      </c>
      <c r="S565" s="214">
        <f>ROUND(R565*14.4,0)</f>
        <v>29</v>
      </c>
      <c r="T565" s="214">
        <v>2</v>
      </c>
      <c r="U565" s="214">
        <f>ROUND(T565*14.4,0)</f>
        <v>29</v>
      </c>
      <c r="V565" s="214">
        <v>2</v>
      </c>
      <c r="W565" s="214">
        <f>ROUND(V565*28.8,0)</f>
        <v>58</v>
      </c>
      <c r="X565" s="214">
        <v>2</v>
      </c>
      <c r="Y565" s="214">
        <f>ROUND(X565*16.8,0)</f>
        <v>34</v>
      </c>
      <c r="Z565" s="214">
        <v>2</v>
      </c>
      <c r="AA565" s="214">
        <f>ROUND(Z565*19.2,0)</f>
        <v>38</v>
      </c>
      <c r="AB565" s="214">
        <v>2</v>
      </c>
      <c r="AC565" s="214">
        <f>ROUND(AB565*19.2,0)</f>
        <v>38</v>
      </c>
      <c r="AD565" s="214">
        <v>2</v>
      </c>
      <c r="AE565" s="214">
        <f>ROUND(AD565*12,0)</f>
        <v>24</v>
      </c>
      <c r="AF565" s="214">
        <v>2</v>
      </c>
      <c r="AG565" s="214">
        <f>ROUND(AF565*14.4,0)</f>
        <v>29</v>
      </c>
      <c r="AH565" s="214">
        <v>1</v>
      </c>
      <c r="AI565" s="214">
        <f>ROUND(AH565*9.6,0)</f>
        <v>10</v>
      </c>
      <c r="AJ565" s="214">
        <v>1</v>
      </c>
      <c r="AK565" s="214">
        <f>ROUND(AJ565*16.8,0)</f>
        <v>17</v>
      </c>
      <c r="AL565" s="214">
        <v>1</v>
      </c>
      <c r="AM565" s="214">
        <f>ROUND(AL565*7.2,0)</f>
        <v>7</v>
      </c>
      <c r="AN565" s="214">
        <f>SUM(M565,O565,Q565,S565,U565)</f>
        <v>170</v>
      </c>
      <c r="AO565" s="214">
        <f>SUM(W565,Y565,AA565,AC565)</f>
        <v>168</v>
      </c>
      <c r="AP565" s="214">
        <f>SUM(AE565,AG565,AI565)</f>
        <v>63</v>
      </c>
      <c r="AQ565" s="214">
        <f>SUM(AK565,AM565)</f>
        <v>24</v>
      </c>
      <c r="AR565" s="214">
        <f>SUM(AN565:AQ565)</f>
        <v>425</v>
      </c>
      <c r="AS565" s="214" t="str">
        <f>IF(AR565&lt;=120,"Group 1",IF(AR565&lt;=240,"Group 2",IF(AR565&lt;=360,"Group 3",IF(AR565&lt;=480,"Group 4",IF(AR565&lt;=600,"Group 5",IF(AR565&lt;=720,"Group 6",IF(AR565&lt;=840,"Group 7",IF(AR565&lt;=960,"Group 8",IF(AR565&lt;=1080,"Group 9","Group 10")))))))))</f>
        <v>Group 4</v>
      </c>
      <c r="AT565" s="214" t="str">
        <f>IF(AR565&lt;=120,"B1",IF(AR565&lt;=240,"B2",IF(AR565&lt;=360,"B3",IF(AR565&lt;=480,"B4",IF(AR565&lt;=600,"B5",IF(AR565&lt;=720,"B6",IF(AR565&lt;=840,"B7",IF(AR565&lt;=960,"B8",IF(AR565&lt;=1080,"B9",IF(AR565&lt;=1100,"B10",IF(AR565&lt;=1120,"B11",IF(AR565&lt;=1140,"B12",IF(AR565&lt;=1160,"B13",IF(AR565&lt;=1180,"B14","B15"))))))))))))))</f>
        <v>B4</v>
      </c>
      <c r="AU565" s="214" t="str">
        <f>AT565</f>
        <v>B4</v>
      </c>
      <c r="AV565" s="214" t="str">
        <f>IF(AU565=J565,"OK","REVIEW")</f>
        <v>OK</v>
      </c>
      <c r="AW565" s="213" t="s">
        <v>355</v>
      </c>
      <c r="AX565" s="213" t="s">
        <v>522</v>
      </c>
      <c r="AY565" s="213" t="s">
        <v>270</v>
      </c>
      <c r="AZ565" s="213" t="s">
        <v>267</v>
      </c>
      <c r="BA565" s="217" t="s">
        <v>996</v>
      </c>
    </row>
    <row r="566" ht="142.5">
      <c r="A566" s="214" t="s">
        <v>268</v>
      </c>
      <c r="B566" s="213" t="s">
        <v>988</v>
      </c>
      <c r="C566" s="214" t="s">
        <v>1008</v>
      </c>
      <c r="D566" s="213" t="s">
        <v>1009</v>
      </c>
      <c r="E566" s="214" t="s">
        <v>1022</v>
      </c>
      <c r="F566" s="213" t="s">
        <v>1023</v>
      </c>
      <c r="G566" s="214" t="s">
        <v>1026</v>
      </c>
      <c r="H566" s="213" t="s">
        <v>1027</v>
      </c>
      <c r="I566" s="213" t="s">
        <v>994</v>
      </c>
      <c r="J566" s="214" t="s">
        <v>271</v>
      </c>
      <c r="K566" s="217" t="s">
        <v>997</v>
      </c>
      <c r="L566" s="214">
        <v>3</v>
      </c>
      <c r="M566" s="214">
        <f>ROUND(L566*18,0)</f>
        <v>54</v>
      </c>
      <c r="N566" s="214">
        <v>2</v>
      </c>
      <c r="O566" s="214">
        <f>ROUND(N566*19.2,0)</f>
        <v>38</v>
      </c>
      <c r="P566" s="214">
        <v>3</v>
      </c>
      <c r="Q566" s="214">
        <f>ROUND(P566*19.2,0)</f>
        <v>58</v>
      </c>
      <c r="R566" s="214">
        <v>3</v>
      </c>
      <c r="S566" s="214">
        <f>ROUND(R566*14.4,0)</f>
        <v>43</v>
      </c>
      <c r="T566" s="214">
        <v>2</v>
      </c>
      <c r="U566" s="214">
        <f>ROUND(T566*14.4,0)</f>
        <v>29</v>
      </c>
      <c r="V566" s="214">
        <v>3</v>
      </c>
      <c r="W566" s="214">
        <f>ROUND(V566*28.8,0)</f>
        <v>86</v>
      </c>
      <c r="X566" s="214">
        <v>2</v>
      </c>
      <c r="Y566" s="214">
        <f>ROUND(X566*16.8,0)</f>
        <v>34</v>
      </c>
      <c r="Z566" s="214">
        <v>2</v>
      </c>
      <c r="AA566" s="214">
        <f>ROUND(Z566*19.2,0)</f>
        <v>38</v>
      </c>
      <c r="AB566" s="214">
        <v>2</v>
      </c>
      <c r="AC566" s="214">
        <f>ROUND(AB566*19.2,0)</f>
        <v>38</v>
      </c>
      <c r="AD566" s="214">
        <v>2</v>
      </c>
      <c r="AE566" s="214">
        <f>ROUND(AD566*12,0)</f>
        <v>24</v>
      </c>
      <c r="AF566" s="214">
        <v>2</v>
      </c>
      <c r="AG566" s="214">
        <f>ROUND(AF566*14.4,0)</f>
        <v>29</v>
      </c>
      <c r="AH566" s="214">
        <v>1</v>
      </c>
      <c r="AI566" s="214">
        <f>ROUND(AH566*9.6,0)</f>
        <v>10</v>
      </c>
      <c r="AJ566" s="214">
        <v>1</v>
      </c>
      <c r="AK566" s="214">
        <f>ROUND(AJ566*16.8,0)</f>
        <v>17</v>
      </c>
      <c r="AL566" s="214">
        <v>1</v>
      </c>
      <c r="AM566" s="214">
        <f>ROUND(AL566*7.2,0)</f>
        <v>7</v>
      </c>
      <c r="AN566" s="214">
        <f>SUM(M566,O566,Q566,S566,U566)</f>
        <v>222</v>
      </c>
      <c r="AO566" s="214">
        <f>SUM(W566,Y566,AA566,AC566)</f>
        <v>196</v>
      </c>
      <c r="AP566" s="214">
        <f>SUM(AE566,AG566,AI566)</f>
        <v>63</v>
      </c>
      <c r="AQ566" s="214">
        <f>SUM(AK566,AM566)</f>
        <v>24</v>
      </c>
      <c r="AR566" s="214">
        <f>SUM(AN566:AQ566)</f>
        <v>505</v>
      </c>
      <c r="AS566" s="214" t="str">
        <f>IF(AR566&lt;=120,"Group 1",IF(AR566&lt;=240,"Group 2",IF(AR566&lt;=360,"Group 3",IF(AR566&lt;=480,"Group 4",IF(AR566&lt;=600,"Group 5",IF(AR566&lt;=720,"Group 6",IF(AR566&lt;=840,"Group 7",IF(AR566&lt;=960,"Group 8",IF(AR566&lt;=1080,"Group 9","Group 10")))))))))</f>
        <v>Group 5</v>
      </c>
      <c r="AT566" s="214" t="str">
        <f>IF(AR566&lt;=120,"B1",IF(AR566&lt;=240,"B2",IF(AR566&lt;=360,"B3",IF(AR566&lt;=480,"B4",IF(AR566&lt;=600,"B5",IF(AR566&lt;=720,"B6",IF(AR566&lt;=840,"B7",IF(AR566&lt;=960,"B8",IF(AR566&lt;=1080,"B9",IF(AR566&lt;=1100,"B10",IF(AR566&lt;=1120,"B11",IF(AR566&lt;=1140,"B12",IF(AR566&lt;=1160,"B13",IF(AR566&lt;=1180,"B14","B15"))))))))))))))</f>
        <v>B5</v>
      </c>
      <c r="AU566" s="214" t="str">
        <f>AT566</f>
        <v>B5</v>
      </c>
      <c r="AV566" s="214" t="str">
        <f>IF(AU566=J566,"OK","REVIEW")</f>
        <v>OK</v>
      </c>
      <c r="AW566" s="213" t="s">
        <v>355</v>
      </c>
      <c r="AX566" s="213" t="s">
        <v>365</v>
      </c>
      <c r="AY566" s="213" t="s">
        <v>270</v>
      </c>
      <c r="AZ566" s="213" t="s">
        <v>267</v>
      </c>
      <c r="BA566" s="217" t="s">
        <v>998</v>
      </c>
    </row>
    <row r="567" ht="142.5">
      <c r="A567" s="214" t="s">
        <v>268</v>
      </c>
      <c r="B567" s="213" t="s">
        <v>988</v>
      </c>
      <c r="C567" s="214" t="s">
        <v>1008</v>
      </c>
      <c r="D567" s="213" t="s">
        <v>1009</v>
      </c>
      <c r="E567" s="214" t="s">
        <v>1022</v>
      </c>
      <c r="F567" s="213" t="s">
        <v>1023</v>
      </c>
      <c r="G567" s="214" t="s">
        <v>1028</v>
      </c>
      <c r="H567" s="213" t="s">
        <v>1029</v>
      </c>
      <c r="I567" s="213" t="s">
        <v>994</v>
      </c>
      <c r="J567" s="214" t="s">
        <v>267</v>
      </c>
      <c r="K567" s="217" t="s">
        <v>995</v>
      </c>
      <c r="L567" s="214">
        <v>2</v>
      </c>
      <c r="M567" s="214">
        <f>ROUND(L567*18,0)</f>
        <v>36</v>
      </c>
      <c r="N567" s="214">
        <v>2</v>
      </c>
      <c r="O567" s="214">
        <f>ROUND(N567*19.2,0)</f>
        <v>38</v>
      </c>
      <c r="P567" s="214">
        <v>3</v>
      </c>
      <c r="Q567" s="214">
        <f>ROUND(P567*19.2,0)</f>
        <v>58</v>
      </c>
      <c r="R567" s="214">
        <v>2</v>
      </c>
      <c r="S567" s="214">
        <f>ROUND(R567*14.4,0)</f>
        <v>29</v>
      </c>
      <c r="T567" s="214">
        <v>2</v>
      </c>
      <c r="U567" s="214">
        <f>ROUND(T567*14.4,0)</f>
        <v>29</v>
      </c>
      <c r="V567" s="214">
        <v>2</v>
      </c>
      <c r="W567" s="214">
        <f>ROUND(V567*28.8,0)</f>
        <v>58</v>
      </c>
      <c r="X567" s="214">
        <v>2</v>
      </c>
      <c r="Y567" s="214">
        <f>ROUND(X567*16.8,0)</f>
        <v>34</v>
      </c>
      <c r="Z567" s="214">
        <v>2</v>
      </c>
      <c r="AA567" s="214">
        <f>ROUND(Z567*19.2,0)</f>
        <v>38</v>
      </c>
      <c r="AB567" s="214">
        <v>2</v>
      </c>
      <c r="AC567" s="214">
        <f>ROUND(AB567*19.2,0)</f>
        <v>38</v>
      </c>
      <c r="AD567" s="214">
        <v>2</v>
      </c>
      <c r="AE567" s="214">
        <f>ROUND(AD567*12,0)</f>
        <v>24</v>
      </c>
      <c r="AF567" s="214">
        <v>2</v>
      </c>
      <c r="AG567" s="214">
        <f>ROUND(AF567*14.4,0)</f>
        <v>29</v>
      </c>
      <c r="AH567" s="214">
        <v>1</v>
      </c>
      <c r="AI567" s="214">
        <f>ROUND(AH567*9.6,0)</f>
        <v>10</v>
      </c>
      <c r="AJ567" s="214">
        <v>1</v>
      </c>
      <c r="AK567" s="214">
        <f>ROUND(AJ567*16.8,0)</f>
        <v>17</v>
      </c>
      <c r="AL567" s="214">
        <v>1</v>
      </c>
      <c r="AM567" s="214">
        <f>ROUND(AL567*7.2,0)</f>
        <v>7</v>
      </c>
      <c r="AN567" s="214">
        <f>SUM(M567,O567,Q567,S567,U567)</f>
        <v>190</v>
      </c>
      <c r="AO567" s="214">
        <f>SUM(W567,Y567,AA567,AC567)</f>
        <v>168</v>
      </c>
      <c r="AP567" s="214">
        <f>SUM(AE567,AG567,AI567)</f>
        <v>63</v>
      </c>
      <c r="AQ567" s="214">
        <f>SUM(AK567,AM567)</f>
        <v>24</v>
      </c>
      <c r="AR567" s="214">
        <f>SUM(AN567:AQ567)</f>
        <v>445</v>
      </c>
      <c r="AS567" s="214" t="str">
        <f>IF(AR567&lt;=120,"Group 1",IF(AR567&lt;=240,"Group 2",IF(AR567&lt;=360,"Group 3",IF(AR567&lt;=480,"Group 4",IF(AR567&lt;=600,"Group 5",IF(AR567&lt;=720,"Group 6",IF(AR567&lt;=840,"Group 7",IF(AR567&lt;=960,"Group 8",IF(AR567&lt;=1080,"Group 9","Group 10")))))))))</f>
        <v>Group 4</v>
      </c>
      <c r="AT567" s="214" t="str">
        <f>IF(AR567&lt;=120,"B1",IF(AR567&lt;=240,"B2",IF(AR567&lt;=360,"B3",IF(AR567&lt;=480,"B4",IF(AR567&lt;=600,"B5",IF(AR567&lt;=720,"B6",IF(AR567&lt;=840,"B7",IF(AR567&lt;=960,"B8",IF(AR567&lt;=1080,"B9",IF(AR567&lt;=1100,"B10",IF(AR567&lt;=1120,"B11",IF(AR567&lt;=1140,"B12",IF(AR567&lt;=1160,"B13",IF(AR567&lt;=1180,"B14","B15"))))))))))))))</f>
        <v>B4</v>
      </c>
      <c r="AU567" s="214" t="str">
        <f>AT567</f>
        <v>B4</v>
      </c>
      <c r="AV567" s="214" t="str">
        <f>IF(AU567=J567,"OK","REVIEW")</f>
        <v>OK</v>
      </c>
      <c r="AW567" s="213" t="s">
        <v>355</v>
      </c>
      <c r="AX567" s="213" t="s">
        <v>522</v>
      </c>
      <c r="AY567" s="213" t="s">
        <v>270</v>
      </c>
      <c r="AZ567" s="213" t="s">
        <v>267</v>
      </c>
      <c r="BA567" s="217" t="s">
        <v>996</v>
      </c>
    </row>
    <row r="568" ht="142.5">
      <c r="A568" s="214" t="s">
        <v>268</v>
      </c>
      <c r="B568" s="213" t="s">
        <v>988</v>
      </c>
      <c r="C568" s="214" t="s">
        <v>1008</v>
      </c>
      <c r="D568" s="213" t="s">
        <v>1009</v>
      </c>
      <c r="E568" s="214" t="s">
        <v>1022</v>
      </c>
      <c r="F568" s="213" t="s">
        <v>1023</v>
      </c>
      <c r="G568" s="214" t="s">
        <v>1028</v>
      </c>
      <c r="H568" s="213" t="s">
        <v>1029</v>
      </c>
      <c r="I568" s="213" t="s">
        <v>994</v>
      </c>
      <c r="J568" s="214" t="s">
        <v>271</v>
      </c>
      <c r="K568" s="217" t="s">
        <v>997</v>
      </c>
      <c r="L568" s="214">
        <v>3</v>
      </c>
      <c r="M568" s="214">
        <f>ROUND(L568*18,0)</f>
        <v>54</v>
      </c>
      <c r="N568" s="214">
        <v>2</v>
      </c>
      <c r="O568" s="214">
        <f>ROUND(N568*19.2,0)</f>
        <v>38</v>
      </c>
      <c r="P568" s="214">
        <v>4</v>
      </c>
      <c r="Q568" s="214">
        <f>ROUND(P568*19.2,0)</f>
        <v>77</v>
      </c>
      <c r="R568" s="214">
        <v>2</v>
      </c>
      <c r="S568" s="214">
        <f>ROUND(R568*14.4,0)</f>
        <v>29</v>
      </c>
      <c r="T568" s="214">
        <v>2</v>
      </c>
      <c r="U568" s="214">
        <f>ROUND(T568*14.4,0)</f>
        <v>29</v>
      </c>
      <c r="V568" s="214">
        <v>2</v>
      </c>
      <c r="W568" s="214">
        <f>ROUND(V568*28.8,0)</f>
        <v>58</v>
      </c>
      <c r="X568" s="214">
        <v>2</v>
      </c>
      <c r="Y568" s="214">
        <f>ROUND(X568*16.8,0)</f>
        <v>34</v>
      </c>
      <c r="Z568" s="214">
        <v>2</v>
      </c>
      <c r="AA568" s="214">
        <f>ROUND(Z568*19.2,0)</f>
        <v>38</v>
      </c>
      <c r="AB568" s="214">
        <v>2</v>
      </c>
      <c r="AC568" s="214">
        <f>ROUND(AB568*19.2,0)</f>
        <v>38</v>
      </c>
      <c r="AD568" s="214">
        <v>2</v>
      </c>
      <c r="AE568" s="214">
        <f>ROUND(AD568*12,0)</f>
        <v>24</v>
      </c>
      <c r="AF568" s="214">
        <v>2</v>
      </c>
      <c r="AG568" s="214">
        <f>ROUND(AF568*14.4,0)</f>
        <v>29</v>
      </c>
      <c r="AH568" s="214">
        <v>1</v>
      </c>
      <c r="AI568" s="214">
        <f>ROUND(AH568*9.6,0)</f>
        <v>10</v>
      </c>
      <c r="AJ568" s="214">
        <v>1</v>
      </c>
      <c r="AK568" s="214">
        <f>ROUND(AJ568*16.8,0)</f>
        <v>17</v>
      </c>
      <c r="AL568" s="214">
        <v>1</v>
      </c>
      <c r="AM568" s="214">
        <f>ROUND(AL568*7.2,0)</f>
        <v>7</v>
      </c>
      <c r="AN568" s="214">
        <f>SUM(M568,O568,Q568,S568,U568)</f>
        <v>227</v>
      </c>
      <c r="AO568" s="214">
        <f>SUM(W568,Y568,AA568,AC568)</f>
        <v>168</v>
      </c>
      <c r="AP568" s="214">
        <f>SUM(AE568,AG568,AI568)</f>
        <v>63</v>
      </c>
      <c r="AQ568" s="214">
        <f>SUM(AK568,AM568)</f>
        <v>24</v>
      </c>
      <c r="AR568" s="214">
        <f>SUM(AN568:AQ568)</f>
        <v>482</v>
      </c>
      <c r="AS568" s="214" t="str">
        <f>IF(AR568&lt;=120,"Group 1",IF(AR568&lt;=240,"Group 2",IF(AR568&lt;=360,"Group 3",IF(AR568&lt;=480,"Group 4",IF(AR568&lt;=600,"Group 5",IF(AR568&lt;=720,"Group 6",IF(AR568&lt;=840,"Group 7",IF(AR568&lt;=960,"Group 8",IF(AR568&lt;=1080,"Group 9","Group 10")))))))))</f>
        <v>Group 5</v>
      </c>
      <c r="AT568" s="214" t="str">
        <f>IF(AR568&lt;=120,"B1",IF(AR568&lt;=240,"B2",IF(AR568&lt;=360,"B3",IF(AR568&lt;=480,"B4",IF(AR568&lt;=600,"B5",IF(AR568&lt;=720,"B6",IF(AR568&lt;=840,"B7",IF(AR568&lt;=960,"B8",IF(AR568&lt;=1080,"B9",IF(AR568&lt;=1100,"B10",IF(AR568&lt;=1120,"B11",IF(AR568&lt;=1140,"B12",IF(AR568&lt;=1160,"B13",IF(AR568&lt;=1180,"B14","B15"))))))))))))))</f>
        <v>B5</v>
      </c>
      <c r="AU568" s="214" t="str">
        <f>AT568</f>
        <v>B5</v>
      </c>
      <c r="AV568" s="214" t="str">
        <f>IF(AU568=J568,"OK","REVIEW")</f>
        <v>OK</v>
      </c>
      <c r="AW568" s="213" t="s">
        <v>355</v>
      </c>
      <c r="AX568" s="213" t="s">
        <v>365</v>
      </c>
      <c r="AY568" s="213" t="s">
        <v>270</v>
      </c>
      <c r="AZ568" s="213" t="s">
        <v>267</v>
      </c>
      <c r="BA568" s="217" t="s">
        <v>998</v>
      </c>
    </row>
    <row r="569" ht="142.5">
      <c r="A569" s="214" t="s">
        <v>268</v>
      </c>
      <c r="B569" s="213" t="s">
        <v>988</v>
      </c>
      <c r="C569" s="214" t="s">
        <v>1008</v>
      </c>
      <c r="D569" s="213" t="s">
        <v>1009</v>
      </c>
      <c r="E569" s="214" t="s">
        <v>1022</v>
      </c>
      <c r="F569" s="213" t="s">
        <v>1023</v>
      </c>
      <c r="G569" s="214" t="s">
        <v>1030</v>
      </c>
      <c r="H569" s="213" t="s">
        <v>1031</v>
      </c>
      <c r="I569" s="213" t="s">
        <v>994</v>
      </c>
      <c r="J569" s="214" t="s">
        <v>267</v>
      </c>
      <c r="K569" s="217" t="s">
        <v>995</v>
      </c>
      <c r="L569" s="214">
        <v>2</v>
      </c>
      <c r="M569" s="214">
        <f>ROUND(L569*18,0)</f>
        <v>36</v>
      </c>
      <c r="N569" s="214">
        <v>3</v>
      </c>
      <c r="O569" s="214">
        <f>ROUND(N569*19.2,0)</f>
        <v>58</v>
      </c>
      <c r="P569" s="214">
        <v>2</v>
      </c>
      <c r="Q569" s="214">
        <f>ROUND(P569*19.2,0)</f>
        <v>38</v>
      </c>
      <c r="R569" s="214">
        <v>2</v>
      </c>
      <c r="S569" s="214">
        <f>ROUND(R569*14.4,0)</f>
        <v>29</v>
      </c>
      <c r="T569" s="214">
        <v>2</v>
      </c>
      <c r="U569" s="214">
        <f>ROUND(T569*14.4,0)</f>
        <v>29</v>
      </c>
      <c r="V569" s="214">
        <v>2</v>
      </c>
      <c r="W569" s="214">
        <f>ROUND(V569*28.8,0)</f>
        <v>58</v>
      </c>
      <c r="X569" s="214">
        <v>2</v>
      </c>
      <c r="Y569" s="214">
        <f>ROUND(X569*16.8,0)</f>
        <v>34</v>
      </c>
      <c r="Z569" s="214">
        <v>2</v>
      </c>
      <c r="AA569" s="214">
        <f>ROUND(Z569*19.2,0)</f>
        <v>38</v>
      </c>
      <c r="AB569" s="214">
        <v>2</v>
      </c>
      <c r="AC569" s="214">
        <f>ROUND(AB569*19.2,0)</f>
        <v>38</v>
      </c>
      <c r="AD569" s="214">
        <v>2</v>
      </c>
      <c r="AE569" s="214">
        <f>ROUND(AD569*12,0)</f>
        <v>24</v>
      </c>
      <c r="AF569" s="214">
        <v>2</v>
      </c>
      <c r="AG569" s="214">
        <f>ROUND(AF569*14.4,0)</f>
        <v>29</v>
      </c>
      <c r="AH569" s="214">
        <v>1</v>
      </c>
      <c r="AI569" s="214">
        <f>ROUND(AH569*9.6,0)</f>
        <v>10</v>
      </c>
      <c r="AJ569" s="214">
        <v>1</v>
      </c>
      <c r="AK569" s="214">
        <f>ROUND(AJ569*16.8,0)</f>
        <v>17</v>
      </c>
      <c r="AL569" s="214">
        <v>1</v>
      </c>
      <c r="AM569" s="214">
        <f>ROUND(AL569*7.2,0)</f>
        <v>7</v>
      </c>
      <c r="AN569" s="214">
        <f>SUM(M569,O569,Q569,S569,U569)</f>
        <v>190</v>
      </c>
      <c r="AO569" s="214">
        <f>SUM(W569,Y569,AA569,AC569)</f>
        <v>168</v>
      </c>
      <c r="AP569" s="214">
        <f>SUM(AE569,AG569,AI569)</f>
        <v>63</v>
      </c>
      <c r="AQ569" s="214">
        <f>SUM(AK569,AM569)</f>
        <v>24</v>
      </c>
      <c r="AR569" s="214">
        <f>SUM(AN569:AQ569)</f>
        <v>445</v>
      </c>
      <c r="AS569" s="214" t="str">
        <f>IF(AR569&lt;=120,"Group 1",IF(AR569&lt;=240,"Group 2",IF(AR569&lt;=360,"Group 3",IF(AR569&lt;=480,"Group 4",IF(AR569&lt;=600,"Group 5",IF(AR569&lt;=720,"Group 6",IF(AR569&lt;=840,"Group 7",IF(AR569&lt;=960,"Group 8",IF(AR569&lt;=1080,"Group 9","Group 10")))))))))</f>
        <v>Group 4</v>
      </c>
      <c r="AT569" s="214" t="str">
        <f>IF(AR569&lt;=120,"B1",IF(AR569&lt;=240,"B2",IF(AR569&lt;=360,"B3",IF(AR569&lt;=480,"B4",IF(AR569&lt;=600,"B5",IF(AR569&lt;=720,"B6",IF(AR569&lt;=840,"B7",IF(AR569&lt;=960,"B8",IF(AR569&lt;=1080,"B9",IF(AR569&lt;=1100,"B10",IF(AR569&lt;=1120,"B11",IF(AR569&lt;=1140,"B12",IF(AR569&lt;=1160,"B13",IF(AR569&lt;=1180,"B14","B15"))))))))))))))</f>
        <v>B4</v>
      </c>
      <c r="AU569" s="214" t="str">
        <f>AT569</f>
        <v>B4</v>
      </c>
      <c r="AV569" s="214" t="str">
        <f>IF(AU569=J569,"OK","REVIEW")</f>
        <v>OK</v>
      </c>
      <c r="AW569" s="213" t="s">
        <v>355</v>
      </c>
      <c r="AX569" s="213" t="s">
        <v>522</v>
      </c>
      <c r="AY569" s="213" t="s">
        <v>270</v>
      </c>
      <c r="AZ569" s="213" t="s">
        <v>267</v>
      </c>
      <c r="BA569" s="217" t="s">
        <v>996</v>
      </c>
    </row>
    <row r="570" ht="142.5">
      <c r="A570" s="214" t="s">
        <v>268</v>
      </c>
      <c r="B570" s="213" t="s">
        <v>988</v>
      </c>
      <c r="C570" s="214" t="s">
        <v>1008</v>
      </c>
      <c r="D570" s="213" t="s">
        <v>1009</v>
      </c>
      <c r="E570" s="214" t="s">
        <v>1022</v>
      </c>
      <c r="F570" s="213" t="s">
        <v>1023</v>
      </c>
      <c r="G570" s="214" t="s">
        <v>1030</v>
      </c>
      <c r="H570" s="213" t="s">
        <v>1031</v>
      </c>
      <c r="I570" s="213" t="s">
        <v>994</v>
      </c>
      <c r="J570" s="214" t="s">
        <v>271</v>
      </c>
      <c r="K570" s="217" t="s">
        <v>997</v>
      </c>
      <c r="L570" s="214">
        <v>3</v>
      </c>
      <c r="M570" s="214">
        <f>ROUND(L570*18,0)</f>
        <v>54</v>
      </c>
      <c r="N570" s="214">
        <v>3</v>
      </c>
      <c r="O570" s="214">
        <f>ROUND(N570*19.2,0)</f>
        <v>58</v>
      </c>
      <c r="P570" s="214">
        <v>3</v>
      </c>
      <c r="Q570" s="214">
        <f>ROUND(P570*19.2,0)</f>
        <v>58</v>
      </c>
      <c r="R570" s="214">
        <v>2</v>
      </c>
      <c r="S570" s="214">
        <f>ROUND(R570*14.4,0)</f>
        <v>29</v>
      </c>
      <c r="T570" s="214">
        <v>2</v>
      </c>
      <c r="U570" s="214">
        <f>ROUND(T570*14.4,0)</f>
        <v>29</v>
      </c>
      <c r="V570" s="214">
        <v>2</v>
      </c>
      <c r="W570" s="214">
        <f>ROUND(V570*28.8,0)</f>
        <v>58</v>
      </c>
      <c r="X570" s="214">
        <v>2</v>
      </c>
      <c r="Y570" s="214">
        <f>ROUND(X570*16.8,0)</f>
        <v>34</v>
      </c>
      <c r="Z570" s="214">
        <v>2</v>
      </c>
      <c r="AA570" s="214">
        <f>ROUND(Z570*19.2,0)</f>
        <v>38</v>
      </c>
      <c r="AB570" s="214">
        <v>2</v>
      </c>
      <c r="AC570" s="214">
        <f>ROUND(AB570*19.2,0)</f>
        <v>38</v>
      </c>
      <c r="AD570" s="214">
        <v>2</v>
      </c>
      <c r="AE570" s="214">
        <f>ROUND(AD570*12,0)</f>
        <v>24</v>
      </c>
      <c r="AF570" s="214">
        <v>2</v>
      </c>
      <c r="AG570" s="214">
        <f>ROUND(AF570*14.4,0)</f>
        <v>29</v>
      </c>
      <c r="AH570" s="214">
        <v>1</v>
      </c>
      <c r="AI570" s="214">
        <f>ROUND(AH570*9.6,0)</f>
        <v>10</v>
      </c>
      <c r="AJ570" s="214">
        <v>1</v>
      </c>
      <c r="AK570" s="214">
        <f>ROUND(AJ570*16.8,0)</f>
        <v>17</v>
      </c>
      <c r="AL570" s="214">
        <v>1</v>
      </c>
      <c r="AM570" s="214">
        <f>ROUND(AL570*7.2,0)</f>
        <v>7</v>
      </c>
      <c r="AN570" s="214">
        <f>SUM(M570,O570,Q570,S570,U570)</f>
        <v>228</v>
      </c>
      <c r="AO570" s="214">
        <f>SUM(W570,Y570,AA570,AC570)</f>
        <v>168</v>
      </c>
      <c r="AP570" s="214">
        <f>SUM(AE570,AG570,AI570)</f>
        <v>63</v>
      </c>
      <c r="AQ570" s="214">
        <f>SUM(AK570,AM570)</f>
        <v>24</v>
      </c>
      <c r="AR570" s="214">
        <f>SUM(AN570:AQ570)</f>
        <v>483</v>
      </c>
      <c r="AS570" s="214" t="str">
        <f>IF(AR570&lt;=120,"Group 1",IF(AR570&lt;=240,"Group 2",IF(AR570&lt;=360,"Group 3",IF(AR570&lt;=480,"Group 4",IF(AR570&lt;=600,"Group 5",IF(AR570&lt;=720,"Group 6",IF(AR570&lt;=840,"Group 7",IF(AR570&lt;=960,"Group 8",IF(AR570&lt;=1080,"Group 9","Group 10")))))))))</f>
        <v>Group 5</v>
      </c>
      <c r="AT570" s="214" t="str">
        <f>IF(AR570&lt;=120,"B1",IF(AR570&lt;=240,"B2",IF(AR570&lt;=360,"B3",IF(AR570&lt;=480,"B4",IF(AR570&lt;=600,"B5",IF(AR570&lt;=720,"B6",IF(AR570&lt;=840,"B7",IF(AR570&lt;=960,"B8",IF(AR570&lt;=1080,"B9",IF(AR570&lt;=1100,"B10",IF(AR570&lt;=1120,"B11",IF(AR570&lt;=1140,"B12",IF(AR570&lt;=1160,"B13",IF(AR570&lt;=1180,"B14","B15"))))))))))))))</f>
        <v>B5</v>
      </c>
      <c r="AU570" s="214" t="str">
        <f>AT570</f>
        <v>B5</v>
      </c>
      <c r="AV570" s="214" t="str">
        <f>IF(AU570=J570,"OK","REVIEW")</f>
        <v>OK</v>
      </c>
      <c r="AW570" s="213" t="s">
        <v>355</v>
      </c>
      <c r="AX570" s="213" t="s">
        <v>365</v>
      </c>
      <c r="AY570" s="213" t="s">
        <v>270</v>
      </c>
      <c r="AZ570" s="213" t="s">
        <v>267</v>
      </c>
      <c r="BA570" s="217" t="s">
        <v>998</v>
      </c>
    </row>
    <row r="571" ht="142.5">
      <c r="A571" s="214" t="s">
        <v>268</v>
      </c>
      <c r="B571" s="213" t="s">
        <v>988</v>
      </c>
      <c r="C571" s="214" t="s">
        <v>1008</v>
      </c>
      <c r="D571" s="213" t="s">
        <v>1009</v>
      </c>
      <c r="E571" s="214" t="s">
        <v>1022</v>
      </c>
      <c r="F571" s="213" t="s">
        <v>1023</v>
      </c>
      <c r="G571" s="214" t="s">
        <v>1032</v>
      </c>
      <c r="H571" s="213" t="s">
        <v>1033</v>
      </c>
      <c r="I571" s="213" t="s">
        <v>994</v>
      </c>
      <c r="J571" s="214" t="s">
        <v>267</v>
      </c>
      <c r="K571" s="217" t="s">
        <v>995</v>
      </c>
      <c r="L571" s="214">
        <v>2</v>
      </c>
      <c r="M571" s="214">
        <f>ROUND(L571*18,0)</f>
        <v>36</v>
      </c>
      <c r="N571" s="214">
        <v>2</v>
      </c>
      <c r="O571" s="214">
        <f>ROUND(N571*19.2,0)</f>
        <v>38</v>
      </c>
      <c r="P571" s="214">
        <v>2</v>
      </c>
      <c r="Q571" s="214">
        <f>ROUND(P571*19.2,0)</f>
        <v>38</v>
      </c>
      <c r="R571" s="214">
        <v>2</v>
      </c>
      <c r="S571" s="214">
        <f>ROUND(R571*14.4,0)</f>
        <v>29</v>
      </c>
      <c r="T571" s="214">
        <v>2</v>
      </c>
      <c r="U571" s="214">
        <f>ROUND(T571*14.4,0)</f>
        <v>29</v>
      </c>
      <c r="V571" s="214">
        <v>2</v>
      </c>
      <c r="W571" s="214">
        <f>ROUND(V571*28.8,0)</f>
        <v>58</v>
      </c>
      <c r="X571" s="214">
        <v>2</v>
      </c>
      <c r="Y571" s="214">
        <f>ROUND(X571*16.8,0)</f>
        <v>34</v>
      </c>
      <c r="Z571" s="214">
        <v>2</v>
      </c>
      <c r="AA571" s="214">
        <f>ROUND(Z571*19.2,0)</f>
        <v>38</v>
      </c>
      <c r="AB571" s="214">
        <v>2</v>
      </c>
      <c r="AC571" s="214">
        <f>ROUND(AB571*19.2,0)</f>
        <v>38</v>
      </c>
      <c r="AD571" s="214">
        <v>2</v>
      </c>
      <c r="AE571" s="214">
        <f>ROUND(AD571*12,0)</f>
        <v>24</v>
      </c>
      <c r="AF571" s="214">
        <v>2</v>
      </c>
      <c r="AG571" s="214">
        <f>ROUND(AF571*14.4,0)</f>
        <v>29</v>
      </c>
      <c r="AH571" s="214">
        <v>1</v>
      </c>
      <c r="AI571" s="214">
        <f>ROUND(AH571*9.6,0)</f>
        <v>10</v>
      </c>
      <c r="AJ571" s="214">
        <v>1</v>
      </c>
      <c r="AK571" s="214">
        <f>ROUND(AJ571*16.8,0)</f>
        <v>17</v>
      </c>
      <c r="AL571" s="214">
        <v>1</v>
      </c>
      <c r="AM571" s="214">
        <f>ROUND(AL571*7.2,0)</f>
        <v>7</v>
      </c>
      <c r="AN571" s="214">
        <f>SUM(M571,O571,Q571,S571,U571)</f>
        <v>170</v>
      </c>
      <c r="AO571" s="214">
        <f>SUM(W571,Y571,AA571,AC571)</f>
        <v>168</v>
      </c>
      <c r="AP571" s="214">
        <f>SUM(AE571,AG571,AI571)</f>
        <v>63</v>
      </c>
      <c r="AQ571" s="214">
        <f>SUM(AK571,AM571)</f>
        <v>24</v>
      </c>
      <c r="AR571" s="214">
        <f>SUM(AN571:AQ571)</f>
        <v>425</v>
      </c>
      <c r="AS571" s="214" t="str">
        <f>IF(AR571&lt;=120,"Group 1",IF(AR571&lt;=240,"Group 2",IF(AR571&lt;=360,"Group 3",IF(AR571&lt;=480,"Group 4",IF(AR571&lt;=600,"Group 5",IF(AR571&lt;=720,"Group 6",IF(AR571&lt;=840,"Group 7",IF(AR571&lt;=960,"Group 8",IF(AR571&lt;=1080,"Group 9","Group 10")))))))))</f>
        <v>Group 4</v>
      </c>
      <c r="AT571" s="214" t="str">
        <f>IF(AR571&lt;=120,"B1",IF(AR571&lt;=240,"B2",IF(AR571&lt;=360,"B3",IF(AR571&lt;=480,"B4",IF(AR571&lt;=600,"B5",IF(AR571&lt;=720,"B6",IF(AR571&lt;=840,"B7",IF(AR571&lt;=960,"B8",IF(AR571&lt;=1080,"B9",IF(AR571&lt;=1100,"B10",IF(AR571&lt;=1120,"B11",IF(AR571&lt;=1140,"B12",IF(AR571&lt;=1160,"B13",IF(AR571&lt;=1180,"B14","B15"))))))))))))))</f>
        <v>B4</v>
      </c>
      <c r="AU571" s="214" t="str">
        <f>AT571</f>
        <v>B4</v>
      </c>
      <c r="AV571" s="214" t="str">
        <f>IF(AU571=J571,"OK","REVIEW")</f>
        <v>OK</v>
      </c>
      <c r="AW571" s="213" t="s">
        <v>355</v>
      </c>
      <c r="AX571" s="213" t="s">
        <v>522</v>
      </c>
      <c r="AY571" s="213" t="s">
        <v>270</v>
      </c>
      <c r="AZ571" s="213" t="s">
        <v>267</v>
      </c>
      <c r="BA571" s="217" t="s">
        <v>996</v>
      </c>
    </row>
    <row r="572" ht="142.5">
      <c r="A572" s="214" t="s">
        <v>268</v>
      </c>
      <c r="B572" s="213" t="s">
        <v>988</v>
      </c>
      <c r="C572" s="214" t="s">
        <v>1008</v>
      </c>
      <c r="D572" s="213" t="s">
        <v>1009</v>
      </c>
      <c r="E572" s="214" t="s">
        <v>1022</v>
      </c>
      <c r="F572" s="213" t="s">
        <v>1023</v>
      </c>
      <c r="G572" s="214" t="s">
        <v>1032</v>
      </c>
      <c r="H572" s="213" t="s">
        <v>1033</v>
      </c>
      <c r="I572" s="213" t="s">
        <v>994</v>
      </c>
      <c r="J572" s="214" t="s">
        <v>271</v>
      </c>
      <c r="K572" s="217" t="s">
        <v>997</v>
      </c>
      <c r="L572" s="214">
        <v>3</v>
      </c>
      <c r="M572" s="214">
        <f>ROUND(L572*18,0)</f>
        <v>54</v>
      </c>
      <c r="N572" s="214">
        <v>2</v>
      </c>
      <c r="O572" s="214">
        <f>ROUND(N572*19.2,0)</f>
        <v>38</v>
      </c>
      <c r="P572" s="214">
        <v>3</v>
      </c>
      <c r="Q572" s="214">
        <f>ROUND(P572*19.2,0)</f>
        <v>58</v>
      </c>
      <c r="R572" s="214">
        <v>3</v>
      </c>
      <c r="S572" s="214">
        <f>ROUND(R572*14.4,0)</f>
        <v>43</v>
      </c>
      <c r="T572" s="214">
        <v>2</v>
      </c>
      <c r="U572" s="214">
        <f>ROUND(T572*14.4,0)</f>
        <v>29</v>
      </c>
      <c r="V572" s="214">
        <v>3</v>
      </c>
      <c r="W572" s="214">
        <f>ROUND(V572*28.8,0)</f>
        <v>86</v>
      </c>
      <c r="X572" s="214">
        <v>2</v>
      </c>
      <c r="Y572" s="214">
        <f>ROUND(X572*16.8,0)</f>
        <v>34</v>
      </c>
      <c r="Z572" s="214">
        <v>2</v>
      </c>
      <c r="AA572" s="214">
        <f>ROUND(Z572*19.2,0)</f>
        <v>38</v>
      </c>
      <c r="AB572" s="214">
        <v>2</v>
      </c>
      <c r="AC572" s="214">
        <f>ROUND(AB572*19.2,0)</f>
        <v>38</v>
      </c>
      <c r="AD572" s="214">
        <v>2</v>
      </c>
      <c r="AE572" s="214">
        <f>ROUND(AD572*12,0)</f>
        <v>24</v>
      </c>
      <c r="AF572" s="214">
        <v>2</v>
      </c>
      <c r="AG572" s="214">
        <f>ROUND(AF572*14.4,0)</f>
        <v>29</v>
      </c>
      <c r="AH572" s="214">
        <v>1</v>
      </c>
      <c r="AI572" s="214">
        <f>ROUND(AH572*9.6,0)</f>
        <v>10</v>
      </c>
      <c r="AJ572" s="214">
        <v>1</v>
      </c>
      <c r="AK572" s="214">
        <f>ROUND(AJ572*16.8,0)</f>
        <v>17</v>
      </c>
      <c r="AL572" s="214">
        <v>1</v>
      </c>
      <c r="AM572" s="214">
        <f>ROUND(AL572*7.2,0)</f>
        <v>7</v>
      </c>
      <c r="AN572" s="214">
        <f>SUM(M572,O572,Q572,S572,U572)</f>
        <v>222</v>
      </c>
      <c r="AO572" s="214">
        <f>SUM(W572,Y572,AA572,AC572)</f>
        <v>196</v>
      </c>
      <c r="AP572" s="214">
        <f>SUM(AE572,AG572,AI572)</f>
        <v>63</v>
      </c>
      <c r="AQ572" s="214">
        <f>SUM(AK572,AM572)</f>
        <v>24</v>
      </c>
      <c r="AR572" s="214">
        <f>SUM(AN572:AQ572)</f>
        <v>505</v>
      </c>
      <c r="AS572" s="214" t="str">
        <f>IF(AR572&lt;=120,"Group 1",IF(AR572&lt;=240,"Group 2",IF(AR572&lt;=360,"Group 3",IF(AR572&lt;=480,"Group 4",IF(AR572&lt;=600,"Group 5",IF(AR572&lt;=720,"Group 6",IF(AR572&lt;=840,"Group 7",IF(AR572&lt;=960,"Group 8",IF(AR572&lt;=1080,"Group 9","Group 10")))))))))</f>
        <v>Group 5</v>
      </c>
      <c r="AT572" s="214" t="str">
        <f>IF(AR572&lt;=120,"B1",IF(AR572&lt;=240,"B2",IF(AR572&lt;=360,"B3",IF(AR572&lt;=480,"B4",IF(AR572&lt;=600,"B5",IF(AR572&lt;=720,"B6",IF(AR572&lt;=840,"B7",IF(AR572&lt;=960,"B8",IF(AR572&lt;=1080,"B9",IF(AR572&lt;=1100,"B10",IF(AR572&lt;=1120,"B11",IF(AR572&lt;=1140,"B12",IF(AR572&lt;=1160,"B13",IF(AR572&lt;=1180,"B14","B15"))))))))))))))</f>
        <v>B5</v>
      </c>
      <c r="AU572" s="214" t="str">
        <f>AT572</f>
        <v>B5</v>
      </c>
      <c r="AV572" s="214" t="str">
        <f>IF(AU572=J572,"OK","REVIEW")</f>
        <v>OK</v>
      </c>
      <c r="AW572" s="213" t="s">
        <v>355</v>
      </c>
      <c r="AX572" s="213" t="s">
        <v>365</v>
      </c>
      <c r="AY572" s="213" t="s">
        <v>270</v>
      </c>
      <c r="AZ572" s="213" t="s">
        <v>267</v>
      </c>
      <c r="BA572" s="217" t="s">
        <v>998</v>
      </c>
    </row>
    <row r="573" ht="142.5">
      <c r="A573" s="214" t="s">
        <v>268</v>
      </c>
      <c r="B573" s="213" t="s">
        <v>988</v>
      </c>
      <c r="C573" s="214" t="s">
        <v>1008</v>
      </c>
      <c r="D573" s="213" t="s">
        <v>1009</v>
      </c>
      <c r="E573" s="214" t="s">
        <v>1022</v>
      </c>
      <c r="F573" s="213" t="s">
        <v>1023</v>
      </c>
      <c r="G573" s="214" t="s">
        <v>1034</v>
      </c>
      <c r="H573" s="213" t="s">
        <v>1035</v>
      </c>
      <c r="I573" s="213" t="s">
        <v>994</v>
      </c>
      <c r="J573" s="214" t="s">
        <v>267</v>
      </c>
      <c r="K573" s="217" t="s">
        <v>995</v>
      </c>
      <c r="L573" s="214">
        <v>2</v>
      </c>
      <c r="M573" s="214">
        <f>ROUND(L573*18,0)</f>
        <v>36</v>
      </c>
      <c r="N573" s="214">
        <v>3</v>
      </c>
      <c r="O573" s="214">
        <f>ROUND(N573*19.2,0)</f>
        <v>58</v>
      </c>
      <c r="P573" s="214">
        <v>2</v>
      </c>
      <c r="Q573" s="214">
        <f>ROUND(P573*19.2,0)</f>
        <v>38</v>
      </c>
      <c r="R573" s="214">
        <v>2</v>
      </c>
      <c r="S573" s="214">
        <f>ROUND(R573*14.4,0)</f>
        <v>29</v>
      </c>
      <c r="T573" s="214">
        <v>2</v>
      </c>
      <c r="U573" s="214">
        <f>ROUND(T573*14.4,0)</f>
        <v>29</v>
      </c>
      <c r="V573" s="214">
        <v>2</v>
      </c>
      <c r="W573" s="214">
        <f>ROUND(V573*28.8,0)</f>
        <v>58</v>
      </c>
      <c r="X573" s="214">
        <v>2</v>
      </c>
      <c r="Y573" s="214">
        <f>ROUND(X573*16.8,0)</f>
        <v>34</v>
      </c>
      <c r="Z573" s="214">
        <v>2</v>
      </c>
      <c r="AA573" s="214">
        <f>ROUND(Z573*19.2,0)</f>
        <v>38</v>
      </c>
      <c r="AB573" s="214">
        <v>2</v>
      </c>
      <c r="AC573" s="214">
        <f>ROUND(AB573*19.2,0)</f>
        <v>38</v>
      </c>
      <c r="AD573" s="214">
        <v>2</v>
      </c>
      <c r="AE573" s="214">
        <f>ROUND(AD573*12,0)</f>
        <v>24</v>
      </c>
      <c r="AF573" s="214">
        <v>2</v>
      </c>
      <c r="AG573" s="214">
        <f>ROUND(AF573*14.4,0)</f>
        <v>29</v>
      </c>
      <c r="AH573" s="214">
        <v>1</v>
      </c>
      <c r="AI573" s="214">
        <f>ROUND(AH573*9.6,0)</f>
        <v>10</v>
      </c>
      <c r="AJ573" s="214">
        <v>1</v>
      </c>
      <c r="AK573" s="214">
        <f>ROUND(AJ573*16.8,0)</f>
        <v>17</v>
      </c>
      <c r="AL573" s="214">
        <v>1</v>
      </c>
      <c r="AM573" s="214">
        <f>ROUND(AL573*7.2,0)</f>
        <v>7</v>
      </c>
      <c r="AN573" s="214">
        <f>SUM(M573,O573,Q573,S573,U573)</f>
        <v>190</v>
      </c>
      <c r="AO573" s="214">
        <f>SUM(W573,Y573,AA573,AC573)</f>
        <v>168</v>
      </c>
      <c r="AP573" s="214">
        <f>SUM(AE573,AG573,AI573)</f>
        <v>63</v>
      </c>
      <c r="AQ573" s="214">
        <f>SUM(AK573,AM573)</f>
        <v>24</v>
      </c>
      <c r="AR573" s="214">
        <f>SUM(AN573:AQ573)</f>
        <v>445</v>
      </c>
      <c r="AS573" s="214" t="str">
        <f>IF(AR573&lt;=120,"Group 1",IF(AR573&lt;=240,"Group 2",IF(AR573&lt;=360,"Group 3",IF(AR573&lt;=480,"Group 4",IF(AR573&lt;=600,"Group 5",IF(AR573&lt;=720,"Group 6",IF(AR573&lt;=840,"Group 7",IF(AR573&lt;=960,"Group 8",IF(AR573&lt;=1080,"Group 9","Group 10")))))))))</f>
        <v>Group 4</v>
      </c>
      <c r="AT573" s="214" t="str">
        <f>IF(AR573&lt;=120,"B1",IF(AR573&lt;=240,"B2",IF(AR573&lt;=360,"B3",IF(AR573&lt;=480,"B4",IF(AR573&lt;=600,"B5",IF(AR573&lt;=720,"B6",IF(AR573&lt;=840,"B7",IF(AR573&lt;=960,"B8",IF(AR573&lt;=1080,"B9",IF(AR573&lt;=1100,"B10",IF(AR573&lt;=1120,"B11",IF(AR573&lt;=1140,"B12",IF(AR573&lt;=1160,"B13",IF(AR573&lt;=1180,"B14","B15"))))))))))))))</f>
        <v>B4</v>
      </c>
      <c r="AU573" s="214" t="str">
        <f>AT573</f>
        <v>B4</v>
      </c>
      <c r="AV573" s="214" t="str">
        <f>IF(AU573=J573,"OK","REVIEW")</f>
        <v>OK</v>
      </c>
      <c r="AW573" s="213" t="s">
        <v>355</v>
      </c>
      <c r="AX573" s="213" t="s">
        <v>522</v>
      </c>
      <c r="AY573" s="213" t="s">
        <v>270</v>
      </c>
      <c r="AZ573" s="213" t="s">
        <v>267</v>
      </c>
      <c r="BA573" s="217" t="s">
        <v>996</v>
      </c>
    </row>
    <row r="574" ht="142.5">
      <c r="A574" s="214" t="s">
        <v>268</v>
      </c>
      <c r="B574" s="213" t="s">
        <v>988</v>
      </c>
      <c r="C574" s="214" t="s">
        <v>1008</v>
      </c>
      <c r="D574" s="213" t="s">
        <v>1009</v>
      </c>
      <c r="E574" s="214" t="s">
        <v>1022</v>
      </c>
      <c r="F574" s="213" t="s">
        <v>1023</v>
      </c>
      <c r="G574" s="214" t="s">
        <v>1034</v>
      </c>
      <c r="H574" s="213" t="s">
        <v>1035</v>
      </c>
      <c r="I574" s="213" t="s">
        <v>994</v>
      </c>
      <c r="J574" s="214" t="s">
        <v>271</v>
      </c>
      <c r="K574" s="217" t="s">
        <v>997</v>
      </c>
      <c r="L574" s="214">
        <v>3</v>
      </c>
      <c r="M574" s="214">
        <f>ROUND(L574*18,0)</f>
        <v>54</v>
      </c>
      <c r="N574" s="214">
        <v>3</v>
      </c>
      <c r="O574" s="214">
        <f>ROUND(N574*19.2,0)</f>
        <v>58</v>
      </c>
      <c r="P574" s="214">
        <v>3</v>
      </c>
      <c r="Q574" s="214">
        <f>ROUND(P574*19.2,0)</f>
        <v>58</v>
      </c>
      <c r="R574" s="214">
        <v>2</v>
      </c>
      <c r="S574" s="214">
        <f>ROUND(R574*14.4,0)</f>
        <v>29</v>
      </c>
      <c r="T574" s="214">
        <v>2</v>
      </c>
      <c r="U574" s="214">
        <f>ROUND(T574*14.4,0)</f>
        <v>29</v>
      </c>
      <c r="V574" s="214">
        <v>2</v>
      </c>
      <c r="W574" s="214">
        <f>ROUND(V574*28.8,0)</f>
        <v>58</v>
      </c>
      <c r="X574" s="214">
        <v>2</v>
      </c>
      <c r="Y574" s="214">
        <f>ROUND(X574*16.8,0)</f>
        <v>34</v>
      </c>
      <c r="Z574" s="214">
        <v>2</v>
      </c>
      <c r="AA574" s="214">
        <f>ROUND(Z574*19.2,0)</f>
        <v>38</v>
      </c>
      <c r="AB574" s="214">
        <v>2</v>
      </c>
      <c r="AC574" s="214">
        <f>ROUND(AB574*19.2,0)</f>
        <v>38</v>
      </c>
      <c r="AD574" s="214">
        <v>2</v>
      </c>
      <c r="AE574" s="214">
        <f>ROUND(AD574*12,0)</f>
        <v>24</v>
      </c>
      <c r="AF574" s="214">
        <v>2</v>
      </c>
      <c r="AG574" s="214">
        <f>ROUND(AF574*14.4,0)</f>
        <v>29</v>
      </c>
      <c r="AH574" s="214">
        <v>1</v>
      </c>
      <c r="AI574" s="214">
        <f>ROUND(AH574*9.6,0)</f>
        <v>10</v>
      </c>
      <c r="AJ574" s="214">
        <v>1</v>
      </c>
      <c r="AK574" s="214">
        <f>ROUND(AJ574*16.8,0)</f>
        <v>17</v>
      </c>
      <c r="AL574" s="214">
        <v>1</v>
      </c>
      <c r="AM574" s="214">
        <f>ROUND(AL574*7.2,0)</f>
        <v>7</v>
      </c>
      <c r="AN574" s="214">
        <f>SUM(M574,O574,Q574,S574,U574)</f>
        <v>228</v>
      </c>
      <c r="AO574" s="214">
        <f>SUM(W574,Y574,AA574,AC574)</f>
        <v>168</v>
      </c>
      <c r="AP574" s="214">
        <f>SUM(AE574,AG574,AI574)</f>
        <v>63</v>
      </c>
      <c r="AQ574" s="214">
        <f>SUM(AK574,AM574)</f>
        <v>24</v>
      </c>
      <c r="AR574" s="214">
        <f>SUM(AN574:AQ574)</f>
        <v>483</v>
      </c>
      <c r="AS574" s="214" t="str">
        <f>IF(AR574&lt;=120,"Group 1",IF(AR574&lt;=240,"Group 2",IF(AR574&lt;=360,"Group 3",IF(AR574&lt;=480,"Group 4",IF(AR574&lt;=600,"Group 5",IF(AR574&lt;=720,"Group 6",IF(AR574&lt;=840,"Group 7",IF(AR574&lt;=960,"Group 8",IF(AR574&lt;=1080,"Group 9","Group 10")))))))))</f>
        <v>Group 5</v>
      </c>
      <c r="AT574" s="214" t="str">
        <f>IF(AR574&lt;=120,"B1",IF(AR574&lt;=240,"B2",IF(AR574&lt;=360,"B3",IF(AR574&lt;=480,"B4",IF(AR574&lt;=600,"B5",IF(AR574&lt;=720,"B6",IF(AR574&lt;=840,"B7",IF(AR574&lt;=960,"B8",IF(AR574&lt;=1080,"B9",IF(AR574&lt;=1100,"B10",IF(AR574&lt;=1120,"B11",IF(AR574&lt;=1140,"B12",IF(AR574&lt;=1160,"B13",IF(AR574&lt;=1180,"B14","B15"))))))))))))))</f>
        <v>B5</v>
      </c>
      <c r="AU574" s="214" t="str">
        <f>AT574</f>
        <v>B5</v>
      </c>
      <c r="AV574" s="214" t="str">
        <f>IF(AU574=J574,"OK","REVIEW")</f>
        <v>OK</v>
      </c>
      <c r="AW574" s="213" t="s">
        <v>355</v>
      </c>
      <c r="AX574" s="213" t="s">
        <v>365</v>
      </c>
      <c r="AY574" s="213" t="s">
        <v>270</v>
      </c>
      <c r="AZ574" s="213" t="s">
        <v>267</v>
      </c>
      <c r="BA574" s="217" t="s">
        <v>998</v>
      </c>
    </row>
    <row r="575" ht="142.5">
      <c r="A575" s="214" t="s">
        <v>268</v>
      </c>
      <c r="B575" s="213" t="s">
        <v>988</v>
      </c>
      <c r="C575" s="214" t="s">
        <v>1008</v>
      </c>
      <c r="D575" s="213" t="s">
        <v>1009</v>
      </c>
      <c r="E575" s="214" t="s">
        <v>1022</v>
      </c>
      <c r="F575" s="213" t="s">
        <v>1023</v>
      </c>
      <c r="G575" s="214" t="s">
        <v>1036</v>
      </c>
      <c r="H575" s="213" t="s">
        <v>1037</v>
      </c>
      <c r="I575" s="213" t="s">
        <v>994</v>
      </c>
      <c r="J575" s="214" t="s">
        <v>267</v>
      </c>
      <c r="K575" s="217" t="s">
        <v>1014</v>
      </c>
      <c r="L575" s="214">
        <v>3</v>
      </c>
      <c r="M575" s="214">
        <f>ROUND(L575*18,0)</f>
        <v>54</v>
      </c>
      <c r="N575" s="214">
        <v>4</v>
      </c>
      <c r="O575" s="214">
        <f>ROUND(N575*19.2,0)</f>
        <v>77</v>
      </c>
      <c r="P575" s="214">
        <v>3</v>
      </c>
      <c r="Q575" s="214">
        <f>ROUND(P575*19.2,0)</f>
        <v>58</v>
      </c>
      <c r="R575" s="214">
        <v>3</v>
      </c>
      <c r="S575" s="214">
        <f>ROUND(R575*14.4,0)</f>
        <v>43</v>
      </c>
      <c r="T575" s="214">
        <v>1</v>
      </c>
      <c r="U575" s="214">
        <f>ROUND(T575*14.4,0)</f>
        <v>14</v>
      </c>
      <c r="V575" s="214">
        <v>2</v>
      </c>
      <c r="W575" s="214">
        <f>ROUND(V575*28.8,0)</f>
        <v>58</v>
      </c>
      <c r="X575" s="214">
        <v>1</v>
      </c>
      <c r="Y575" s="214">
        <f>ROUND(X575*16.8,0)</f>
        <v>17</v>
      </c>
      <c r="Z575" s="214">
        <v>3</v>
      </c>
      <c r="AA575" s="214">
        <f>ROUND(Z575*19.2,0)</f>
        <v>58</v>
      </c>
      <c r="AB575" s="214">
        <v>2</v>
      </c>
      <c r="AC575" s="214">
        <f>ROUND(AB575*19.2,0)</f>
        <v>38</v>
      </c>
      <c r="AD575" s="214">
        <v>2</v>
      </c>
      <c r="AE575" s="214">
        <f>ROUND(AD575*12,0)</f>
        <v>24</v>
      </c>
      <c r="AF575" s="214">
        <v>1</v>
      </c>
      <c r="AG575" s="214">
        <f>ROUND(AF575*14.4,0)</f>
        <v>14</v>
      </c>
      <c r="AH575" s="214">
        <v>0</v>
      </c>
      <c r="AI575" s="214">
        <f>ROUND(AH575*9.6,0)</f>
        <v>0</v>
      </c>
      <c r="AJ575" s="214">
        <v>1</v>
      </c>
      <c r="AK575" s="214">
        <f>ROUND(AJ575*16.8,0)</f>
        <v>17</v>
      </c>
      <c r="AL575" s="214">
        <v>1</v>
      </c>
      <c r="AM575" s="214">
        <f>ROUND(AL575*7.2,0)</f>
        <v>7</v>
      </c>
      <c r="AN575" s="214">
        <f>SUM(M575,O575,Q575,S575,U575)</f>
        <v>246</v>
      </c>
      <c r="AO575" s="214">
        <f>SUM(W575,Y575,AA575,AC575)</f>
        <v>171</v>
      </c>
      <c r="AP575" s="214">
        <f>SUM(AE575,AG575,AI575)</f>
        <v>38</v>
      </c>
      <c r="AQ575" s="214">
        <f>SUM(AK575,AM575)</f>
        <v>24</v>
      </c>
      <c r="AR575" s="214">
        <f>SUM(AN575:AQ575)</f>
        <v>479</v>
      </c>
      <c r="AS575" s="214" t="str">
        <f>IF(AR575&lt;=120,"Group 1",IF(AR575&lt;=240,"Group 2",IF(AR575&lt;=360,"Group 3",IF(AR575&lt;=480,"Group 4",IF(AR575&lt;=600,"Group 5",IF(AR575&lt;=720,"Group 6",IF(AR575&lt;=840,"Group 7",IF(AR575&lt;=960,"Group 8",IF(AR575&lt;=1080,"Group 9","Group 10")))))))))</f>
        <v>Group 4</v>
      </c>
      <c r="AT575" s="214" t="str">
        <f>IF(AR575&lt;=120,"B1",IF(AR575&lt;=240,"B2",IF(AR575&lt;=360,"B3",IF(AR575&lt;=480,"B4",IF(AR575&lt;=600,"B5",IF(AR575&lt;=720,"B6",IF(AR575&lt;=840,"B7",IF(AR575&lt;=960,"B8",IF(AR575&lt;=1080,"B9",IF(AR575&lt;=1100,"B10",IF(AR575&lt;=1120,"B11",IF(AR575&lt;=1140,"B12",IF(AR575&lt;=1160,"B13",IF(AR575&lt;=1180,"B14","B15"))))))))))))))</f>
        <v>B4</v>
      </c>
      <c r="AU575" s="214" t="str">
        <f>AT575</f>
        <v>B4</v>
      </c>
      <c r="AV575" s="214" t="str">
        <f>IF(AU575=J575,"OK","REVIEW")</f>
        <v>OK</v>
      </c>
      <c r="AW575" s="213" t="s">
        <v>355</v>
      </c>
      <c r="AX575" s="213" t="s">
        <v>522</v>
      </c>
      <c r="AY575" s="213" t="s">
        <v>270</v>
      </c>
      <c r="AZ575" s="213" t="s">
        <v>271</v>
      </c>
      <c r="BA575" s="217" t="s">
        <v>996</v>
      </c>
    </row>
    <row r="576" ht="142.5">
      <c r="A576" s="214" t="s">
        <v>268</v>
      </c>
      <c r="B576" s="213" t="s">
        <v>988</v>
      </c>
      <c r="C576" s="214" t="s">
        <v>1008</v>
      </c>
      <c r="D576" s="213" t="s">
        <v>1009</v>
      </c>
      <c r="E576" s="214" t="s">
        <v>1022</v>
      </c>
      <c r="F576" s="213" t="s">
        <v>1023</v>
      </c>
      <c r="G576" s="214" t="s">
        <v>1036</v>
      </c>
      <c r="H576" s="213" t="s">
        <v>1037</v>
      </c>
      <c r="I576" s="213" t="s">
        <v>994</v>
      </c>
      <c r="J576" s="214" t="s">
        <v>271</v>
      </c>
      <c r="K576" s="217" t="s">
        <v>1015</v>
      </c>
      <c r="L576" s="214">
        <v>3</v>
      </c>
      <c r="M576" s="214">
        <f>ROUND(L576*18,0)</f>
        <v>54</v>
      </c>
      <c r="N576" s="214">
        <v>4</v>
      </c>
      <c r="O576" s="214">
        <f>ROUND(N576*19.2,0)</f>
        <v>77</v>
      </c>
      <c r="P576" s="214">
        <v>3</v>
      </c>
      <c r="Q576" s="214">
        <f>ROUND(P576*19.2,0)</f>
        <v>58</v>
      </c>
      <c r="R576" s="214">
        <v>3</v>
      </c>
      <c r="S576" s="214">
        <f>ROUND(R576*14.4,0)</f>
        <v>43</v>
      </c>
      <c r="T576" s="214">
        <v>2</v>
      </c>
      <c r="U576" s="214">
        <f>ROUND(T576*14.4,0)</f>
        <v>29</v>
      </c>
      <c r="V576" s="214">
        <v>2</v>
      </c>
      <c r="W576" s="214">
        <f>ROUND(V576*28.8,0)</f>
        <v>58</v>
      </c>
      <c r="X576" s="214">
        <v>2</v>
      </c>
      <c r="Y576" s="214">
        <f>ROUND(X576*16.8,0)</f>
        <v>34</v>
      </c>
      <c r="Z576" s="214">
        <v>3</v>
      </c>
      <c r="AA576" s="214">
        <f>ROUND(Z576*19.2,0)</f>
        <v>58</v>
      </c>
      <c r="AB576" s="214">
        <v>2</v>
      </c>
      <c r="AC576" s="214">
        <f>ROUND(AB576*19.2,0)</f>
        <v>38</v>
      </c>
      <c r="AD576" s="214">
        <v>3</v>
      </c>
      <c r="AE576" s="214">
        <f>ROUND(AD576*12,0)</f>
        <v>36</v>
      </c>
      <c r="AF576" s="214">
        <v>2</v>
      </c>
      <c r="AG576" s="214">
        <f>ROUND(AF576*14.4,0)</f>
        <v>29</v>
      </c>
      <c r="AH576" s="214">
        <v>1</v>
      </c>
      <c r="AI576" s="214">
        <f>ROUND(AH576*9.6,0)</f>
        <v>10</v>
      </c>
      <c r="AJ576" s="214">
        <v>2</v>
      </c>
      <c r="AK576" s="214">
        <f>ROUND(AJ576*16.8,0)</f>
        <v>34</v>
      </c>
      <c r="AL576" s="214">
        <v>2</v>
      </c>
      <c r="AM576" s="214">
        <f>ROUND(AL576*7.2,0)</f>
        <v>14</v>
      </c>
      <c r="AN576" s="214">
        <f>SUM(M576,O576,Q576,S576,U576)</f>
        <v>261</v>
      </c>
      <c r="AO576" s="214">
        <f>SUM(W576,Y576,AA576,AC576)</f>
        <v>188</v>
      </c>
      <c r="AP576" s="214">
        <f>SUM(AE576,AG576,AI576)</f>
        <v>75</v>
      </c>
      <c r="AQ576" s="214">
        <f>SUM(AK576,AM576)</f>
        <v>48</v>
      </c>
      <c r="AR576" s="214">
        <f>SUM(AN576:AQ576)</f>
        <v>572</v>
      </c>
      <c r="AS576" s="214" t="str">
        <f>IF(AR576&lt;=120,"Group 1",IF(AR576&lt;=240,"Group 2",IF(AR576&lt;=360,"Group 3",IF(AR576&lt;=480,"Group 4",IF(AR576&lt;=600,"Group 5",IF(AR576&lt;=720,"Group 6",IF(AR576&lt;=840,"Group 7",IF(AR576&lt;=960,"Group 8",IF(AR576&lt;=1080,"Group 9","Group 10")))))))))</f>
        <v>Group 5</v>
      </c>
      <c r="AT576" s="214" t="str">
        <f>IF(AR576&lt;=120,"B1",IF(AR576&lt;=240,"B2",IF(AR576&lt;=360,"B3",IF(AR576&lt;=480,"B4",IF(AR576&lt;=600,"B5",IF(AR576&lt;=720,"B6",IF(AR576&lt;=840,"B7",IF(AR576&lt;=960,"B8",IF(AR576&lt;=1080,"B9",IF(AR576&lt;=1100,"B10",IF(AR576&lt;=1120,"B11",IF(AR576&lt;=1140,"B12",IF(AR576&lt;=1160,"B13",IF(AR576&lt;=1180,"B14","B15"))))))))))))))</f>
        <v>B5</v>
      </c>
      <c r="AU576" s="214" t="str">
        <f>AT576</f>
        <v>B5</v>
      </c>
      <c r="AV576" s="214" t="str">
        <f>IF(AU576=J576,"OK","REVIEW")</f>
        <v>OK</v>
      </c>
      <c r="AW576" s="213" t="s">
        <v>355</v>
      </c>
      <c r="AX576" s="213" t="s">
        <v>365</v>
      </c>
      <c r="AY576" s="213" t="s">
        <v>270</v>
      </c>
      <c r="AZ576" s="213" t="s">
        <v>271</v>
      </c>
      <c r="BA576" s="217" t="s">
        <v>998</v>
      </c>
    </row>
    <row r="577" ht="142.5">
      <c r="A577" s="214" t="s">
        <v>268</v>
      </c>
      <c r="B577" s="213" t="s">
        <v>988</v>
      </c>
      <c r="C577" s="214" t="s">
        <v>1008</v>
      </c>
      <c r="D577" s="213" t="s">
        <v>1009</v>
      </c>
      <c r="E577" s="214" t="s">
        <v>1022</v>
      </c>
      <c r="F577" s="213" t="s">
        <v>1023</v>
      </c>
      <c r="G577" s="214" t="s">
        <v>1038</v>
      </c>
      <c r="H577" s="213" t="s">
        <v>1039</v>
      </c>
      <c r="I577" s="213" t="s">
        <v>994</v>
      </c>
      <c r="J577" s="214" t="s">
        <v>267</v>
      </c>
      <c r="K577" s="217" t="s">
        <v>995</v>
      </c>
      <c r="L577" s="214">
        <v>2</v>
      </c>
      <c r="M577" s="214">
        <f>ROUND(L577*18,0)</f>
        <v>36</v>
      </c>
      <c r="N577" s="214">
        <v>2</v>
      </c>
      <c r="O577" s="214">
        <f>ROUND(N577*19.2,0)</f>
        <v>38</v>
      </c>
      <c r="P577" s="214">
        <v>2</v>
      </c>
      <c r="Q577" s="214">
        <f>ROUND(P577*19.2,0)</f>
        <v>38</v>
      </c>
      <c r="R577" s="214">
        <v>2</v>
      </c>
      <c r="S577" s="214">
        <f>ROUND(R577*14.4,0)</f>
        <v>29</v>
      </c>
      <c r="T577" s="214">
        <v>2</v>
      </c>
      <c r="U577" s="214">
        <f>ROUND(T577*14.4,0)</f>
        <v>29</v>
      </c>
      <c r="V577" s="214">
        <v>2</v>
      </c>
      <c r="W577" s="214">
        <f>ROUND(V577*28.8,0)</f>
        <v>58</v>
      </c>
      <c r="X577" s="214">
        <v>2</v>
      </c>
      <c r="Y577" s="214">
        <f>ROUND(X577*16.8,0)</f>
        <v>34</v>
      </c>
      <c r="Z577" s="214">
        <v>2</v>
      </c>
      <c r="AA577" s="214">
        <f>ROUND(Z577*19.2,0)</f>
        <v>38</v>
      </c>
      <c r="AB577" s="214">
        <v>2</v>
      </c>
      <c r="AC577" s="214">
        <f>ROUND(AB577*19.2,0)</f>
        <v>38</v>
      </c>
      <c r="AD577" s="214">
        <v>2</v>
      </c>
      <c r="AE577" s="214">
        <f>ROUND(AD577*12,0)</f>
        <v>24</v>
      </c>
      <c r="AF577" s="214">
        <v>2</v>
      </c>
      <c r="AG577" s="214">
        <f>ROUND(AF577*14.4,0)</f>
        <v>29</v>
      </c>
      <c r="AH577" s="214">
        <v>1</v>
      </c>
      <c r="AI577" s="214">
        <f>ROUND(AH577*9.6,0)</f>
        <v>10</v>
      </c>
      <c r="AJ577" s="214">
        <v>1</v>
      </c>
      <c r="AK577" s="214">
        <f>ROUND(AJ577*16.8,0)</f>
        <v>17</v>
      </c>
      <c r="AL577" s="214">
        <v>1</v>
      </c>
      <c r="AM577" s="214">
        <f>ROUND(AL577*7.2,0)</f>
        <v>7</v>
      </c>
      <c r="AN577" s="214">
        <f>SUM(M577,O577,Q577,S577,U577)</f>
        <v>170</v>
      </c>
      <c r="AO577" s="214">
        <f>SUM(W577,Y577,AA577,AC577)</f>
        <v>168</v>
      </c>
      <c r="AP577" s="214">
        <f>SUM(AE577,AG577,AI577)</f>
        <v>63</v>
      </c>
      <c r="AQ577" s="214">
        <f>SUM(AK577,AM577)</f>
        <v>24</v>
      </c>
      <c r="AR577" s="214">
        <f>SUM(AN577:AQ577)</f>
        <v>425</v>
      </c>
      <c r="AS577" s="214" t="str">
        <f>IF(AR577&lt;=120,"Group 1",IF(AR577&lt;=240,"Group 2",IF(AR577&lt;=360,"Group 3",IF(AR577&lt;=480,"Group 4",IF(AR577&lt;=600,"Group 5",IF(AR577&lt;=720,"Group 6",IF(AR577&lt;=840,"Group 7",IF(AR577&lt;=960,"Group 8",IF(AR577&lt;=1080,"Group 9","Group 10")))))))))</f>
        <v>Group 4</v>
      </c>
      <c r="AT577" s="214" t="str">
        <f>IF(AR577&lt;=120,"B1",IF(AR577&lt;=240,"B2",IF(AR577&lt;=360,"B3",IF(AR577&lt;=480,"B4",IF(AR577&lt;=600,"B5",IF(AR577&lt;=720,"B6",IF(AR577&lt;=840,"B7",IF(AR577&lt;=960,"B8",IF(AR577&lt;=1080,"B9",IF(AR577&lt;=1100,"B10",IF(AR577&lt;=1120,"B11",IF(AR577&lt;=1140,"B12",IF(AR577&lt;=1160,"B13",IF(AR577&lt;=1180,"B14","B15"))))))))))))))</f>
        <v>B4</v>
      </c>
      <c r="AU577" s="214" t="str">
        <f>AT577</f>
        <v>B4</v>
      </c>
      <c r="AV577" s="214" t="str">
        <f>IF(AU577=J577,"OK","REVIEW")</f>
        <v>OK</v>
      </c>
      <c r="AW577" s="213" t="s">
        <v>355</v>
      </c>
      <c r="AX577" s="213" t="s">
        <v>522</v>
      </c>
      <c r="AY577" s="213" t="s">
        <v>270</v>
      </c>
      <c r="AZ577" s="213" t="s">
        <v>267</v>
      </c>
      <c r="BA577" s="217" t="s">
        <v>996</v>
      </c>
    </row>
    <row r="578" ht="142.5">
      <c r="A578" s="214" t="s">
        <v>268</v>
      </c>
      <c r="B578" s="213" t="s">
        <v>988</v>
      </c>
      <c r="C578" s="214" t="s">
        <v>1008</v>
      </c>
      <c r="D578" s="213" t="s">
        <v>1009</v>
      </c>
      <c r="E578" s="214" t="s">
        <v>1022</v>
      </c>
      <c r="F578" s="213" t="s">
        <v>1023</v>
      </c>
      <c r="G578" s="214" t="s">
        <v>1038</v>
      </c>
      <c r="H578" s="213" t="s">
        <v>1039</v>
      </c>
      <c r="I578" s="213" t="s">
        <v>994</v>
      </c>
      <c r="J578" s="214" t="s">
        <v>271</v>
      </c>
      <c r="K578" s="217" t="s">
        <v>997</v>
      </c>
      <c r="L578" s="214">
        <v>3</v>
      </c>
      <c r="M578" s="214">
        <f>ROUND(L578*18,0)</f>
        <v>54</v>
      </c>
      <c r="N578" s="214">
        <v>2</v>
      </c>
      <c r="O578" s="214">
        <f>ROUND(N578*19.2,0)</f>
        <v>38</v>
      </c>
      <c r="P578" s="214">
        <v>3</v>
      </c>
      <c r="Q578" s="214">
        <f>ROUND(P578*19.2,0)</f>
        <v>58</v>
      </c>
      <c r="R578" s="214">
        <v>3</v>
      </c>
      <c r="S578" s="214">
        <f>ROUND(R578*14.4,0)</f>
        <v>43</v>
      </c>
      <c r="T578" s="214">
        <v>2</v>
      </c>
      <c r="U578" s="214">
        <f>ROUND(T578*14.4,0)</f>
        <v>29</v>
      </c>
      <c r="V578" s="214">
        <v>3</v>
      </c>
      <c r="W578" s="214">
        <f>ROUND(V578*28.8,0)</f>
        <v>86</v>
      </c>
      <c r="X578" s="214">
        <v>2</v>
      </c>
      <c r="Y578" s="214">
        <f>ROUND(X578*16.8,0)</f>
        <v>34</v>
      </c>
      <c r="Z578" s="214">
        <v>2</v>
      </c>
      <c r="AA578" s="214">
        <f>ROUND(Z578*19.2,0)</f>
        <v>38</v>
      </c>
      <c r="AB578" s="214">
        <v>2</v>
      </c>
      <c r="AC578" s="214">
        <f>ROUND(AB578*19.2,0)</f>
        <v>38</v>
      </c>
      <c r="AD578" s="214">
        <v>2</v>
      </c>
      <c r="AE578" s="214">
        <f>ROUND(AD578*12,0)</f>
        <v>24</v>
      </c>
      <c r="AF578" s="214">
        <v>2</v>
      </c>
      <c r="AG578" s="214">
        <f>ROUND(AF578*14.4,0)</f>
        <v>29</v>
      </c>
      <c r="AH578" s="214">
        <v>1</v>
      </c>
      <c r="AI578" s="214">
        <f>ROUND(AH578*9.6,0)</f>
        <v>10</v>
      </c>
      <c r="AJ578" s="214">
        <v>1</v>
      </c>
      <c r="AK578" s="214">
        <f>ROUND(AJ578*16.8,0)</f>
        <v>17</v>
      </c>
      <c r="AL578" s="214">
        <v>1</v>
      </c>
      <c r="AM578" s="214">
        <f>ROUND(AL578*7.2,0)</f>
        <v>7</v>
      </c>
      <c r="AN578" s="214">
        <f>SUM(M578,O578,Q578,S578,U578)</f>
        <v>222</v>
      </c>
      <c r="AO578" s="214">
        <f>SUM(W578,Y578,AA578,AC578)</f>
        <v>196</v>
      </c>
      <c r="AP578" s="214">
        <f>SUM(AE578,AG578,AI578)</f>
        <v>63</v>
      </c>
      <c r="AQ578" s="214">
        <f>SUM(AK578,AM578)</f>
        <v>24</v>
      </c>
      <c r="AR578" s="214">
        <f>SUM(AN578:AQ578)</f>
        <v>505</v>
      </c>
      <c r="AS578" s="214" t="str">
        <f>IF(AR578&lt;=120,"Group 1",IF(AR578&lt;=240,"Group 2",IF(AR578&lt;=360,"Group 3",IF(AR578&lt;=480,"Group 4",IF(AR578&lt;=600,"Group 5",IF(AR578&lt;=720,"Group 6",IF(AR578&lt;=840,"Group 7",IF(AR578&lt;=960,"Group 8",IF(AR578&lt;=1080,"Group 9","Group 10")))))))))</f>
        <v>Group 5</v>
      </c>
      <c r="AT578" s="214" t="str">
        <f>IF(AR578&lt;=120,"B1",IF(AR578&lt;=240,"B2",IF(AR578&lt;=360,"B3",IF(AR578&lt;=480,"B4",IF(AR578&lt;=600,"B5",IF(AR578&lt;=720,"B6",IF(AR578&lt;=840,"B7",IF(AR578&lt;=960,"B8",IF(AR578&lt;=1080,"B9",IF(AR578&lt;=1100,"B10",IF(AR578&lt;=1120,"B11",IF(AR578&lt;=1140,"B12",IF(AR578&lt;=1160,"B13",IF(AR578&lt;=1180,"B14","B15"))))))))))))))</f>
        <v>B5</v>
      </c>
      <c r="AU578" s="214" t="str">
        <f>AT578</f>
        <v>B5</v>
      </c>
      <c r="AV578" s="214" t="str">
        <f>IF(AU578=J578,"OK","REVIEW")</f>
        <v>OK</v>
      </c>
      <c r="AW578" s="213" t="s">
        <v>355</v>
      </c>
      <c r="AX578" s="213" t="s">
        <v>365</v>
      </c>
      <c r="AY578" s="213" t="s">
        <v>270</v>
      </c>
      <c r="AZ578" s="213" t="s">
        <v>267</v>
      </c>
      <c r="BA578" s="217" t="s">
        <v>998</v>
      </c>
    </row>
    <row r="579" ht="142.5">
      <c r="A579" s="214" t="s">
        <v>268</v>
      </c>
      <c r="B579" s="213" t="s">
        <v>988</v>
      </c>
      <c r="C579" s="214" t="s">
        <v>1040</v>
      </c>
      <c r="D579" s="213" t="s">
        <v>1041</v>
      </c>
      <c r="E579" s="214" t="s">
        <v>1042</v>
      </c>
      <c r="F579" s="213" t="s">
        <v>1043</v>
      </c>
      <c r="G579" s="214" t="s">
        <v>1044</v>
      </c>
      <c r="H579" s="213" t="s">
        <v>1045</v>
      </c>
      <c r="I579" s="213" t="s">
        <v>994</v>
      </c>
      <c r="J579" s="214" t="s">
        <v>267</v>
      </c>
      <c r="K579" s="217" t="s">
        <v>1014</v>
      </c>
      <c r="L579" s="214">
        <v>3</v>
      </c>
      <c r="M579" s="214">
        <f>ROUND(L579*18,0)</f>
        <v>54</v>
      </c>
      <c r="N579" s="214">
        <v>2</v>
      </c>
      <c r="O579" s="214">
        <f>ROUND(N579*19.2,0)</f>
        <v>38</v>
      </c>
      <c r="P579" s="214">
        <v>3</v>
      </c>
      <c r="Q579" s="214">
        <f>ROUND(P579*19.2,0)</f>
        <v>58</v>
      </c>
      <c r="R579" s="214">
        <v>3</v>
      </c>
      <c r="S579" s="214">
        <f>ROUND(R579*14.4,0)</f>
        <v>43</v>
      </c>
      <c r="T579" s="214">
        <v>1</v>
      </c>
      <c r="U579" s="214">
        <f>ROUND(T579*14.4,0)</f>
        <v>14</v>
      </c>
      <c r="V579" s="214">
        <v>2</v>
      </c>
      <c r="W579" s="214">
        <f>ROUND(V579*28.8,0)</f>
        <v>58</v>
      </c>
      <c r="X579" s="214">
        <v>1</v>
      </c>
      <c r="Y579" s="214">
        <f>ROUND(X579*16.8,0)</f>
        <v>17</v>
      </c>
      <c r="Z579" s="214">
        <v>4</v>
      </c>
      <c r="AA579" s="214">
        <f>ROUND(Z579*19.2,0)</f>
        <v>77</v>
      </c>
      <c r="AB579" s="214">
        <v>3</v>
      </c>
      <c r="AC579" s="214">
        <f>ROUND(AB579*19.2,0)</f>
        <v>58</v>
      </c>
      <c r="AD579" s="214">
        <v>2</v>
      </c>
      <c r="AE579" s="214">
        <f>ROUND(AD579*12,0)</f>
        <v>24</v>
      </c>
      <c r="AF579" s="214">
        <v>1</v>
      </c>
      <c r="AG579" s="214">
        <f>ROUND(AF579*14.4,0)</f>
        <v>14</v>
      </c>
      <c r="AH579" s="214">
        <v>0</v>
      </c>
      <c r="AI579" s="214">
        <f>ROUND(AH579*9.6,0)</f>
        <v>0</v>
      </c>
      <c r="AJ579" s="214">
        <v>1</v>
      </c>
      <c r="AK579" s="214">
        <f>ROUND(AJ579*16.8,0)</f>
        <v>17</v>
      </c>
      <c r="AL579" s="214">
        <v>1</v>
      </c>
      <c r="AM579" s="214">
        <f>ROUND(AL579*7.2,0)</f>
        <v>7</v>
      </c>
      <c r="AN579" s="214">
        <f>SUM(M579,O579,Q579,S579,U579)</f>
        <v>207</v>
      </c>
      <c r="AO579" s="214">
        <f>SUM(W579,Y579,AA579,AC579)</f>
        <v>210</v>
      </c>
      <c r="AP579" s="214">
        <f>SUM(AE579,AG579,AI579)</f>
        <v>38</v>
      </c>
      <c r="AQ579" s="214">
        <f>SUM(AK579,AM579)</f>
        <v>24</v>
      </c>
      <c r="AR579" s="214">
        <f>SUM(AN579:AQ579)</f>
        <v>479</v>
      </c>
      <c r="AS579" s="214" t="str">
        <f>IF(AR579&lt;=120,"Group 1",IF(AR579&lt;=240,"Group 2",IF(AR579&lt;=360,"Group 3",IF(AR579&lt;=480,"Group 4",IF(AR579&lt;=600,"Group 5",IF(AR579&lt;=720,"Group 6",IF(AR579&lt;=840,"Group 7",IF(AR579&lt;=960,"Group 8",IF(AR579&lt;=1080,"Group 9","Group 10")))))))))</f>
        <v>Group 4</v>
      </c>
      <c r="AT579" s="214" t="str">
        <f>IF(AR579&lt;=120,"B1",IF(AR579&lt;=240,"B2",IF(AR579&lt;=360,"B3",IF(AR579&lt;=480,"B4",IF(AR579&lt;=600,"B5",IF(AR579&lt;=720,"B6",IF(AR579&lt;=840,"B7",IF(AR579&lt;=960,"B8",IF(AR579&lt;=1080,"B9",IF(AR579&lt;=1100,"B10",IF(AR579&lt;=1120,"B11",IF(AR579&lt;=1140,"B12",IF(AR579&lt;=1160,"B13",IF(AR579&lt;=1180,"B14","B15"))))))))))))))</f>
        <v>B4</v>
      </c>
      <c r="AU579" s="214" t="str">
        <f>AT579</f>
        <v>B4</v>
      </c>
      <c r="AV579" s="214" t="str">
        <f>IF(AU579=J579,"OK","REVIEW")</f>
        <v>OK</v>
      </c>
      <c r="AW579" s="213" t="s">
        <v>355</v>
      </c>
      <c r="AX579" s="213" t="s">
        <v>522</v>
      </c>
      <c r="AY579" s="213" t="s">
        <v>270</v>
      </c>
      <c r="AZ579" s="213" t="s">
        <v>271</v>
      </c>
      <c r="BA579" s="217" t="s">
        <v>996</v>
      </c>
    </row>
    <row r="580" ht="142.5">
      <c r="A580" s="214" t="s">
        <v>268</v>
      </c>
      <c r="B580" s="213" t="s">
        <v>988</v>
      </c>
      <c r="C580" s="214" t="s">
        <v>1040</v>
      </c>
      <c r="D580" s="213" t="s">
        <v>1041</v>
      </c>
      <c r="E580" s="214" t="s">
        <v>1042</v>
      </c>
      <c r="F580" s="213" t="s">
        <v>1043</v>
      </c>
      <c r="G580" s="214" t="s">
        <v>1044</v>
      </c>
      <c r="H580" s="213" t="s">
        <v>1045</v>
      </c>
      <c r="I580" s="213" t="s">
        <v>994</v>
      </c>
      <c r="J580" s="214" t="s">
        <v>271</v>
      </c>
      <c r="K580" s="217" t="s">
        <v>1015</v>
      </c>
      <c r="L580" s="214">
        <v>3</v>
      </c>
      <c r="M580" s="214">
        <f>ROUND(L580*18,0)</f>
        <v>54</v>
      </c>
      <c r="N580" s="214">
        <v>3</v>
      </c>
      <c r="O580" s="214">
        <f>ROUND(N580*19.2,0)</f>
        <v>58</v>
      </c>
      <c r="P580" s="214">
        <v>3</v>
      </c>
      <c r="Q580" s="214">
        <f>ROUND(P580*19.2,0)</f>
        <v>58</v>
      </c>
      <c r="R580" s="214">
        <v>3</v>
      </c>
      <c r="S580" s="214">
        <f>ROUND(R580*14.4,0)</f>
        <v>43</v>
      </c>
      <c r="T580" s="214">
        <v>2</v>
      </c>
      <c r="U580" s="214">
        <f>ROUND(T580*14.4,0)</f>
        <v>29</v>
      </c>
      <c r="V580" s="214">
        <v>2</v>
      </c>
      <c r="W580" s="214">
        <f>ROUND(V580*28.8,0)</f>
        <v>58</v>
      </c>
      <c r="X580" s="214">
        <v>2</v>
      </c>
      <c r="Y580" s="214">
        <f>ROUND(X580*16.8,0)</f>
        <v>34</v>
      </c>
      <c r="Z580" s="214">
        <v>4</v>
      </c>
      <c r="AA580" s="214">
        <f>ROUND(Z580*19.2,0)</f>
        <v>77</v>
      </c>
      <c r="AB580" s="214">
        <v>3</v>
      </c>
      <c r="AC580" s="214">
        <f>ROUND(AB580*19.2,0)</f>
        <v>58</v>
      </c>
      <c r="AD580" s="214">
        <v>3</v>
      </c>
      <c r="AE580" s="214">
        <f>ROUND(AD580*12,0)</f>
        <v>36</v>
      </c>
      <c r="AF580" s="214">
        <v>2</v>
      </c>
      <c r="AG580" s="214">
        <f>ROUND(AF580*14.4,0)</f>
        <v>29</v>
      </c>
      <c r="AH580" s="214">
        <v>1</v>
      </c>
      <c r="AI580" s="214">
        <f>ROUND(AH580*9.6,0)</f>
        <v>10</v>
      </c>
      <c r="AJ580" s="214">
        <v>2</v>
      </c>
      <c r="AK580" s="214">
        <f>ROUND(AJ580*16.8,0)</f>
        <v>34</v>
      </c>
      <c r="AL580" s="214">
        <v>2</v>
      </c>
      <c r="AM580" s="214">
        <f>ROUND(AL580*7.2,0)</f>
        <v>14</v>
      </c>
      <c r="AN580" s="214">
        <f>SUM(M580,O580,Q580,S580,U580)</f>
        <v>242</v>
      </c>
      <c r="AO580" s="214">
        <f>SUM(W580,Y580,AA580,AC580)</f>
        <v>227</v>
      </c>
      <c r="AP580" s="214">
        <f>SUM(AE580,AG580,AI580)</f>
        <v>75</v>
      </c>
      <c r="AQ580" s="214">
        <f>SUM(AK580,AM580)</f>
        <v>48</v>
      </c>
      <c r="AR580" s="214">
        <f>SUM(AN580:AQ580)</f>
        <v>592</v>
      </c>
      <c r="AS580" s="214" t="str">
        <f>IF(AR580&lt;=120,"Group 1",IF(AR580&lt;=240,"Group 2",IF(AR580&lt;=360,"Group 3",IF(AR580&lt;=480,"Group 4",IF(AR580&lt;=600,"Group 5",IF(AR580&lt;=720,"Group 6",IF(AR580&lt;=840,"Group 7",IF(AR580&lt;=960,"Group 8",IF(AR580&lt;=1080,"Group 9","Group 10")))))))))</f>
        <v>Group 5</v>
      </c>
      <c r="AT580" s="214" t="str">
        <f>IF(AR580&lt;=120,"B1",IF(AR580&lt;=240,"B2",IF(AR580&lt;=360,"B3",IF(AR580&lt;=480,"B4",IF(AR580&lt;=600,"B5",IF(AR580&lt;=720,"B6",IF(AR580&lt;=840,"B7",IF(AR580&lt;=960,"B8",IF(AR580&lt;=1080,"B9",IF(AR580&lt;=1100,"B10",IF(AR580&lt;=1120,"B11",IF(AR580&lt;=1140,"B12",IF(AR580&lt;=1160,"B13",IF(AR580&lt;=1180,"B14","B15"))))))))))))))</f>
        <v>B5</v>
      </c>
      <c r="AU580" s="214" t="str">
        <f>AT580</f>
        <v>B5</v>
      </c>
      <c r="AV580" s="214" t="str">
        <f>IF(AU580=J580,"OK","REVIEW")</f>
        <v>OK</v>
      </c>
      <c r="AW580" s="213" t="s">
        <v>355</v>
      </c>
      <c r="AX580" s="213" t="s">
        <v>365</v>
      </c>
      <c r="AY580" s="213" t="s">
        <v>270</v>
      </c>
      <c r="AZ580" s="213" t="s">
        <v>271</v>
      </c>
      <c r="BA580" s="217" t="s">
        <v>998</v>
      </c>
    </row>
    <row r="581" ht="142.5">
      <c r="A581" s="214" t="s">
        <v>268</v>
      </c>
      <c r="B581" s="213" t="s">
        <v>988</v>
      </c>
      <c r="C581" s="214" t="s">
        <v>1040</v>
      </c>
      <c r="D581" s="213" t="s">
        <v>1041</v>
      </c>
      <c r="E581" s="214" t="s">
        <v>1042</v>
      </c>
      <c r="F581" s="213" t="s">
        <v>1043</v>
      </c>
      <c r="G581" s="214" t="s">
        <v>1046</v>
      </c>
      <c r="H581" s="213" t="s">
        <v>1047</v>
      </c>
      <c r="I581" s="213" t="s">
        <v>994</v>
      </c>
      <c r="J581" s="214" t="s">
        <v>267</v>
      </c>
      <c r="K581" s="217" t="s">
        <v>1014</v>
      </c>
      <c r="L581" s="214">
        <v>3</v>
      </c>
      <c r="M581" s="214">
        <f>ROUND(L581*18,0)</f>
        <v>54</v>
      </c>
      <c r="N581" s="214">
        <v>2</v>
      </c>
      <c r="O581" s="214">
        <f>ROUND(N581*19.2,0)</f>
        <v>38</v>
      </c>
      <c r="P581" s="214">
        <v>3</v>
      </c>
      <c r="Q581" s="214">
        <f>ROUND(P581*19.2,0)</f>
        <v>58</v>
      </c>
      <c r="R581" s="214">
        <v>3</v>
      </c>
      <c r="S581" s="214">
        <f>ROUND(R581*14.4,0)</f>
        <v>43</v>
      </c>
      <c r="T581" s="214">
        <v>1</v>
      </c>
      <c r="U581" s="214">
        <f>ROUND(T581*14.4,0)</f>
        <v>14</v>
      </c>
      <c r="V581" s="214">
        <v>2</v>
      </c>
      <c r="W581" s="214">
        <f>ROUND(V581*28.8,0)</f>
        <v>58</v>
      </c>
      <c r="X581" s="214">
        <v>1</v>
      </c>
      <c r="Y581" s="214">
        <f>ROUND(X581*16.8,0)</f>
        <v>17</v>
      </c>
      <c r="Z581" s="214">
        <v>4</v>
      </c>
      <c r="AA581" s="214">
        <f>ROUND(Z581*19.2,0)</f>
        <v>77</v>
      </c>
      <c r="AB581" s="214">
        <v>3</v>
      </c>
      <c r="AC581" s="214">
        <f>ROUND(AB581*19.2,0)</f>
        <v>58</v>
      </c>
      <c r="AD581" s="214">
        <v>2</v>
      </c>
      <c r="AE581" s="214">
        <f>ROUND(AD581*12,0)</f>
        <v>24</v>
      </c>
      <c r="AF581" s="214">
        <v>1</v>
      </c>
      <c r="AG581" s="214">
        <f>ROUND(AF581*14.4,0)</f>
        <v>14</v>
      </c>
      <c r="AH581" s="214">
        <v>0</v>
      </c>
      <c r="AI581" s="214">
        <f>ROUND(AH581*9.6,0)</f>
        <v>0</v>
      </c>
      <c r="AJ581" s="214">
        <v>1</v>
      </c>
      <c r="AK581" s="214">
        <f>ROUND(AJ581*16.8,0)</f>
        <v>17</v>
      </c>
      <c r="AL581" s="214">
        <v>1</v>
      </c>
      <c r="AM581" s="214">
        <f>ROUND(AL581*7.2,0)</f>
        <v>7</v>
      </c>
      <c r="AN581" s="214">
        <f>SUM(M581,O581,Q581,S581,U581)</f>
        <v>207</v>
      </c>
      <c r="AO581" s="214">
        <f>SUM(W581,Y581,AA581,AC581)</f>
        <v>210</v>
      </c>
      <c r="AP581" s="214">
        <f>SUM(AE581,AG581,AI581)</f>
        <v>38</v>
      </c>
      <c r="AQ581" s="214">
        <f>SUM(AK581,AM581)</f>
        <v>24</v>
      </c>
      <c r="AR581" s="214">
        <f>SUM(AN581:AQ581)</f>
        <v>479</v>
      </c>
      <c r="AS581" s="214" t="str">
        <f>IF(AR581&lt;=120,"Group 1",IF(AR581&lt;=240,"Group 2",IF(AR581&lt;=360,"Group 3",IF(AR581&lt;=480,"Group 4",IF(AR581&lt;=600,"Group 5",IF(AR581&lt;=720,"Group 6",IF(AR581&lt;=840,"Group 7",IF(AR581&lt;=960,"Group 8",IF(AR581&lt;=1080,"Group 9","Group 10")))))))))</f>
        <v>Group 4</v>
      </c>
      <c r="AT581" s="214" t="str">
        <f>IF(AR581&lt;=120,"B1",IF(AR581&lt;=240,"B2",IF(AR581&lt;=360,"B3",IF(AR581&lt;=480,"B4",IF(AR581&lt;=600,"B5",IF(AR581&lt;=720,"B6",IF(AR581&lt;=840,"B7",IF(AR581&lt;=960,"B8",IF(AR581&lt;=1080,"B9",IF(AR581&lt;=1100,"B10",IF(AR581&lt;=1120,"B11",IF(AR581&lt;=1140,"B12",IF(AR581&lt;=1160,"B13",IF(AR581&lt;=1180,"B14","B15"))))))))))))))</f>
        <v>B4</v>
      </c>
      <c r="AU581" s="214" t="str">
        <f>AT581</f>
        <v>B4</v>
      </c>
      <c r="AV581" s="214" t="str">
        <f>IF(AU581=J581,"OK","REVIEW")</f>
        <v>OK</v>
      </c>
      <c r="AW581" s="213" t="s">
        <v>355</v>
      </c>
      <c r="AX581" s="213" t="s">
        <v>522</v>
      </c>
      <c r="AY581" s="213" t="s">
        <v>270</v>
      </c>
      <c r="AZ581" s="213" t="s">
        <v>271</v>
      </c>
      <c r="BA581" s="217" t="s">
        <v>996</v>
      </c>
    </row>
    <row r="582" ht="142.5">
      <c r="A582" s="214" t="s">
        <v>268</v>
      </c>
      <c r="B582" s="213" t="s">
        <v>988</v>
      </c>
      <c r="C582" s="214" t="s">
        <v>1040</v>
      </c>
      <c r="D582" s="213" t="s">
        <v>1041</v>
      </c>
      <c r="E582" s="214" t="s">
        <v>1042</v>
      </c>
      <c r="F582" s="213" t="s">
        <v>1043</v>
      </c>
      <c r="G582" s="214" t="s">
        <v>1046</v>
      </c>
      <c r="H582" s="213" t="s">
        <v>1047</v>
      </c>
      <c r="I582" s="213" t="s">
        <v>994</v>
      </c>
      <c r="J582" s="214" t="s">
        <v>271</v>
      </c>
      <c r="K582" s="217" t="s">
        <v>1015</v>
      </c>
      <c r="L582" s="214">
        <v>3</v>
      </c>
      <c r="M582" s="214">
        <f>ROUND(L582*18,0)</f>
        <v>54</v>
      </c>
      <c r="N582" s="214">
        <v>3</v>
      </c>
      <c r="O582" s="214">
        <f>ROUND(N582*19.2,0)</f>
        <v>58</v>
      </c>
      <c r="P582" s="214">
        <v>3</v>
      </c>
      <c r="Q582" s="214">
        <f>ROUND(P582*19.2,0)</f>
        <v>58</v>
      </c>
      <c r="R582" s="214">
        <v>3</v>
      </c>
      <c r="S582" s="214">
        <f>ROUND(R582*14.4,0)</f>
        <v>43</v>
      </c>
      <c r="T582" s="214">
        <v>2</v>
      </c>
      <c r="U582" s="214">
        <f>ROUND(T582*14.4,0)</f>
        <v>29</v>
      </c>
      <c r="V582" s="214">
        <v>2</v>
      </c>
      <c r="W582" s="214">
        <f>ROUND(V582*28.8,0)</f>
        <v>58</v>
      </c>
      <c r="X582" s="214">
        <v>2</v>
      </c>
      <c r="Y582" s="214">
        <f>ROUND(X582*16.8,0)</f>
        <v>34</v>
      </c>
      <c r="Z582" s="214">
        <v>4</v>
      </c>
      <c r="AA582" s="214">
        <f>ROUND(Z582*19.2,0)</f>
        <v>77</v>
      </c>
      <c r="AB582" s="214">
        <v>3</v>
      </c>
      <c r="AC582" s="214">
        <f>ROUND(AB582*19.2,0)</f>
        <v>58</v>
      </c>
      <c r="AD582" s="214">
        <v>3</v>
      </c>
      <c r="AE582" s="214">
        <f>ROUND(AD582*12,0)</f>
        <v>36</v>
      </c>
      <c r="AF582" s="214">
        <v>2</v>
      </c>
      <c r="AG582" s="214">
        <f>ROUND(AF582*14.4,0)</f>
        <v>29</v>
      </c>
      <c r="AH582" s="214">
        <v>1</v>
      </c>
      <c r="AI582" s="214">
        <f>ROUND(AH582*9.6,0)</f>
        <v>10</v>
      </c>
      <c r="AJ582" s="214">
        <v>2</v>
      </c>
      <c r="AK582" s="214">
        <f>ROUND(AJ582*16.8,0)</f>
        <v>34</v>
      </c>
      <c r="AL582" s="214">
        <v>2</v>
      </c>
      <c r="AM582" s="214">
        <f>ROUND(AL582*7.2,0)</f>
        <v>14</v>
      </c>
      <c r="AN582" s="214">
        <f>SUM(M582,O582,Q582,S582,U582)</f>
        <v>242</v>
      </c>
      <c r="AO582" s="214">
        <f>SUM(W582,Y582,AA582,AC582)</f>
        <v>227</v>
      </c>
      <c r="AP582" s="214">
        <f>SUM(AE582,AG582,AI582)</f>
        <v>75</v>
      </c>
      <c r="AQ582" s="214">
        <f>SUM(AK582,AM582)</f>
        <v>48</v>
      </c>
      <c r="AR582" s="214">
        <f>SUM(AN582:AQ582)</f>
        <v>592</v>
      </c>
      <c r="AS582" s="214" t="str">
        <f>IF(AR582&lt;=120,"Group 1",IF(AR582&lt;=240,"Group 2",IF(AR582&lt;=360,"Group 3",IF(AR582&lt;=480,"Group 4",IF(AR582&lt;=600,"Group 5",IF(AR582&lt;=720,"Group 6",IF(AR582&lt;=840,"Group 7",IF(AR582&lt;=960,"Group 8",IF(AR582&lt;=1080,"Group 9","Group 10")))))))))</f>
        <v>Group 5</v>
      </c>
      <c r="AT582" s="214" t="str">
        <f>IF(AR582&lt;=120,"B1",IF(AR582&lt;=240,"B2",IF(AR582&lt;=360,"B3",IF(AR582&lt;=480,"B4",IF(AR582&lt;=600,"B5",IF(AR582&lt;=720,"B6",IF(AR582&lt;=840,"B7",IF(AR582&lt;=960,"B8",IF(AR582&lt;=1080,"B9",IF(AR582&lt;=1100,"B10",IF(AR582&lt;=1120,"B11",IF(AR582&lt;=1140,"B12",IF(AR582&lt;=1160,"B13",IF(AR582&lt;=1180,"B14","B15"))))))))))))))</f>
        <v>B5</v>
      </c>
      <c r="AU582" s="214" t="str">
        <f>AT582</f>
        <v>B5</v>
      </c>
      <c r="AV582" s="214" t="str">
        <f>IF(AU582=J582,"OK","REVIEW")</f>
        <v>OK</v>
      </c>
      <c r="AW582" s="213" t="s">
        <v>355</v>
      </c>
      <c r="AX582" s="213" t="s">
        <v>365</v>
      </c>
      <c r="AY582" s="213" t="s">
        <v>270</v>
      </c>
      <c r="AZ582" s="213" t="s">
        <v>271</v>
      </c>
      <c r="BA582" s="217" t="s">
        <v>998</v>
      </c>
    </row>
    <row r="583" ht="142.5">
      <c r="A583" s="214" t="s">
        <v>268</v>
      </c>
      <c r="B583" s="213" t="s">
        <v>988</v>
      </c>
      <c r="C583" s="214" t="s">
        <v>1040</v>
      </c>
      <c r="D583" s="213" t="s">
        <v>1041</v>
      </c>
      <c r="E583" s="214" t="s">
        <v>1042</v>
      </c>
      <c r="F583" s="213" t="s">
        <v>1043</v>
      </c>
      <c r="G583" s="214" t="s">
        <v>1048</v>
      </c>
      <c r="H583" s="213" t="s">
        <v>1049</v>
      </c>
      <c r="I583" s="213" t="s">
        <v>994</v>
      </c>
      <c r="J583" s="214" t="s">
        <v>267</v>
      </c>
      <c r="K583" s="217" t="s">
        <v>1014</v>
      </c>
      <c r="L583" s="214">
        <v>3</v>
      </c>
      <c r="M583" s="214">
        <f>ROUND(L583*18,0)</f>
        <v>54</v>
      </c>
      <c r="N583" s="214">
        <v>2</v>
      </c>
      <c r="O583" s="214">
        <f>ROUND(N583*19.2,0)</f>
        <v>38</v>
      </c>
      <c r="P583" s="214">
        <v>3</v>
      </c>
      <c r="Q583" s="214">
        <f>ROUND(P583*19.2,0)</f>
        <v>58</v>
      </c>
      <c r="R583" s="214">
        <v>3</v>
      </c>
      <c r="S583" s="214">
        <f>ROUND(R583*14.4,0)</f>
        <v>43</v>
      </c>
      <c r="T583" s="214">
        <v>1</v>
      </c>
      <c r="U583" s="214">
        <f>ROUND(T583*14.4,0)</f>
        <v>14</v>
      </c>
      <c r="V583" s="214">
        <v>2</v>
      </c>
      <c r="W583" s="214">
        <f>ROUND(V583*28.8,0)</f>
        <v>58</v>
      </c>
      <c r="X583" s="214">
        <v>1</v>
      </c>
      <c r="Y583" s="214">
        <f>ROUND(X583*16.8,0)</f>
        <v>17</v>
      </c>
      <c r="Z583" s="214">
        <v>4</v>
      </c>
      <c r="AA583" s="214">
        <f>ROUND(Z583*19.2,0)</f>
        <v>77</v>
      </c>
      <c r="AB583" s="214">
        <v>3</v>
      </c>
      <c r="AC583" s="214">
        <f>ROUND(AB583*19.2,0)</f>
        <v>58</v>
      </c>
      <c r="AD583" s="214">
        <v>2</v>
      </c>
      <c r="AE583" s="214">
        <f>ROUND(AD583*12,0)</f>
        <v>24</v>
      </c>
      <c r="AF583" s="214">
        <v>1</v>
      </c>
      <c r="AG583" s="214">
        <f>ROUND(AF583*14.4,0)</f>
        <v>14</v>
      </c>
      <c r="AH583" s="214">
        <v>0</v>
      </c>
      <c r="AI583" s="214">
        <f>ROUND(AH583*9.6,0)</f>
        <v>0</v>
      </c>
      <c r="AJ583" s="214">
        <v>1</v>
      </c>
      <c r="AK583" s="214">
        <f>ROUND(AJ583*16.8,0)</f>
        <v>17</v>
      </c>
      <c r="AL583" s="214">
        <v>1</v>
      </c>
      <c r="AM583" s="214">
        <f>ROUND(AL583*7.2,0)</f>
        <v>7</v>
      </c>
      <c r="AN583" s="214">
        <f>SUM(M583,O583,Q583,S583,U583)</f>
        <v>207</v>
      </c>
      <c r="AO583" s="214">
        <f>SUM(W583,Y583,AA583,AC583)</f>
        <v>210</v>
      </c>
      <c r="AP583" s="214">
        <f>SUM(AE583,AG583,AI583)</f>
        <v>38</v>
      </c>
      <c r="AQ583" s="214">
        <f>SUM(AK583,AM583)</f>
        <v>24</v>
      </c>
      <c r="AR583" s="214">
        <f>SUM(AN583:AQ583)</f>
        <v>479</v>
      </c>
      <c r="AS583" s="214" t="str">
        <f>IF(AR583&lt;=120,"Group 1",IF(AR583&lt;=240,"Group 2",IF(AR583&lt;=360,"Group 3",IF(AR583&lt;=480,"Group 4",IF(AR583&lt;=600,"Group 5",IF(AR583&lt;=720,"Group 6",IF(AR583&lt;=840,"Group 7",IF(AR583&lt;=960,"Group 8",IF(AR583&lt;=1080,"Group 9","Group 10")))))))))</f>
        <v>Group 4</v>
      </c>
      <c r="AT583" s="214" t="str">
        <f>IF(AR583&lt;=120,"B1",IF(AR583&lt;=240,"B2",IF(AR583&lt;=360,"B3",IF(AR583&lt;=480,"B4",IF(AR583&lt;=600,"B5",IF(AR583&lt;=720,"B6",IF(AR583&lt;=840,"B7",IF(AR583&lt;=960,"B8",IF(AR583&lt;=1080,"B9",IF(AR583&lt;=1100,"B10",IF(AR583&lt;=1120,"B11",IF(AR583&lt;=1140,"B12",IF(AR583&lt;=1160,"B13",IF(AR583&lt;=1180,"B14","B15"))))))))))))))</f>
        <v>B4</v>
      </c>
      <c r="AU583" s="214" t="str">
        <f>AT583</f>
        <v>B4</v>
      </c>
      <c r="AV583" s="214" t="str">
        <f>IF(AU583=J583,"OK","REVIEW")</f>
        <v>OK</v>
      </c>
      <c r="AW583" s="213" t="s">
        <v>355</v>
      </c>
      <c r="AX583" s="213" t="s">
        <v>522</v>
      </c>
      <c r="AY583" s="213" t="s">
        <v>270</v>
      </c>
      <c r="AZ583" s="213" t="s">
        <v>271</v>
      </c>
      <c r="BA583" s="217" t="s">
        <v>996</v>
      </c>
    </row>
    <row r="584" ht="142.5">
      <c r="A584" s="214" t="s">
        <v>268</v>
      </c>
      <c r="B584" s="213" t="s">
        <v>988</v>
      </c>
      <c r="C584" s="214" t="s">
        <v>1040</v>
      </c>
      <c r="D584" s="213" t="s">
        <v>1041</v>
      </c>
      <c r="E584" s="214" t="s">
        <v>1042</v>
      </c>
      <c r="F584" s="213" t="s">
        <v>1043</v>
      </c>
      <c r="G584" s="214" t="s">
        <v>1048</v>
      </c>
      <c r="H584" s="213" t="s">
        <v>1049</v>
      </c>
      <c r="I584" s="213" t="s">
        <v>994</v>
      </c>
      <c r="J584" s="214" t="s">
        <v>271</v>
      </c>
      <c r="K584" s="217" t="s">
        <v>1015</v>
      </c>
      <c r="L584" s="214">
        <v>3</v>
      </c>
      <c r="M584" s="214">
        <f>ROUND(L584*18,0)</f>
        <v>54</v>
      </c>
      <c r="N584" s="214">
        <v>3</v>
      </c>
      <c r="O584" s="214">
        <f>ROUND(N584*19.2,0)</f>
        <v>58</v>
      </c>
      <c r="P584" s="214">
        <v>3</v>
      </c>
      <c r="Q584" s="214">
        <f>ROUND(P584*19.2,0)</f>
        <v>58</v>
      </c>
      <c r="R584" s="214">
        <v>3</v>
      </c>
      <c r="S584" s="214">
        <f>ROUND(R584*14.4,0)</f>
        <v>43</v>
      </c>
      <c r="T584" s="214">
        <v>2</v>
      </c>
      <c r="U584" s="214">
        <f>ROUND(T584*14.4,0)</f>
        <v>29</v>
      </c>
      <c r="V584" s="214">
        <v>2</v>
      </c>
      <c r="W584" s="214">
        <f>ROUND(V584*28.8,0)</f>
        <v>58</v>
      </c>
      <c r="X584" s="214">
        <v>2</v>
      </c>
      <c r="Y584" s="214">
        <f>ROUND(X584*16.8,0)</f>
        <v>34</v>
      </c>
      <c r="Z584" s="214">
        <v>4</v>
      </c>
      <c r="AA584" s="214">
        <f>ROUND(Z584*19.2,0)</f>
        <v>77</v>
      </c>
      <c r="AB584" s="214">
        <v>3</v>
      </c>
      <c r="AC584" s="214">
        <f>ROUND(AB584*19.2,0)</f>
        <v>58</v>
      </c>
      <c r="AD584" s="214">
        <v>3</v>
      </c>
      <c r="AE584" s="214">
        <f>ROUND(AD584*12,0)</f>
        <v>36</v>
      </c>
      <c r="AF584" s="214">
        <v>2</v>
      </c>
      <c r="AG584" s="214">
        <f>ROUND(AF584*14.4,0)</f>
        <v>29</v>
      </c>
      <c r="AH584" s="214">
        <v>1</v>
      </c>
      <c r="AI584" s="214">
        <f>ROUND(AH584*9.6,0)</f>
        <v>10</v>
      </c>
      <c r="AJ584" s="214">
        <v>2</v>
      </c>
      <c r="AK584" s="214">
        <f>ROUND(AJ584*16.8,0)</f>
        <v>34</v>
      </c>
      <c r="AL584" s="214">
        <v>2</v>
      </c>
      <c r="AM584" s="214">
        <f>ROUND(AL584*7.2,0)</f>
        <v>14</v>
      </c>
      <c r="AN584" s="214">
        <f>SUM(M584,O584,Q584,S584,U584)</f>
        <v>242</v>
      </c>
      <c r="AO584" s="214">
        <f>SUM(W584,Y584,AA584,AC584)</f>
        <v>227</v>
      </c>
      <c r="AP584" s="214">
        <f>SUM(AE584,AG584,AI584)</f>
        <v>75</v>
      </c>
      <c r="AQ584" s="214">
        <f>SUM(AK584,AM584)</f>
        <v>48</v>
      </c>
      <c r="AR584" s="214">
        <f>SUM(AN584:AQ584)</f>
        <v>592</v>
      </c>
      <c r="AS584" s="214" t="str">
        <f>IF(AR584&lt;=120,"Group 1",IF(AR584&lt;=240,"Group 2",IF(AR584&lt;=360,"Group 3",IF(AR584&lt;=480,"Group 4",IF(AR584&lt;=600,"Group 5",IF(AR584&lt;=720,"Group 6",IF(AR584&lt;=840,"Group 7",IF(AR584&lt;=960,"Group 8",IF(AR584&lt;=1080,"Group 9","Group 10")))))))))</f>
        <v>Group 5</v>
      </c>
      <c r="AT584" s="214" t="str">
        <f>IF(AR584&lt;=120,"B1",IF(AR584&lt;=240,"B2",IF(AR584&lt;=360,"B3",IF(AR584&lt;=480,"B4",IF(AR584&lt;=600,"B5",IF(AR584&lt;=720,"B6",IF(AR584&lt;=840,"B7",IF(AR584&lt;=960,"B8",IF(AR584&lt;=1080,"B9",IF(AR584&lt;=1100,"B10",IF(AR584&lt;=1120,"B11",IF(AR584&lt;=1140,"B12",IF(AR584&lt;=1160,"B13",IF(AR584&lt;=1180,"B14","B15"))))))))))))))</f>
        <v>B5</v>
      </c>
      <c r="AU584" s="214" t="str">
        <f>AT584</f>
        <v>B5</v>
      </c>
      <c r="AV584" s="214" t="str">
        <f>IF(AU584=J584,"OK","REVIEW")</f>
        <v>OK</v>
      </c>
      <c r="AW584" s="213" t="s">
        <v>355</v>
      </c>
      <c r="AX584" s="213" t="s">
        <v>365</v>
      </c>
      <c r="AY584" s="213" t="s">
        <v>270</v>
      </c>
      <c r="AZ584" s="213" t="s">
        <v>271</v>
      </c>
      <c r="BA584" s="217" t="s">
        <v>998</v>
      </c>
    </row>
    <row r="585" ht="142.5">
      <c r="A585" s="214" t="s">
        <v>268</v>
      </c>
      <c r="B585" s="213" t="s">
        <v>988</v>
      </c>
      <c r="C585" s="214" t="s">
        <v>1040</v>
      </c>
      <c r="D585" s="213" t="s">
        <v>1041</v>
      </c>
      <c r="E585" s="214" t="s">
        <v>1050</v>
      </c>
      <c r="F585" s="213" t="s">
        <v>1051</v>
      </c>
      <c r="G585" s="214" t="s">
        <v>1052</v>
      </c>
      <c r="H585" s="213" t="s">
        <v>1053</v>
      </c>
      <c r="I585" s="213" t="s">
        <v>994</v>
      </c>
      <c r="J585" s="214" t="s">
        <v>267</v>
      </c>
      <c r="K585" s="217" t="s">
        <v>1014</v>
      </c>
      <c r="L585" s="214">
        <v>3</v>
      </c>
      <c r="M585" s="214">
        <f>ROUND(L585*18,0)</f>
        <v>54</v>
      </c>
      <c r="N585" s="214">
        <v>3</v>
      </c>
      <c r="O585" s="214">
        <f>ROUND(N585*19.2,0)</f>
        <v>58</v>
      </c>
      <c r="P585" s="214">
        <v>3</v>
      </c>
      <c r="Q585" s="214">
        <f>ROUND(P585*19.2,0)</f>
        <v>58</v>
      </c>
      <c r="R585" s="214">
        <v>3</v>
      </c>
      <c r="S585" s="214">
        <f>ROUND(R585*14.4,0)</f>
        <v>43</v>
      </c>
      <c r="T585" s="214">
        <v>1</v>
      </c>
      <c r="U585" s="214">
        <f>ROUND(T585*14.4,0)</f>
        <v>14</v>
      </c>
      <c r="V585" s="214">
        <v>2</v>
      </c>
      <c r="W585" s="214">
        <f>ROUND(V585*28.8,0)</f>
        <v>58</v>
      </c>
      <c r="X585" s="214">
        <v>1</v>
      </c>
      <c r="Y585" s="214">
        <f>ROUND(X585*16.8,0)</f>
        <v>17</v>
      </c>
      <c r="Z585" s="214">
        <v>3</v>
      </c>
      <c r="AA585" s="214">
        <f>ROUND(Z585*19.2,0)</f>
        <v>58</v>
      </c>
      <c r="AB585" s="214">
        <v>2</v>
      </c>
      <c r="AC585" s="214">
        <f>ROUND(AB585*19.2,0)</f>
        <v>38</v>
      </c>
      <c r="AD585" s="214">
        <v>3</v>
      </c>
      <c r="AE585" s="214">
        <f>ROUND(AD585*12,0)</f>
        <v>36</v>
      </c>
      <c r="AF585" s="214">
        <v>1</v>
      </c>
      <c r="AG585" s="214">
        <f>ROUND(AF585*14.4,0)</f>
        <v>14</v>
      </c>
      <c r="AH585" s="214">
        <v>0</v>
      </c>
      <c r="AI585" s="214">
        <f>ROUND(AH585*9.6,0)</f>
        <v>0</v>
      </c>
      <c r="AJ585" s="214">
        <v>1</v>
      </c>
      <c r="AK585" s="214">
        <f>ROUND(AJ585*16.8,0)</f>
        <v>17</v>
      </c>
      <c r="AL585" s="214">
        <v>1</v>
      </c>
      <c r="AM585" s="214">
        <f>ROUND(AL585*7.2,0)</f>
        <v>7</v>
      </c>
      <c r="AN585" s="214">
        <f>SUM(M585,O585,Q585,S585,U585)</f>
        <v>227</v>
      </c>
      <c r="AO585" s="214">
        <f>SUM(W585,Y585,AA585,AC585)</f>
        <v>171</v>
      </c>
      <c r="AP585" s="214">
        <f>SUM(AE585,AG585,AI585)</f>
        <v>50</v>
      </c>
      <c r="AQ585" s="214">
        <f>SUM(AK585,AM585)</f>
        <v>24</v>
      </c>
      <c r="AR585" s="214">
        <f>SUM(AN585:AQ585)</f>
        <v>472</v>
      </c>
      <c r="AS585" s="214" t="str">
        <f>IF(AR585&lt;=120,"Group 1",IF(AR585&lt;=240,"Group 2",IF(AR585&lt;=360,"Group 3",IF(AR585&lt;=480,"Group 4",IF(AR585&lt;=600,"Group 5",IF(AR585&lt;=720,"Group 6",IF(AR585&lt;=840,"Group 7",IF(AR585&lt;=960,"Group 8",IF(AR585&lt;=1080,"Group 9","Group 10")))))))))</f>
        <v>Group 4</v>
      </c>
      <c r="AT585" s="214" t="str">
        <f>IF(AR585&lt;=120,"B1",IF(AR585&lt;=240,"B2",IF(AR585&lt;=360,"B3",IF(AR585&lt;=480,"B4",IF(AR585&lt;=600,"B5",IF(AR585&lt;=720,"B6",IF(AR585&lt;=840,"B7",IF(AR585&lt;=960,"B8",IF(AR585&lt;=1080,"B9",IF(AR585&lt;=1100,"B10",IF(AR585&lt;=1120,"B11",IF(AR585&lt;=1140,"B12",IF(AR585&lt;=1160,"B13",IF(AR585&lt;=1180,"B14","B15"))))))))))))))</f>
        <v>B4</v>
      </c>
      <c r="AU585" s="214" t="str">
        <f>AT585</f>
        <v>B4</v>
      </c>
      <c r="AV585" s="214" t="str">
        <f>IF(AU585=J585,"OK","REVIEW")</f>
        <v>OK</v>
      </c>
      <c r="AW585" s="213" t="s">
        <v>355</v>
      </c>
      <c r="AX585" s="213" t="s">
        <v>522</v>
      </c>
      <c r="AY585" s="213" t="s">
        <v>270</v>
      </c>
      <c r="AZ585" s="213" t="s">
        <v>271</v>
      </c>
      <c r="BA585" s="217" t="s">
        <v>996</v>
      </c>
    </row>
    <row r="586" ht="142.5">
      <c r="A586" s="214" t="s">
        <v>268</v>
      </c>
      <c r="B586" s="213" t="s">
        <v>988</v>
      </c>
      <c r="C586" s="214" t="s">
        <v>1040</v>
      </c>
      <c r="D586" s="213" t="s">
        <v>1041</v>
      </c>
      <c r="E586" s="214" t="s">
        <v>1050</v>
      </c>
      <c r="F586" s="213" t="s">
        <v>1051</v>
      </c>
      <c r="G586" s="214" t="s">
        <v>1052</v>
      </c>
      <c r="H586" s="213" t="s">
        <v>1053</v>
      </c>
      <c r="I586" s="213" t="s">
        <v>994</v>
      </c>
      <c r="J586" s="214" t="s">
        <v>271</v>
      </c>
      <c r="K586" s="217" t="s">
        <v>1015</v>
      </c>
      <c r="L586" s="214">
        <v>3</v>
      </c>
      <c r="M586" s="214">
        <f>ROUND(L586*18,0)</f>
        <v>54</v>
      </c>
      <c r="N586" s="214">
        <v>3</v>
      </c>
      <c r="O586" s="214">
        <f>ROUND(N586*19.2,0)</f>
        <v>58</v>
      </c>
      <c r="P586" s="214">
        <v>3</v>
      </c>
      <c r="Q586" s="214">
        <f>ROUND(P586*19.2,0)</f>
        <v>58</v>
      </c>
      <c r="R586" s="214">
        <v>3</v>
      </c>
      <c r="S586" s="214">
        <f>ROUND(R586*14.4,0)</f>
        <v>43</v>
      </c>
      <c r="T586" s="214">
        <v>2</v>
      </c>
      <c r="U586" s="214">
        <f>ROUND(T586*14.4,0)</f>
        <v>29</v>
      </c>
      <c r="V586" s="214">
        <v>2</v>
      </c>
      <c r="W586" s="214">
        <f>ROUND(V586*28.8,0)</f>
        <v>58</v>
      </c>
      <c r="X586" s="214">
        <v>2</v>
      </c>
      <c r="Y586" s="214">
        <f>ROUND(X586*16.8,0)</f>
        <v>34</v>
      </c>
      <c r="Z586" s="214">
        <v>3</v>
      </c>
      <c r="AA586" s="214">
        <f>ROUND(Z586*19.2,0)</f>
        <v>58</v>
      </c>
      <c r="AB586" s="214">
        <v>2</v>
      </c>
      <c r="AC586" s="214">
        <f>ROUND(AB586*19.2,0)</f>
        <v>38</v>
      </c>
      <c r="AD586" s="214">
        <v>3</v>
      </c>
      <c r="AE586" s="214">
        <f>ROUND(AD586*12,0)</f>
        <v>36</v>
      </c>
      <c r="AF586" s="214">
        <v>2</v>
      </c>
      <c r="AG586" s="214">
        <f>ROUND(AF586*14.4,0)</f>
        <v>29</v>
      </c>
      <c r="AH586" s="214">
        <v>1</v>
      </c>
      <c r="AI586" s="214">
        <f>ROUND(AH586*9.6,0)</f>
        <v>10</v>
      </c>
      <c r="AJ586" s="214">
        <v>2</v>
      </c>
      <c r="AK586" s="214">
        <f>ROUND(AJ586*16.8,0)</f>
        <v>34</v>
      </c>
      <c r="AL586" s="214">
        <v>2</v>
      </c>
      <c r="AM586" s="214">
        <f>ROUND(AL586*7.2,0)</f>
        <v>14</v>
      </c>
      <c r="AN586" s="214">
        <f>SUM(M586,O586,Q586,S586,U586)</f>
        <v>242</v>
      </c>
      <c r="AO586" s="214">
        <f>SUM(W586,Y586,AA586,AC586)</f>
        <v>188</v>
      </c>
      <c r="AP586" s="214">
        <f>SUM(AE586,AG586,AI586)</f>
        <v>75</v>
      </c>
      <c r="AQ586" s="214">
        <f>SUM(AK586,AM586)</f>
        <v>48</v>
      </c>
      <c r="AR586" s="214">
        <f>SUM(AN586:AQ586)</f>
        <v>553</v>
      </c>
      <c r="AS586" s="214" t="str">
        <f>IF(AR586&lt;=120,"Group 1",IF(AR586&lt;=240,"Group 2",IF(AR586&lt;=360,"Group 3",IF(AR586&lt;=480,"Group 4",IF(AR586&lt;=600,"Group 5",IF(AR586&lt;=720,"Group 6",IF(AR586&lt;=840,"Group 7",IF(AR586&lt;=960,"Group 8",IF(AR586&lt;=1080,"Group 9","Group 10")))))))))</f>
        <v>Group 5</v>
      </c>
      <c r="AT586" s="214" t="str">
        <f>IF(AR586&lt;=120,"B1",IF(AR586&lt;=240,"B2",IF(AR586&lt;=360,"B3",IF(AR586&lt;=480,"B4",IF(AR586&lt;=600,"B5",IF(AR586&lt;=720,"B6",IF(AR586&lt;=840,"B7",IF(AR586&lt;=960,"B8",IF(AR586&lt;=1080,"B9",IF(AR586&lt;=1100,"B10",IF(AR586&lt;=1120,"B11",IF(AR586&lt;=1140,"B12",IF(AR586&lt;=1160,"B13",IF(AR586&lt;=1180,"B14","B15"))))))))))))))</f>
        <v>B5</v>
      </c>
      <c r="AU586" s="214" t="str">
        <f>AT586</f>
        <v>B5</v>
      </c>
      <c r="AV586" s="214" t="str">
        <f>IF(AU586=J586,"OK","REVIEW")</f>
        <v>OK</v>
      </c>
      <c r="AW586" s="213" t="s">
        <v>355</v>
      </c>
      <c r="AX586" s="213" t="s">
        <v>365</v>
      </c>
      <c r="AY586" s="213" t="s">
        <v>270</v>
      </c>
      <c r="AZ586" s="213" t="s">
        <v>271</v>
      </c>
      <c r="BA586" s="217" t="s">
        <v>998</v>
      </c>
    </row>
    <row r="587" ht="142.5">
      <c r="A587" s="214" t="s">
        <v>268</v>
      </c>
      <c r="B587" s="213" t="s">
        <v>988</v>
      </c>
      <c r="C587" s="214" t="s">
        <v>1040</v>
      </c>
      <c r="D587" s="213" t="s">
        <v>1041</v>
      </c>
      <c r="E587" s="214" t="s">
        <v>1050</v>
      </c>
      <c r="F587" s="213" t="s">
        <v>1051</v>
      </c>
      <c r="G587" s="214" t="s">
        <v>1054</v>
      </c>
      <c r="H587" s="213" t="s">
        <v>1055</v>
      </c>
      <c r="I587" s="213" t="s">
        <v>994</v>
      </c>
      <c r="J587" s="214" t="s">
        <v>267</v>
      </c>
      <c r="K587" s="217" t="s">
        <v>1014</v>
      </c>
      <c r="L587" s="214">
        <v>3</v>
      </c>
      <c r="M587" s="214">
        <f>ROUND(L587*18,0)</f>
        <v>54</v>
      </c>
      <c r="N587" s="214">
        <v>3</v>
      </c>
      <c r="O587" s="214">
        <f>ROUND(N587*19.2,0)</f>
        <v>58</v>
      </c>
      <c r="P587" s="214">
        <v>3</v>
      </c>
      <c r="Q587" s="214">
        <f>ROUND(P587*19.2,0)</f>
        <v>58</v>
      </c>
      <c r="R587" s="214">
        <v>3</v>
      </c>
      <c r="S587" s="214">
        <f>ROUND(R587*14.4,0)</f>
        <v>43</v>
      </c>
      <c r="T587" s="214">
        <v>1</v>
      </c>
      <c r="U587" s="214">
        <f>ROUND(T587*14.4,0)</f>
        <v>14</v>
      </c>
      <c r="V587" s="214">
        <v>2</v>
      </c>
      <c r="W587" s="214">
        <f>ROUND(V587*28.8,0)</f>
        <v>58</v>
      </c>
      <c r="X587" s="214">
        <v>1</v>
      </c>
      <c r="Y587" s="214">
        <f>ROUND(X587*16.8,0)</f>
        <v>17</v>
      </c>
      <c r="Z587" s="214">
        <v>3</v>
      </c>
      <c r="AA587" s="214">
        <f>ROUND(Z587*19.2,0)</f>
        <v>58</v>
      </c>
      <c r="AB587" s="214">
        <v>2</v>
      </c>
      <c r="AC587" s="214">
        <f>ROUND(AB587*19.2,0)</f>
        <v>38</v>
      </c>
      <c r="AD587" s="214">
        <v>3</v>
      </c>
      <c r="AE587" s="214">
        <f>ROUND(AD587*12,0)</f>
        <v>36</v>
      </c>
      <c r="AF587" s="214">
        <v>1</v>
      </c>
      <c r="AG587" s="214">
        <f>ROUND(AF587*14.4,0)</f>
        <v>14</v>
      </c>
      <c r="AH587" s="214">
        <v>0</v>
      </c>
      <c r="AI587" s="214">
        <f>ROUND(AH587*9.6,0)</f>
        <v>0</v>
      </c>
      <c r="AJ587" s="214">
        <v>1</v>
      </c>
      <c r="AK587" s="214">
        <f>ROUND(AJ587*16.8,0)</f>
        <v>17</v>
      </c>
      <c r="AL587" s="214">
        <v>1</v>
      </c>
      <c r="AM587" s="214">
        <f>ROUND(AL587*7.2,0)</f>
        <v>7</v>
      </c>
      <c r="AN587" s="214">
        <f>SUM(M587,O587,Q587,S587,U587)</f>
        <v>227</v>
      </c>
      <c r="AO587" s="214">
        <f>SUM(W587,Y587,AA587,AC587)</f>
        <v>171</v>
      </c>
      <c r="AP587" s="214">
        <f>SUM(AE587,AG587,AI587)</f>
        <v>50</v>
      </c>
      <c r="AQ587" s="214">
        <f>SUM(AK587,AM587)</f>
        <v>24</v>
      </c>
      <c r="AR587" s="214">
        <f>SUM(AN587:AQ587)</f>
        <v>472</v>
      </c>
      <c r="AS587" s="214" t="str">
        <f>IF(AR587&lt;=120,"Group 1",IF(AR587&lt;=240,"Group 2",IF(AR587&lt;=360,"Group 3",IF(AR587&lt;=480,"Group 4",IF(AR587&lt;=600,"Group 5",IF(AR587&lt;=720,"Group 6",IF(AR587&lt;=840,"Group 7",IF(AR587&lt;=960,"Group 8",IF(AR587&lt;=1080,"Group 9","Group 10")))))))))</f>
        <v>Group 4</v>
      </c>
      <c r="AT587" s="214" t="str">
        <f>IF(AR587&lt;=120,"B1",IF(AR587&lt;=240,"B2",IF(AR587&lt;=360,"B3",IF(AR587&lt;=480,"B4",IF(AR587&lt;=600,"B5",IF(AR587&lt;=720,"B6",IF(AR587&lt;=840,"B7",IF(AR587&lt;=960,"B8",IF(AR587&lt;=1080,"B9",IF(AR587&lt;=1100,"B10",IF(AR587&lt;=1120,"B11",IF(AR587&lt;=1140,"B12",IF(AR587&lt;=1160,"B13",IF(AR587&lt;=1180,"B14","B15"))))))))))))))</f>
        <v>B4</v>
      </c>
      <c r="AU587" s="214" t="str">
        <f>AT587</f>
        <v>B4</v>
      </c>
      <c r="AV587" s="214" t="str">
        <f>IF(AU587=J587,"OK","REVIEW")</f>
        <v>OK</v>
      </c>
      <c r="AW587" s="213" t="s">
        <v>355</v>
      </c>
      <c r="AX587" s="213" t="s">
        <v>522</v>
      </c>
      <c r="AY587" s="213" t="s">
        <v>270</v>
      </c>
      <c r="AZ587" s="213" t="s">
        <v>271</v>
      </c>
      <c r="BA587" s="217" t="s">
        <v>996</v>
      </c>
    </row>
    <row r="588" ht="142.5">
      <c r="A588" s="214" t="s">
        <v>268</v>
      </c>
      <c r="B588" s="213" t="s">
        <v>988</v>
      </c>
      <c r="C588" s="214" t="s">
        <v>1040</v>
      </c>
      <c r="D588" s="213" t="s">
        <v>1041</v>
      </c>
      <c r="E588" s="214" t="s">
        <v>1050</v>
      </c>
      <c r="F588" s="213" t="s">
        <v>1051</v>
      </c>
      <c r="G588" s="214" t="s">
        <v>1054</v>
      </c>
      <c r="H588" s="213" t="s">
        <v>1055</v>
      </c>
      <c r="I588" s="213" t="s">
        <v>994</v>
      </c>
      <c r="J588" s="214" t="s">
        <v>271</v>
      </c>
      <c r="K588" s="217" t="s">
        <v>1015</v>
      </c>
      <c r="L588" s="214">
        <v>3</v>
      </c>
      <c r="M588" s="214">
        <f>ROUND(L588*18,0)</f>
        <v>54</v>
      </c>
      <c r="N588" s="214">
        <v>3</v>
      </c>
      <c r="O588" s="214">
        <f>ROUND(N588*19.2,0)</f>
        <v>58</v>
      </c>
      <c r="P588" s="214">
        <v>3</v>
      </c>
      <c r="Q588" s="214">
        <f>ROUND(P588*19.2,0)</f>
        <v>58</v>
      </c>
      <c r="R588" s="214">
        <v>3</v>
      </c>
      <c r="S588" s="214">
        <f>ROUND(R588*14.4,0)</f>
        <v>43</v>
      </c>
      <c r="T588" s="214">
        <v>2</v>
      </c>
      <c r="U588" s="214">
        <f>ROUND(T588*14.4,0)</f>
        <v>29</v>
      </c>
      <c r="V588" s="214">
        <v>2</v>
      </c>
      <c r="W588" s="214">
        <f>ROUND(V588*28.8,0)</f>
        <v>58</v>
      </c>
      <c r="X588" s="214">
        <v>2</v>
      </c>
      <c r="Y588" s="214">
        <f>ROUND(X588*16.8,0)</f>
        <v>34</v>
      </c>
      <c r="Z588" s="214">
        <v>3</v>
      </c>
      <c r="AA588" s="214">
        <f>ROUND(Z588*19.2,0)</f>
        <v>58</v>
      </c>
      <c r="AB588" s="214">
        <v>2</v>
      </c>
      <c r="AC588" s="214">
        <f>ROUND(AB588*19.2,0)</f>
        <v>38</v>
      </c>
      <c r="AD588" s="214">
        <v>3</v>
      </c>
      <c r="AE588" s="214">
        <f>ROUND(AD588*12,0)</f>
        <v>36</v>
      </c>
      <c r="AF588" s="214">
        <v>2</v>
      </c>
      <c r="AG588" s="214">
        <f>ROUND(AF588*14.4,0)</f>
        <v>29</v>
      </c>
      <c r="AH588" s="214">
        <v>1</v>
      </c>
      <c r="AI588" s="214">
        <f>ROUND(AH588*9.6,0)</f>
        <v>10</v>
      </c>
      <c r="AJ588" s="214">
        <v>2</v>
      </c>
      <c r="AK588" s="214">
        <f>ROUND(AJ588*16.8,0)</f>
        <v>34</v>
      </c>
      <c r="AL588" s="214">
        <v>2</v>
      </c>
      <c r="AM588" s="214">
        <f>ROUND(AL588*7.2,0)</f>
        <v>14</v>
      </c>
      <c r="AN588" s="214">
        <f>SUM(M588,O588,Q588,S588,U588)</f>
        <v>242</v>
      </c>
      <c r="AO588" s="214">
        <f>SUM(W588,Y588,AA588,AC588)</f>
        <v>188</v>
      </c>
      <c r="AP588" s="214">
        <f>SUM(AE588,AG588,AI588)</f>
        <v>75</v>
      </c>
      <c r="AQ588" s="214">
        <f>SUM(AK588,AM588)</f>
        <v>48</v>
      </c>
      <c r="AR588" s="214">
        <f>SUM(AN588:AQ588)</f>
        <v>553</v>
      </c>
      <c r="AS588" s="214" t="str">
        <f>IF(AR588&lt;=120,"Group 1",IF(AR588&lt;=240,"Group 2",IF(AR588&lt;=360,"Group 3",IF(AR588&lt;=480,"Group 4",IF(AR588&lt;=600,"Group 5",IF(AR588&lt;=720,"Group 6",IF(AR588&lt;=840,"Group 7",IF(AR588&lt;=960,"Group 8",IF(AR588&lt;=1080,"Group 9","Group 10")))))))))</f>
        <v>Group 5</v>
      </c>
      <c r="AT588" s="214" t="str">
        <f>IF(AR588&lt;=120,"B1",IF(AR588&lt;=240,"B2",IF(AR588&lt;=360,"B3",IF(AR588&lt;=480,"B4",IF(AR588&lt;=600,"B5",IF(AR588&lt;=720,"B6",IF(AR588&lt;=840,"B7",IF(AR588&lt;=960,"B8",IF(AR588&lt;=1080,"B9",IF(AR588&lt;=1100,"B10",IF(AR588&lt;=1120,"B11",IF(AR588&lt;=1140,"B12",IF(AR588&lt;=1160,"B13",IF(AR588&lt;=1180,"B14","B15"))))))))))))))</f>
        <v>B5</v>
      </c>
      <c r="AU588" s="214" t="str">
        <f>AT588</f>
        <v>B5</v>
      </c>
      <c r="AV588" s="214" t="str">
        <f>IF(AU588=J588,"OK","REVIEW")</f>
        <v>OK</v>
      </c>
      <c r="AW588" s="213" t="s">
        <v>355</v>
      </c>
      <c r="AX588" s="213" t="s">
        <v>365</v>
      </c>
      <c r="AY588" s="213" t="s">
        <v>270</v>
      </c>
      <c r="AZ588" s="213" t="s">
        <v>271</v>
      </c>
      <c r="BA588" s="217" t="s">
        <v>998</v>
      </c>
    </row>
    <row r="589" ht="142.5">
      <c r="A589" s="214" t="s">
        <v>268</v>
      </c>
      <c r="B589" s="213" t="s">
        <v>988</v>
      </c>
      <c r="C589" s="214" t="s">
        <v>1040</v>
      </c>
      <c r="D589" s="213" t="s">
        <v>1041</v>
      </c>
      <c r="E589" s="214" t="s">
        <v>1050</v>
      </c>
      <c r="F589" s="213" t="s">
        <v>1051</v>
      </c>
      <c r="G589" s="214" t="s">
        <v>1056</v>
      </c>
      <c r="H589" s="213" t="s">
        <v>1057</v>
      </c>
      <c r="I589" s="213" t="s">
        <v>994</v>
      </c>
      <c r="J589" s="214" t="s">
        <v>267</v>
      </c>
      <c r="K589" s="217" t="s">
        <v>1014</v>
      </c>
      <c r="L589" s="214">
        <v>3</v>
      </c>
      <c r="M589" s="214">
        <f>ROUND(L589*18,0)</f>
        <v>54</v>
      </c>
      <c r="N589" s="214">
        <v>3</v>
      </c>
      <c r="O589" s="214">
        <f>ROUND(N589*19.2,0)</f>
        <v>58</v>
      </c>
      <c r="P589" s="214">
        <v>3</v>
      </c>
      <c r="Q589" s="214">
        <f>ROUND(P589*19.2,0)</f>
        <v>58</v>
      </c>
      <c r="R589" s="214">
        <v>3</v>
      </c>
      <c r="S589" s="214">
        <f>ROUND(R589*14.4,0)</f>
        <v>43</v>
      </c>
      <c r="T589" s="214">
        <v>1</v>
      </c>
      <c r="U589" s="214">
        <f>ROUND(T589*14.4,0)</f>
        <v>14</v>
      </c>
      <c r="V589" s="214">
        <v>2</v>
      </c>
      <c r="W589" s="214">
        <f>ROUND(V589*28.8,0)</f>
        <v>58</v>
      </c>
      <c r="X589" s="214">
        <v>1</v>
      </c>
      <c r="Y589" s="214">
        <f>ROUND(X589*16.8,0)</f>
        <v>17</v>
      </c>
      <c r="Z589" s="214">
        <v>3</v>
      </c>
      <c r="AA589" s="214">
        <f>ROUND(Z589*19.2,0)</f>
        <v>58</v>
      </c>
      <c r="AB589" s="214">
        <v>2</v>
      </c>
      <c r="AC589" s="214">
        <f>ROUND(AB589*19.2,0)</f>
        <v>38</v>
      </c>
      <c r="AD589" s="214">
        <v>3</v>
      </c>
      <c r="AE589" s="214">
        <f>ROUND(AD589*12,0)</f>
        <v>36</v>
      </c>
      <c r="AF589" s="214">
        <v>1</v>
      </c>
      <c r="AG589" s="214">
        <f>ROUND(AF589*14.4,0)</f>
        <v>14</v>
      </c>
      <c r="AH589" s="214">
        <v>0</v>
      </c>
      <c r="AI589" s="214">
        <f>ROUND(AH589*9.6,0)</f>
        <v>0</v>
      </c>
      <c r="AJ589" s="214">
        <v>1</v>
      </c>
      <c r="AK589" s="214">
        <f>ROUND(AJ589*16.8,0)</f>
        <v>17</v>
      </c>
      <c r="AL589" s="214">
        <v>1</v>
      </c>
      <c r="AM589" s="214">
        <f>ROUND(AL589*7.2,0)</f>
        <v>7</v>
      </c>
      <c r="AN589" s="214">
        <f>SUM(M589,O589,Q589,S589,U589)</f>
        <v>227</v>
      </c>
      <c r="AO589" s="214">
        <f>SUM(W589,Y589,AA589,AC589)</f>
        <v>171</v>
      </c>
      <c r="AP589" s="214">
        <f>SUM(AE589,AG589,AI589)</f>
        <v>50</v>
      </c>
      <c r="AQ589" s="214">
        <f>SUM(AK589,AM589)</f>
        <v>24</v>
      </c>
      <c r="AR589" s="214">
        <f>SUM(AN589:AQ589)</f>
        <v>472</v>
      </c>
      <c r="AS589" s="214" t="str">
        <f>IF(AR589&lt;=120,"Group 1",IF(AR589&lt;=240,"Group 2",IF(AR589&lt;=360,"Group 3",IF(AR589&lt;=480,"Group 4",IF(AR589&lt;=600,"Group 5",IF(AR589&lt;=720,"Group 6",IF(AR589&lt;=840,"Group 7",IF(AR589&lt;=960,"Group 8",IF(AR589&lt;=1080,"Group 9","Group 10")))))))))</f>
        <v>Group 4</v>
      </c>
      <c r="AT589" s="214" t="str">
        <f>IF(AR589&lt;=120,"B1",IF(AR589&lt;=240,"B2",IF(AR589&lt;=360,"B3",IF(AR589&lt;=480,"B4",IF(AR589&lt;=600,"B5",IF(AR589&lt;=720,"B6",IF(AR589&lt;=840,"B7",IF(AR589&lt;=960,"B8",IF(AR589&lt;=1080,"B9",IF(AR589&lt;=1100,"B10",IF(AR589&lt;=1120,"B11",IF(AR589&lt;=1140,"B12",IF(AR589&lt;=1160,"B13",IF(AR589&lt;=1180,"B14","B15"))))))))))))))</f>
        <v>B4</v>
      </c>
      <c r="AU589" s="214" t="str">
        <f>AT589</f>
        <v>B4</v>
      </c>
      <c r="AV589" s="214" t="str">
        <f>IF(AU589=J589,"OK","REVIEW")</f>
        <v>OK</v>
      </c>
      <c r="AW589" s="213" t="s">
        <v>355</v>
      </c>
      <c r="AX589" s="213" t="s">
        <v>522</v>
      </c>
      <c r="AY589" s="213" t="s">
        <v>270</v>
      </c>
      <c r="AZ589" s="213" t="s">
        <v>271</v>
      </c>
      <c r="BA589" s="217" t="s">
        <v>996</v>
      </c>
    </row>
    <row r="590" ht="142.5">
      <c r="A590" s="214" t="s">
        <v>268</v>
      </c>
      <c r="B590" s="213" t="s">
        <v>988</v>
      </c>
      <c r="C590" s="214" t="s">
        <v>1040</v>
      </c>
      <c r="D590" s="213" t="s">
        <v>1041</v>
      </c>
      <c r="E590" s="214" t="s">
        <v>1050</v>
      </c>
      <c r="F590" s="213" t="s">
        <v>1051</v>
      </c>
      <c r="G590" s="214" t="s">
        <v>1056</v>
      </c>
      <c r="H590" s="213" t="s">
        <v>1057</v>
      </c>
      <c r="I590" s="213" t="s">
        <v>994</v>
      </c>
      <c r="J590" s="214" t="s">
        <v>271</v>
      </c>
      <c r="K590" s="217" t="s">
        <v>1015</v>
      </c>
      <c r="L590" s="214">
        <v>3</v>
      </c>
      <c r="M590" s="214">
        <f>ROUND(L590*18,0)</f>
        <v>54</v>
      </c>
      <c r="N590" s="214">
        <v>3</v>
      </c>
      <c r="O590" s="214">
        <f>ROUND(N590*19.2,0)</f>
        <v>58</v>
      </c>
      <c r="P590" s="214">
        <v>3</v>
      </c>
      <c r="Q590" s="214">
        <f>ROUND(P590*19.2,0)</f>
        <v>58</v>
      </c>
      <c r="R590" s="214">
        <v>3</v>
      </c>
      <c r="S590" s="214">
        <f>ROUND(R590*14.4,0)</f>
        <v>43</v>
      </c>
      <c r="T590" s="214">
        <v>2</v>
      </c>
      <c r="U590" s="214">
        <f>ROUND(T590*14.4,0)</f>
        <v>29</v>
      </c>
      <c r="V590" s="214">
        <v>2</v>
      </c>
      <c r="W590" s="214">
        <f>ROUND(V590*28.8,0)</f>
        <v>58</v>
      </c>
      <c r="X590" s="214">
        <v>2</v>
      </c>
      <c r="Y590" s="214">
        <f>ROUND(X590*16.8,0)</f>
        <v>34</v>
      </c>
      <c r="Z590" s="214">
        <v>3</v>
      </c>
      <c r="AA590" s="214">
        <f>ROUND(Z590*19.2,0)</f>
        <v>58</v>
      </c>
      <c r="AB590" s="214">
        <v>2</v>
      </c>
      <c r="AC590" s="214">
        <f>ROUND(AB590*19.2,0)</f>
        <v>38</v>
      </c>
      <c r="AD590" s="214">
        <v>3</v>
      </c>
      <c r="AE590" s="214">
        <f>ROUND(AD590*12,0)</f>
        <v>36</v>
      </c>
      <c r="AF590" s="214">
        <v>2</v>
      </c>
      <c r="AG590" s="214">
        <f>ROUND(AF590*14.4,0)</f>
        <v>29</v>
      </c>
      <c r="AH590" s="214">
        <v>1</v>
      </c>
      <c r="AI590" s="214">
        <f>ROUND(AH590*9.6,0)</f>
        <v>10</v>
      </c>
      <c r="AJ590" s="214">
        <v>2</v>
      </c>
      <c r="AK590" s="214">
        <f>ROUND(AJ590*16.8,0)</f>
        <v>34</v>
      </c>
      <c r="AL590" s="214">
        <v>2</v>
      </c>
      <c r="AM590" s="214">
        <f>ROUND(AL590*7.2,0)</f>
        <v>14</v>
      </c>
      <c r="AN590" s="214">
        <f>SUM(M590,O590,Q590,S590,U590)</f>
        <v>242</v>
      </c>
      <c r="AO590" s="214">
        <f>SUM(W590,Y590,AA590,AC590)</f>
        <v>188</v>
      </c>
      <c r="AP590" s="214">
        <f>SUM(AE590,AG590,AI590)</f>
        <v>75</v>
      </c>
      <c r="AQ590" s="214">
        <f>SUM(AK590,AM590)</f>
        <v>48</v>
      </c>
      <c r="AR590" s="214">
        <f>SUM(AN590:AQ590)</f>
        <v>553</v>
      </c>
      <c r="AS590" s="214" t="str">
        <f>IF(AR590&lt;=120,"Group 1",IF(AR590&lt;=240,"Group 2",IF(AR590&lt;=360,"Group 3",IF(AR590&lt;=480,"Group 4",IF(AR590&lt;=600,"Group 5",IF(AR590&lt;=720,"Group 6",IF(AR590&lt;=840,"Group 7",IF(AR590&lt;=960,"Group 8",IF(AR590&lt;=1080,"Group 9","Group 10")))))))))</f>
        <v>Group 5</v>
      </c>
      <c r="AT590" s="214" t="str">
        <f>IF(AR590&lt;=120,"B1",IF(AR590&lt;=240,"B2",IF(AR590&lt;=360,"B3",IF(AR590&lt;=480,"B4",IF(AR590&lt;=600,"B5",IF(AR590&lt;=720,"B6",IF(AR590&lt;=840,"B7",IF(AR590&lt;=960,"B8",IF(AR590&lt;=1080,"B9",IF(AR590&lt;=1100,"B10",IF(AR590&lt;=1120,"B11",IF(AR590&lt;=1140,"B12",IF(AR590&lt;=1160,"B13",IF(AR590&lt;=1180,"B14","B15"))))))))))))))</f>
        <v>B5</v>
      </c>
      <c r="AU590" s="214" t="str">
        <f>AT590</f>
        <v>B5</v>
      </c>
      <c r="AV590" s="214" t="str">
        <f>IF(AU590=J590,"OK","REVIEW")</f>
        <v>OK</v>
      </c>
      <c r="AW590" s="213" t="s">
        <v>355</v>
      </c>
      <c r="AX590" s="213" t="s">
        <v>365</v>
      </c>
      <c r="AY590" s="213" t="s">
        <v>270</v>
      </c>
      <c r="AZ590" s="213" t="s">
        <v>271</v>
      </c>
      <c r="BA590" s="217" t="s">
        <v>998</v>
      </c>
    </row>
    <row r="591" ht="142.5">
      <c r="A591" s="214" t="s">
        <v>268</v>
      </c>
      <c r="B591" s="213" t="s">
        <v>988</v>
      </c>
      <c r="C591" s="214" t="s">
        <v>1058</v>
      </c>
      <c r="D591" s="213" t="s">
        <v>1059</v>
      </c>
      <c r="E591" s="214" t="s">
        <v>1060</v>
      </c>
      <c r="F591" s="213" t="s">
        <v>1059</v>
      </c>
      <c r="G591" s="214" t="s">
        <v>1061</v>
      </c>
      <c r="H591" s="213" t="s">
        <v>1062</v>
      </c>
      <c r="I591" s="213" t="s">
        <v>994</v>
      </c>
      <c r="J591" s="214" t="s">
        <v>267</v>
      </c>
      <c r="K591" s="217" t="s">
        <v>995</v>
      </c>
      <c r="L591" s="214">
        <v>2</v>
      </c>
      <c r="M591" s="214">
        <f>ROUND(L591*18,0)</f>
        <v>36</v>
      </c>
      <c r="N591" s="214">
        <v>2</v>
      </c>
      <c r="O591" s="214">
        <f>ROUND(N591*19.2,0)</f>
        <v>38</v>
      </c>
      <c r="P591" s="214">
        <v>2</v>
      </c>
      <c r="Q591" s="214">
        <f>ROUND(P591*19.2,0)</f>
        <v>38</v>
      </c>
      <c r="R591" s="214">
        <v>2</v>
      </c>
      <c r="S591" s="214">
        <f>ROUND(R591*14.4,0)</f>
        <v>29</v>
      </c>
      <c r="T591" s="214">
        <v>2</v>
      </c>
      <c r="U591" s="214">
        <f>ROUND(T591*14.4,0)</f>
        <v>29</v>
      </c>
      <c r="V591" s="214">
        <v>2</v>
      </c>
      <c r="W591" s="214">
        <f>ROUND(V591*28.8,0)</f>
        <v>58</v>
      </c>
      <c r="X591" s="214">
        <v>2</v>
      </c>
      <c r="Y591" s="214">
        <f>ROUND(X591*16.8,0)</f>
        <v>34</v>
      </c>
      <c r="Z591" s="214">
        <v>2</v>
      </c>
      <c r="AA591" s="214">
        <f>ROUND(Z591*19.2,0)</f>
        <v>38</v>
      </c>
      <c r="AB591" s="214">
        <v>2</v>
      </c>
      <c r="AC591" s="214">
        <f>ROUND(AB591*19.2,0)</f>
        <v>38</v>
      </c>
      <c r="AD591" s="214">
        <v>2</v>
      </c>
      <c r="AE591" s="214">
        <f>ROUND(AD591*12,0)</f>
        <v>24</v>
      </c>
      <c r="AF591" s="214">
        <v>2</v>
      </c>
      <c r="AG591" s="214">
        <f>ROUND(AF591*14.4,0)</f>
        <v>29</v>
      </c>
      <c r="AH591" s="214">
        <v>1</v>
      </c>
      <c r="AI591" s="214">
        <f>ROUND(AH591*9.6,0)</f>
        <v>10</v>
      </c>
      <c r="AJ591" s="214">
        <v>1</v>
      </c>
      <c r="AK591" s="214">
        <f>ROUND(AJ591*16.8,0)</f>
        <v>17</v>
      </c>
      <c r="AL591" s="214">
        <v>1</v>
      </c>
      <c r="AM591" s="214">
        <f>ROUND(AL591*7.2,0)</f>
        <v>7</v>
      </c>
      <c r="AN591" s="214">
        <f>SUM(M591,O591,Q591,S591,U591)</f>
        <v>170</v>
      </c>
      <c r="AO591" s="214">
        <f>SUM(W591,Y591,AA591,AC591)</f>
        <v>168</v>
      </c>
      <c r="AP591" s="214">
        <f>SUM(AE591,AG591,AI591)</f>
        <v>63</v>
      </c>
      <c r="AQ591" s="214">
        <f>SUM(AK591,AM591)</f>
        <v>24</v>
      </c>
      <c r="AR591" s="214">
        <f>SUM(AN591:AQ591)</f>
        <v>425</v>
      </c>
      <c r="AS591" s="214" t="str">
        <f>IF(AR591&lt;=120,"Group 1",IF(AR591&lt;=240,"Group 2",IF(AR591&lt;=360,"Group 3",IF(AR591&lt;=480,"Group 4",IF(AR591&lt;=600,"Group 5",IF(AR591&lt;=720,"Group 6",IF(AR591&lt;=840,"Group 7",IF(AR591&lt;=960,"Group 8",IF(AR591&lt;=1080,"Group 9","Group 10")))))))))</f>
        <v>Group 4</v>
      </c>
      <c r="AT591" s="214" t="str">
        <f>IF(AR591&lt;=120,"B1",IF(AR591&lt;=240,"B2",IF(AR591&lt;=360,"B3",IF(AR591&lt;=480,"B4",IF(AR591&lt;=600,"B5",IF(AR591&lt;=720,"B6",IF(AR591&lt;=840,"B7",IF(AR591&lt;=960,"B8",IF(AR591&lt;=1080,"B9",IF(AR591&lt;=1100,"B10",IF(AR591&lt;=1120,"B11",IF(AR591&lt;=1140,"B12",IF(AR591&lt;=1160,"B13",IF(AR591&lt;=1180,"B14","B15"))))))))))))))</f>
        <v>B4</v>
      </c>
      <c r="AU591" s="214" t="str">
        <f>AT591</f>
        <v>B4</v>
      </c>
      <c r="AV591" s="214" t="str">
        <f>IF(AU591=J591,"OK","REVIEW")</f>
        <v>OK</v>
      </c>
      <c r="AW591" s="213" t="s">
        <v>355</v>
      </c>
      <c r="AX591" s="213" t="s">
        <v>522</v>
      </c>
      <c r="AY591" s="213" t="s">
        <v>270</v>
      </c>
      <c r="AZ591" s="213" t="s">
        <v>267</v>
      </c>
      <c r="BA591" s="217" t="s">
        <v>996</v>
      </c>
    </row>
    <row r="592" ht="142.5">
      <c r="A592" s="214" t="s">
        <v>268</v>
      </c>
      <c r="B592" s="213" t="s">
        <v>988</v>
      </c>
      <c r="C592" s="214" t="s">
        <v>1058</v>
      </c>
      <c r="D592" s="213" t="s">
        <v>1059</v>
      </c>
      <c r="E592" s="214" t="s">
        <v>1060</v>
      </c>
      <c r="F592" s="213" t="s">
        <v>1059</v>
      </c>
      <c r="G592" s="214" t="s">
        <v>1061</v>
      </c>
      <c r="H592" s="213" t="s">
        <v>1062</v>
      </c>
      <c r="I592" s="213" t="s">
        <v>994</v>
      </c>
      <c r="J592" s="214" t="s">
        <v>271</v>
      </c>
      <c r="K592" s="217" t="s">
        <v>997</v>
      </c>
      <c r="L592" s="214">
        <v>3</v>
      </c>
      <c r="M592" s="214">
        <f>ROUND(L592*18,0)</f>
        <v>54</v>
      </c>
      <c r="N592" s="214">
        <v>2</v>
      </c>
      <c r="O592" s="214">
        <f>ROUND(N592*19.2,0)</f>
        <v>38</v>
      </c>
      <c r="P592" s="214">
        <v>3</v>
      </c>
      <c r="Q592" s="214">
        <f>ROUND(P592*19.2,0)</f>
        <v>58</v>
      </c>
      <c r="R592" s="214">
        <v>3</v>
      </c>
      <c r="S592" s="214">
        <f>ROUND(R592*14.4,0)</f>
        <v>43</v>
      </c>
      <c r="T592" s="214">
        <v>2</v>
      </c>
      <c r="U592" s="214">
        <f>ROUND(T592*14.4,0)</f>
        <v>29</v>
      </c>
      <c r="V592" s="214">
        <v>3</v>
      </c>
      <c r="W592" s="214">
        <f>ROUND(V592*28.8,0)</f>
        <v>86</v>
      </c>
      <c r="X592" s="214">
        <v>2</v>
      </c>
      <c r="Y592" s="214">
        <f>ROUND(X592*16.8,0)</f>
        <v>34</v>
      </c>
      <c r="Z592" s="214">
        <v>2</v>
      </c>
      <c r="AA592" s="214">
        <f>ROUND(Z592*19.2,0)</f>
        <v>38</v>
      </c>
      <c r="AB592" s="214">
        <v>2</v>
      </c>
      <c r="AC592" s="214">
        <f>ROUND(AB592*19.2,0)</f>
        <v>38</v>
      </c>
      <c r="AD592" s="214">
        <v>2</v>
      </c>
      <c r="AE592" s="214">
        <f>ROUND(AD592*12,0)</f>
        <v>24</v>
      </c>
      <c r="AF592" s="214">
        <v>2</v>
      </c>
      <c r="AG592" s="214">
        <f>ROUND(AF592*14.4,0)</f>
        <v>29</v>
      </c>
      <c r="AH592" s="214">
        <v>1</v>
      </c>
      <c r="AI592" s="214">
        <f>ROUND(AH592*9.6,0)</f>
        <v>10</v>
      </c>
      <c r="AJ592" s="214">
        <v>1</v>
      </c>
      <c r="AK592" s="214">
        <f>ROUND(AJ592*16.8,0)</f>
        <v>17</v>
      </c>
      <c r="AL592" s="214">
        <v>1</v>
      </c>
      <c r="AM592" s="214">
        <f>ROUND(AL592*7.2,0)</f>
        <v>7</v>
      </c>
      <c r="AN592" s="214">
        <f>SUM(M592,O592,Q592,S592,U592)</f>
        <v>222</v>
      </c>
      <c r="AO592" s="214">
        <f>SUM(W592,Y592,AA592,AC592)</f>
        <v>196</v>
      </c>
      <c r="AP592" s="214">
        <f>SUM(AE592,AG592,AI592)</f>
        <v>63</v>
      </c>
      <c r="AQ592" s="214">
        <f>SUM(AK592,AM592)</f>
        <v>24</v>
      </c>
      <c r="AR592" s="214">
        <f>SUM(AN592:AQ592)</f>
        <v>505</v>
      </c>
      <c r="AS592" s="214" t="str">
        <f>IF(AR592&lt;=120,"Group 1",IF(AR592&lt;=240,"Group 2",IF(AR592&lt;=360,"Group 3",IF(AR592&lt;=480,"Group 4",IF(AR592&lt;=600,"Group 5",IF(AR592&lt;=720,"Group 6",IF(AR592&lt;=840,"Group 7",IF(AR592&lt;=960,"Group 8",IF(AR592&lt;=1080,"Group 9","Group 10")))))))))</f>
        <v>Group 5</v>
      </c>
      <c r="AT592" s="214" t="str">
        <f>IF(AR592&lt;=120,"B1",IF(AR592&lt;=240,"B2",IF(AR592&lt;=360,"B3",IF(AR592&lt;=480,"B4",IF(AR592&lt;=600,"B5",IF(AR592&lt;=720,"B6",IF(AR592&lt;=840,"B7",IF(AR592&lt;=960,"B8",IF(AR592&lt;=1080,"B9",IF(AR592&lt;=1100,"B10",IF(AR592&lt;=1120,"B11",IF(AR592&lt;=1140,"B12",IF(AR592&lt;=1160,"B13",IF(AR592&lt;=1180,"B14","B15"))))))))))))))</f>
        <v>B5</v>
      </c>
      <c r="AU592" s="214" t="str">
        <f>AT592</f>
        <v>B5</v>
      </c>
      <c r="AV592" s="214" t="str">
        <f>IF(AU592=J592,"OK","REVIEW")</f>
        <v>OK</v>
      </c>
      <c r="AW592" s="213" t="s">
        <v>355</v>
      </c>
      <c r="AX592" s="213" t="s">
        <v>365</v>
      </c>
      <c r="AY592" s="213" t="s">
        <v>270</v>
      </c>
      <c r="AZ592" s="213" t="s">
        <v>267</v>
      </c>
      <c r="BA592" s="217" t="s">
        <v>998</v>
      </c>
    </row>
    <row r="593" ht="142.5">
      <c r="A593" s="214" t="s">
        <v>268</v>
      </c>
      <c r="B593" s="213" t="s">
        <v>988</v>
      </c>
      <c r="C593" s="214" t="s">
        <v>1058</v>
      </c>
      <c r="D593" s="213" t="s">
        <v>1059</v>
      </c>
      <c r="E593" s="214" t="s">
        <v>1060</v>
      </c>
      <c r="F593" s="213" t="s">
        <v>1059</v>
      </c>
      <c r="G593" s="214" t="s">
        <v>1063</v>
      </c>
      <c r="H593" s="213" t="s">
        <v>1064</v>
      </c>
      <c r="I593" s="213" t="s">
        <v>994</v>
      </c>
      <c r="J593" s="214" t="s">
        <v>267</v>
      </c>
      <c r="K593" s="217" t="s">
        <v>995</v>
      </c>
      <c r="L593" s="214">
        <v>2</v>
      </c>
      <c r="M593" s="214">
        <f>ROUND(L593*18,0)</f>
        <v>36</v>
      </c>
      <c r="N593" s="214">
        <v>2</v>
      </c>
      <c r="O593" s="214">
        <f>ROUND(N593*19.2,0)</f>
        <v>38</v>
      </c>
      <c r="P593" s="214">
        <v>2</v>
      </c>
      <c r="Q593" s="214">
        <f>ROUND(P593*19.2,0)</f>
        <v>38</v>
      </c>
      <c r="R593" s="214">
        <v>2</v>
      </c>
      <c r="S593" s="214">
        <f>ROUND(R593*14.4,0)</f>
        <v>29</v>
      </c>
      <c r="T593" s="214">
        <v>2</v>
      </c>
      <c r="U593" s="214">
        <f>ROUND(T593*14.4,0)</f>
        <v>29</v>
      </c>
      <c r="V593" s="214">
        <v>2</v>
      </c>
      <c r="W593" s="214">
        <f>ROUND(V593*28.8,0)</f>
        <v>58</v>
      </c>
      <c r="X593" s="214">
        <v>2</v>
      </c>
      <c r="Y593" s="214">
        <f>ROUND(X593*16.8,0)</f>
        <v>34</v>
      </c>
      <c r="Z593" s="214">
        <v>2</v>
      </c>
      <c r="AA593" s="214">
        <f>ROUND(Z593*19.2,0)</f>
        <v>38</v>
      </c>
      <c r="AB593" s="214">
        <v>2</v>
      </c>
      <c r="AC593" s="214">
        <f>ROUND(AB593*19.2,0)</f>
        <v>38</v>
      </c>
      <c r="AD593" s="214">
        <v>2</v>
      </c>
      <c r="AE593" s="214">
        <f>ROUND(AD593*12,0)</f>
        <v>24</v>
      </c>
      <c r="AF593" s="214">
        <v>2</v>
      </c>
      <c r="AG593" s="214">
        <f>ROUND(AF593*14.4,0)</f>
        <v>29</v>
      </c>
      <c r="AH593" s="214">
        <v>1</v>
      </c>
      <c r="AI593" s="214">
        <f>ROUND(AH593*9.6,0)</f>
        <v>10</v>
      </c>
      <c r="AJ593" s="214">
        <v>1</v>
      </c>
      <c r="AK593" s="214">
        <f>ROUND(AJ593*16.8,0)</f>
        <v>17</v>
      </c>
      <c r="AL593" s="214">
        <v>1</v>
      </c>
      <c r="AM593" s="214">
        <f>ROUND(AL593*7.2,0)</f>
        <v>7</v>
      </c>
      <c r="AN593" s="214">
        <f>SUM(M593,O593,Q593,S593,U593)</f>
        <v>170</v>
      </c>
      <c r="AO593" s="214">
        <f>SUM(W593,Y593,AA593,AC593)</f>
        <v>168</v>
      </c>
      <c r="AP593" s="214">
        <f>SUM(AE593,AG593,AI593)</f>
        <v>63</v>
      </c>
      <c r="AQ593" s="214">
        <f>SUM(AK593,AM593)</f>
        <v>24</v>
      </c>
      <c r="AR593" s="214">
        <f>SUM(AN593:AQ593)</f>
        <v>425</v>
      </c>
      <c r="AS593" s="214" t="str">
        <f>IF(AR593&lt;=120,"Group 1",IF(AR593&lt;=240,"Group 2",IF(AR593&lt;=360,"Group 3",IF(AR593&lt;=480,"Group 4",IF(AR593&lt;=600,"Group 5",IF(AR593&lt;=720,"Group 6",IF(AR593&lt;=840,"Group 7",IF(AR593&lt;=960,"Group 8",IF(AR593&lt;=1080,"Group 9","Group 10")))))))))</f>
        <v>Group 4</v>
      </c>
      <c r="AT593" s="214" t="str">
        <f>IF(AR593&lt;=120,"B1",IF(AR593&lt;=240,"B2",IF(AR593&lt;=360,"B3",IF(AR593&lt;=480,"B4",IF(AR593&lt;=600,"B5",IF(AR593&lt;=720,"B6",IF(AR593&lt;=840,"B7",IF(AR593&lt;=960,"B8",IF(AR593&lt;=1080,"B9",IF(AR593&lt;=1100,"B10",IF(AR593&lt;=1120,"B11",IF(AR593&lt;=1140,"B12",IF(AR593&lt;=1160,"B13",IF(AR593&lt;=1180,"B14","B15"))))))))))))))</f>
        <v>B4</v>
      </c>
      <c r="AU593" s="214" t="str">
        <f>AT593</f>
        <v>B4</v>
      </c>
      <c r="AV593" s="214" t="str">
        <f>IF(AU593=J593,"OK","REVIEW")</f>
        <v>OK</v>
      </c>
      <c r="AW593" s="213" t="s">
        <v>355</v>
      </c>
      <c r="AX593" s="213" t="s">
        <v>522</v>
      </c>
      <c r="AY593" s="213" t="s">
        <v>270</v>
      </c>
      <c r="AZ593" s="213" t="s">
        <v>267</v>
      </c>
      <c r="BA593" s="217" t="s">
        <v>996</v>
      </c>
    </row>
    <row r="594" ht="142.5">
      <c r="A594" s="214" t="s">
        <v>268</v>
      </c>
      <c r="B594" s="213" t="s">
        <v>988</v>
      </c>
      <c r="C594" s="214" t="s">
        <v>1058</v>
      </c>
      <c r="D594" s="213" t="s">
        <v>1059</v>
      </c>
      <c r="E594" s="214" t="s">
        <v>1060</v>
      </c>
      <c r="F594" s="213" t="s">
        <v>1059</v>
      </c>
      <c r="G594" s="214" t="s">
        <v>1063</v>
      </c>
      <c r="H594" s="213" t="s">
        <v>1064</v>
      </c>
      <c r="I594" s="213" t="s">
        <v>994</v>
      </c>
      <c r="J594" s="214" t="s">
        <v>271</v>
      </c>
      <c r="K594" s="217" t="s">
        <v>997</v>
      </c>
      <c r="L594" s="214">
        <v>3</v>
      </c>
      <c r="M594" s="214">
        <f>ROUND(L594*18,0)</f>
        <v>54</v>
      </c>
      <c r="N594" s="214">
        <v>2</v>
      </c>
      <c r="O594" s="214">
        <f>ROUND(N594*19.2,0)</f>
        <v>38</v>
      </c>
      <c r="P594" s="214">
        <v>3</v>
      </c>
      <c r="Q594" s="214">
        <f>ROUND(P594*19.2,0)</f>
        <v>58</v>
      </c>
      <c r="R594" s="214">
        <v>3</v>
      </c>
      <c r="S594" s="214">
        <f>ROUND(R594*14.4,0)</f>
        <v>43</v>
      </c>
      <c r="T594" s="214">
        <v>2</v>
      </c>
      <c r="U594" s="214">
        <f>ROUND(T594*14.4,0)</f>
        <v>29</v>
      </c>
      <c r="V594" s="214">
        <v>3</v>
      </c>
      <c r="W594" s="214">
        <f>ROUND(V594*28.8,0)</f>
        <v>86</v>
      </c>
      <c r="X594" s="214">
        <v>2</v>
      </c>
      <c r="Y594" s="214">
        <f>ROUND(X594*16.8,0)</f>
        <v>34</v>
      </c>
      <c r="Z594" s="214">
        <v>2</v>
      </c>
      <c r="AA594" s="214">
        <f>ROUND(Z594*19.2,0)</f>
        <v>38</v>
      </c>
      <c r="AB594" s="214">
        <v>2</v>
      </c>
      <c r="AC594" s="214">
        <f>ROUND(AB594*19.2,0)</f>
        <v>38</v>
      </c>
      <c r="AD594" s="214">
        <v>2</v>
      </c>
      <c r="AE594" s="214">
        <f>ROUND(AD594*12,0)</f>
        <v>24</v>
      </c>
      <c r="AF594" s="214">
        <v>2</v>
      </c>
      <c r="AG594" s="214">
        <f>ROUND(AF594*14.4,0)</f>
        <v>29</v>
      </c>
      <c r="AH594" s="214">
        <v>1</v>
      </c>
      <c r="AI594" s="214">
        <f>ROUND(AH594*9.6,0)</f>
        <v>10</v>
      </c>
      <c r="AJ594" s="214">
        <v>1</v>
      </c>
      <c r="AK594" s="214">
        <f>ROUND(AJ594*16.8,0)</f>
        <v>17</v>
      </c>
      <c r="AL594" s="214">
        <v>1</v>
      </c>
      <c r="AM594" s="214">
        <f>ROUND(AL594*7.2,0)</f>
        <v>7</v>
      </c>
      <c r="AN594" s="214">
        <f>SUM(M594,O594,Q594,S594,U594)</f>
        <v>222</v>
      </c>
      <c r="AO594" s="214">
        <f>SUM(W594,Y594,AA594,AC594)</f>
        <v>196</v>
      </c>
      <c r="AP594" s="214">
        <f>SUM(AE594,AG594,AI594)</f>
        <v>63</v>
      </c>
      <c r="AQ594" s="214">
        <f>SUM(AK594,AM594)</f>
        <v>24</v>
      </c>
      <c r="AR594" s="214">
        <f>SUM(AN594:AQ594)</f>
        <v>505</v>
      </c>
      <c r="AS594" s="214" t="str">
        <f>IF(AR594&lt;=120,"Group 1",IF(AR594&lt;=240,"Group 2",IF(AR594&lt;=360,"Group 3",IF(AR594&lt;=480,"Group 4",IF(AR594&lt;=600,"Group 5",IF(AR594&lt;=720,"Group 6",IF(AR594&lt;=840,"Group 7",IF(AR594&lt;=960,"Group 8",IF(AR594&lt;=1080,"Group 9","Group 10")))))))))</f>
        <v>Group 5</v>
      </c>
      <c r="AT594" s="214" t="str">
        <f>IF(AR594&lt;=120,"B1",IF(AR594&lt;=240,"B2",IF(AR594&lt;=360,"B3",IF(AR594&lt;=480,"B4",IF(AR594&lt;=600,"B5",IF(AR594&lt;=720,"B6",IF(AR594&lt;=840,"B7",IF(AR594&lt;=960,"B8",IF(AR594&lt;=1080,"B9",IF(AR594&lt;=1100,"B10",IF(AR594&lt;=1120,"B11",IF(AR594&lt;=1140,"B12",IF(AR594&lt;=1160,"B13",IF(AR594&lt;=1180,"B14","B15"))))))))))))))</f>
        <v>B5</v>
      </c>
      <c r="AU594" s="214" t="str">
        <f>AT594</f>
        <v>B5</v>
      </c>
      <c r="AV594" s="214" t="str">
        <f>IF(AU594=J594,"OK","REVIEW")</f>
        <v>OK</v>
      </c>
      <c r="AW594" s="213" t="s">
        <v>355</v>
      </c>
      <c r="AX594" s="213" t="s">
        <v>365</v>
      </c>
      <c r="AY594" s="213" t="s">
        <v>270</v>
      </c>
      <c r="AZ594" s="213" t="s">
        <v>267</v>
      </c>
      <c r="BA594" s="217" t="s">
        <v>998</v>
      </c>
    </row>
    <row r="595" ht="142.5">
      <c r="A595" s="214" t="s">
        <v>268</v>
      </c>
      <c r="B595" s="213" t="s">
        <v>988</v>
      </c>
      <c r="C595" s="214" t="s">
        <v>1058</v>
      </c>
      <c r="D595" s="213" t="s">
        <v>1059</v>
      </c>
      <c r="E595" s="214" t="s">
        <v>1060</v>
      </c>
      <c r="F595" s="213" t="s">
        <v>1059</v>
      </c>
      <c r="G595" s="214" t="s">
        <v>1065</v>
      </c>
      <c r="H595" s="213" t="s">
        <v>1066</v>
      </c>
      <c r="I595" s="213" t="s">
        <v>994</v>
      </c>
      <c r="J595" s="214" t="s">
        <v>267</v>
      </c>
      <c r="K595" s="217" t="s">
        <v>995</v>
      </c>
      <c r="L595" s="214">
        <v>2</v>
      </c>
      <c r="M595" s="214">
        <f>ROUND(L595*18,0)</f>
        <v>36</v>
      </c>
      <c r="N595" s="214">
        <v>2</v>
      </c>
      <c r="O595" s="214">
        <f>ROUND(N595*19.2,0)</f>
        <v>38</v>
      </c>
      <c r="P595" s="214">
        <v>2</v>
      </c>
      <c r="Q595" s="214">
        <f>ROUND(P595*19.2,0)</f>
        <v>38</v>
      </c>
      <c r="R595" s="214">
        <v>2</v>
      </c>
      <c r="S595" s="214">
        <f>ROUND(R595*14.4,0)</f>
        <v>29</v>
      </c>
      <c r="T595" s="214">
        <v>2</v>
      </c>
      <c r="U595" s="214">
        <f>ROUND(T595*14.4,0)</f>
        <v>29</v>
      </c>
      <c r="V595" s="214">
        <v>2</v>
      </c>
      <c r="W595" s="214">
        <f>ROUND(V595*28.8,0)</f>
        <v>58</v>
      </c>
      <c r="X595" s="214">
        <v>2</v>
      </c>
      <c r="Y595" s="214">
        <f>ROUND(X595*16.8,0)</f>
        <v>34</v>
      </c>
      <c r="Z595" s="214">
        <v>2</v>
      </c>
      <c r="AA595" s="214">
        <f>ROUND(Z595*19.2,0)</f>
        <v>38</v>
      </c>
      <c r="AB595" s="214">
        <v>2</v>
      </c>
      <c r="AC595" s="214">
        <f>ROUND(AB595*19.2,0)</f>
        <v>38</v>
      </c>
      <c r="AD595" s="214">
        <v>2</v>
      </c>
      <c r="AE595" s="214">
        <f>ROUND(AD595*12,0)</f>
        <v>24</v>
      </c>
      <c r="AF595" s="214">
        <v>2</v>
      </c>
      <c r="AG595" s="214">
        <f>ROUND(AF595*14.4,0)</f>
        <v>29</v>
      </c>
      <c r="AH595" s="214">
        <v>1</v>
      </c>
      <c r="AI595" s="214">
        <f>ROUND(AH595*9.6,0)</f>
        <v>10</v>
      </c>
      <c r="AJ595" s="214">
        <v>1</v>
      </c>
      <c r="AK595" s="214">
        <f>ROUND(AJ595*16.8,0)</f>
        <v>17</v>
      </c>
      <c r="AL595" s="214">
        <v>1</v>
      </c>
      <c r="AM595" s="214">
        <f>ROUND(AL595*7.2,0)</f>
        <v>7</v>
      </c>
      <c r="AN595" s="214">
        <f>SUM(M595,O595,Q595,S595,U595)</f>
        <v>170</v>
      </c>
      <c r="AO595" s="214">
        <f>SUM(W595,Y595,AA595,AC595)</f>
        <v>168</v>
      </c>
      <c r="AP595" s="214">
        <f>SUM(AE595,AG595,AI595)</f>
        <v>63</v>
      </c>
      <c r="AQ595" s="214">
        <f>SUM(AK595,AM595)</f>
        <v>24</v>
      </c>
      <c r="AR595" s="214">
        <f>SUM(AN595:AQ595)</f>
        <v>425</v>
      </c>
      <c r="AS595" s="214" t="str">
        <f>IF(AR595&lt;=120,"Group 1",IF(AR595&lt;=240,"Group 2",IF(AR595&lt;=360,"Group 3",IF(AR595&lt;=480,"Group 4",IF(AR595&lt;=600,"Group 5",IF(AR595&lt;=720,"Group 6",IF(AR595&lt;=840,"Group 7",IF(AR595&lt;=960,"Group 8",IF(AR595&lt;=1080,"Group 9","Group 10")))))))))</f>
        <v>Group 4</v>
      </c>
      <c r="AT595" s="214" t="str">
        <f>IF(AR595&lt;=120,"B1",IF(AR595&lt;=240,"B2",IF(AR595&lt;=360,"B3",IF(AR595&lt;=480,"B4",IF(AR595&lt;=600,"B5",IF(AR595&lt;=720,"B6",IF(AR595&lt;=840,"B7",IF(AR595&lt;=960,"B8",IF(AR595&lt;=1080,"B9",IF(AR595&lt;=1100,"B10",IF(AR595&lt;=1120,"B11",IF(AR595&lt;=1140,"B12",IF(AR595&lt;=1160,"B13",IF(AR595&lt;=1180,"B14","B15"))))))))))))))</f>
        <v>B4</v>
      </c>
      <c r="AU595" s="214" t="str">
        <f>AT595</f>
        <v>B4</v>
      </c>
      <c r="AV595" s="214" t="str">
        <f>IF(AU595=J595,"OK","REVIEW")</f>
        <v>OK</v>
      </c>
      <c r="AW595" s="213" t="s">
        <v>355</v>
      </c>
      <c r="AX595" s="213" t="s">
        <v>522</v>
      </c>
      <c r="AY595" s="213" t="s">
        <v>270</v>
      </c>
      <c r="AZ595" s="213" t="s">
        <v>267</v>
      </c>
      <c r="BA595" s="217" t="s">
        <v>996</v>
      </c>
    </row>
    <row r="596" ht="142.5">
      <c r="A596" s="214" t="s">
        <v>268</v>
      </c>
      <c r="B596" s="213" t="s">
        <v>988</v>
      </c>
      <c r="C596" s="214" t="s">
        <v>1058</v>
      </c>
      <c r="D596" s="213" t="s">
        <v>1059</v>
      </c>
      <c r="E596" s="214" t="s">
        <v>1060</v>
      </c>
      <c r="F596" s="213" t="s">
        <v>1059</v>
      </c>
      <c r="G596" s="214" t="s">
        <v>1065</v>
      </c>
      <c r="H596" s="213" t="s">
        <v>1066</v>
      </c>
      <c r="I596" s="213" t="s">
        <v>994</v>
      </c>
      <c r="J596" s="214" t="s">
        <v>271</v>
      </c>
      <c r="K596" s="217" t="s">
        <v>997</v>
      </c>
      <c r="L596" s="214">
        <v>3</v>
      </c>
      <c r="M596" s="214">
        <f>ROUND(L596*18,0)</f>
        <v>54</v>
      </c>
      <c r="N596" s="214">
        <v>2</v>
      </c>
      <c r="O596" s="214">
        <f>ROUND(N596*19.2,0)</f>
        <v>38</v>
      </c>
      <c r="P596" s="214">
        <v>3</v>
      </c>
      <c r="Q596" s="214">
        <f>ROUND(P596*19.2,0)</f>
        <v>58</v>
      </c>
      <c r="R596" s="214">
        <v>3</v>
      </c>
      <c r="S596" s="214">
        <f>ROUND(R596*14.4,0)</f>
        <v>43</v>
      </c>
      <c r="T596" s="214">
        <v>2</v>
      </c>
      <c r="U596" s="214">
        <f>ROUND(T596*14.4,0)</f>
        <v>29</v>
      </c>
      <c r="V596" s="214">
        <v>3</v>
      </c>
      <c r="W596" s="214">
        <f>ROUND(V596*28.8,0)</f>
        <v>86</v>
      </c>
      <c r="X596" s="214">
        <v>2</v>
      </c>
      <c r="Y596" s="214">
        <f>ROUND(X596*16.8,0)</f>
        <v>34</v>
      </c>
      <c r="Z596" s="214">
        <v>2</v>
      </c>
      <c r="AA596" s="214">
        <f>ROUND(Z596*19.2,0)</f>
        <v>38</v>
      </c>
      <c r="AB596" s="214">
        <v>2</v>
      </c>
      <c r="AC596" s="214">
        <f>ROUND(AB596*19.2,0)</f>
        <v>38</v>
      </c>
      <c r="AD596" s="214">
        <v>2</v>
      </c>
      <c r="AE596" s="214">
        <f>ROUND(AD596*12,0)</f>
        <v>24</v>
      </c>
      <c r="AF596" s="214">
        <v>2</v>
      </c>
      <c r="AG596" s="214">
        <f>ROUND(AF596*14.4,0)</f>
        <v>29</v>
      </c>
      <c r="AH596" s="214">
        <v>1</v>
      </c>
      <c r="AI596" s="214">
        <f>ROUND(AH596*9.6,0)</f>
        <v>10</v>
      </c>
      <c r="AJ596" s="214">
        <v>1</v>
      </c>
      <c r="AK596" s="214">
        <f>ROUND(AJ596*16.8,0)</f>
        <v>17</v>
      </c>
      <c r="AL596" s="214">
        <v>1</v>
      </c>
      <c r="AM596" s="214">
        <f>ROUND(AL596*7.2,0)</f>
        <v>7</v>
      </c>
      <c r="AN596" s="214">
        <f>SUM(M596,O596,Q596,S596,U596)</f>
        <v>222</v>
      </c>
      <c r="AO596" s="214">
        <f>SUM(W596,Y596,AA596,AC596)</f>
        <v>196</v>
      </c>
      <c r="AP596" s="214">
        <f>SUM(AE596,AG596,AI596)</f>
        <v>63</v>
      </c>
      <c r="AQ596" s="214">
        <f>SUM(AK596,AM596)</f>
        <v>24</v>
      </c>
      <c r="AR596" s="214">
        <f>SUM(AN596:AQ596)</f>
        <v>505</v>
      </c>
      <c r="AS596" s="214" t="str">
        <f>IF(AR596&lt;=120,"Group 1",IF(AR596&lt;=240,"Group 2",IF(AR596&lt;=360,"Group 3",IF(AR596&lt;=480,"Group 4",IF(AR596&lt;=600,"Group 5",IF(AR596&lt;=720,"Group 6",IF(AR596&lt;=840,"Group 7",IF(AR596&lt;=960,"Group 8",IF(AR596&lt;=1080,"Group 9","Group 10")))))))))</f>
        <v>Group 5</v>
      </c>
      <c r="AT596" s="214" t="str">
        <f>IF(AR596&lt;=120,"B1",IF(AR596&lt;=240,"B2",IF(AR596&lt;=360,"B3",IF(AR596&lt;=480,"B4",IF(AR596&lt;=600,"B5",IF(AR596&lt;=720,"B6",IF(AR596&lt;=840,"B7",IF(AR596&lt;=960,"B8",IF(AR596&lt;=1080,"B9",IF(AR596&lt;=1100,"B10",IF(AR596&lt;=1120,"B11",IF(AR596&lt;=1140,"B12",IF(AR596&lt;=1160,"B13",IF(AR596&lt;=1180,"B14","B15"))))))))))))))</f>
        <v>B5</v>
      </c>
      <c r="AU596" s="214" t="str">
        <f>AT596</f>
        <v>B5</v>
      </c>
      <c r="AV596" s="214" t="str">
        <f>IF(AU596=J596,"OK","REVIEW")</f>
        <v>OK</v>
      </c>
      <c r="AW596" s="213" t="s">
        <v>355</v>
      </c>
      <c r="AX596" s="213" t="s">
        <v>365</v>
      </c>
      <c r="AY596" s="213" t="s">
        <v>270</v>
      </c>
      <c r="AZ596" s="213" t="s">
        <v>267</v>
      </c>
      <c r="BA596" s="217" t="s">
        <v>998</v>
      </c>
    </row>
    <row r="597" ht="142.5">
      <c r="A597" s="214" t="s">
        <v>268</v>
      </c>
      <c r="B597" s="213" t="s">
        <v>988</v>
      </c>
      <c r="C597" s="214" t="s">
        <v>1058</v>
      </c>
      <c r="D597" s="213" t="s">
        <v>1059</v>
      </c>
      <c r="E597" s="214" t="s">
        <v>1060</v>
      </c>
      <c r="F597" s="213" t="s">
        <v>1059</v>
      </c>
      <c r="G597" s="214" t="s">
        <v>1067</v>
      </c>
      <c r="H597" s="213" t="s">
        <v>1068</v>
      </c>
      <c r="I597" s="213" t="s">
        <v>994</v>
      </c>
      <c r="J597" s="214" t="s">
        <v>267</v>
      </c>
      <c r="K597" s="217" t="s">
        <v>995</v>
      </c>
      <c r="L597" s="214">
        <v>2</v>
      </c>
      <c r="M597" s="214">
        <f>ROUND(L597*18,0)</f>
        <v>36</v>
      </c>
      <c r="N597" s="214">
        <v>2</v>
      </c>
      <c r="O597" s="214">
        <f>ROUND(N597*19.2,0)</f>
        <v>38</v>
      </c>
      <c r="P597" s="214">
        <v>2</v>
      </c>
      <c r="Q597" s="214">
        <f>ROUND(P597*19.2,0)</f>
        <v>38</v>
      </c>
      <c r="R597" s="214">
        <v>2</v>
      </c>
      <c r="S597" s="214">
        <f>ROUND(R597*14.4,0)</f>
        <v>29</v>
      </c>
      <c r="T597" s="214">
        <v>2</v>
      </c>
      <c r="U597" s="214">
        <f>ROUND(T597*14.4,0)</f>
        <v>29</v>
      </c>
      <c r="V597" s="214">
        <v>2</v>
      </c>
      <c r="W597" s="214">
        <f>ROUND(V597*28.8,0)</f>
        <v>58</v>
      </c>
      <c r="X597" s="214">
        <v>2</v>
      </c>
      <c r="Y597" s="214">
        <f>ROUND(X597*16.8,0)</f>
        <v>34</v>
      </c>
      <c r="Z597" s="214">
        <v>2</v>
      </c>
      <c r="AA597" s="214">
        <f>ROUND(Z597*19.2,0)</f>
        <v>38</v>
      </c>
      <c r="AB597" s="214">
        <v>2</v>
      </c>
      <c r="AC597" s="214">
        <f>ROUND(AB597*19.2,0)</f>
        <v>38</v>
      </c>
      <c r="AD597" s="214">
        <v>2</v>
      </c>
      <c r="AE597" s="214">
        <f>ROUND(AD597*12,0)</f>
        <v>24</v>
      </c>
      <c r="AF597" s="214">
        <v>2</v>
      </c>
      <c r="AG597" s="214">
        <f>ROUND(AF597*14.4,0)</f>
        <v>29</v>
      </c>
      <c r="AH597" s="214">
        <v>1</v>
      </c>
      <c r="AI597" s="214">
        <f>ROUND(AH597*9.6,0)</f>
        <v>10</v>
      </c>
      <c r="AJ597" s="214">
        <v>1</v>
      </c>
      <c r="AK597" s="214">
        <f>ROUND(AJ597*16.8,0)</f>
        <v>17</v>
      </c>
      <c r="AL597" s="214">
        <v>1</v>
      </c>
      <c r="AM597" s="214">
        <f>ROUND(AL597*7.2,0)</f>
        <v>7</v>
      </c>
      <c r="AN597" s="214">
        <f>SUM(M597,O597,Q597,S597,U597)</f>
        <v>170</v>
      </c>
      <c r="AO597" s="214">
        <f>SUM(W597,Y597,AA597,AC597)</f>
        <v>168</v>
      </c>
      <c r="AP597" s="214">
        <f>SUM(AE597,AG597,AI597)</f>
        <v>63</v>
      </c>
      <c r="AQ597" s="214">
        <f>SUM(AK597,AM597)</f>
        <v>24</v>
      </c>
      <c r="AR597" s="214">
        <f>SUM(AN597:AQ597)</f>
        <v>425</v>
      </c>
      <c r="AS597" s="214" t="str">
        <f>IF(AR597&lt;=120,"Group 1",IF(AR597&lt;=240,"Group 2",IF(AR597&lt;=360,"Group 3",IF(AR597&lt;=480,"Group 4",IF(AR597&lt;=600,"Group 5",IF(AR597&lt;=720,"Group 6",IF(AR597&lt;=840,"Group 7",IF(AR597&lt;=960,"Group 8",IF(AR597&lt;=1080,"Group 9","Group 10")))))))))</f>
        <v>Group 4</v>
      </c>
      <c r="AT597" s="214" t="str">
        <f>IF(AR597&lt;=120,"B1",IF(AR597&lt;=240,"B2",IF(AR597&lt;=360,"B3",IF(AR597&lt;=480,"B4",IF(AR597&lt;=600,"B5",IF(AR597&lt;=720,"B6",IF(AR597&lt;=840,"B7",IF(AR597&lt;=960,"B8",IF(AR597&lt;=1080,"B9",IF(AR597&lt;=1100,"B10",IF(AR597&lt;=1120,"B11",IF(AR597&lt;=1140,"B12",IF(AR597&lt;=1160,"B13",IF(AR597&lt;=1180,"B14","B15"))))))))))))))</f>
        <v>B4</v>
      </c>
      <c r="AU597" s="214" t="str">
        <f>AT597</f>
        <v>B4</v>
      </c>
      <c r="AV597" s="214" t="str">
        <f>IF(AU597=J597,"OK","REVIEW")</f>
        <v>OK</v>
      </c>
      <c r="AW597" s="213" t="s">
        <v>355</v>
      </c>
      <c r="AX597" s="213" t="s">
        <v>522</v>
      </c>
      <c r="AY597" s="213" t="s">
        <v>270</v>
      </c>
      <c r="AZ597" s="213" t="s">
        <v>267</v>
      </c>
      <c r="BA597" s="217" t="s">
        <v>996</v>
      </c>
    </row>
    <row r="598" ht="142.5">
      <c r="A598" s="214" t="s">
        <v>268</v>
      </c>
      <c r="B598" s="213" t="s">
        <v>988</v>
      </c>
      <c r="C598" s="214" t="s">
        <v>1058</v>
      </c>
      <c r="D598" s="213" t="s">
        <v>1059</v>
      </c>
      <c r="E598" s="214" t="s">
        <v>1060</v>
      </c>
      <c r="F598" s="213" t="s">
        <v>1059</v>
      </c>
      <c r="G598" s="214" t="s">
        <v>1067</v>
      </c>
      <c r="H598" s="213" t="s">
        <v>1068</v>
      </c>
      <c r="I598" s="213" t="s">
        <v>994</v>
      </c>
      <c r="J598" s="214" t="s">
        <v>271</v>
      </c>
      <c r="K598" s="217" t="s">
        <v>997</v>
      </c>
      <c r="L598" s="214">
        <v>3</v>
      </c>
      <c r="M598" s="214">
        <f>ROUND(L598*18,0)</f>
        <v>54</v>
      </c>
      <c r="N598" s="214">
        <v>2</v>
      </c>
      <c r="O598" s="214">
        <f>ROUND(N598*19.2,0)</f>
        <v>38</v>
      </c>
      <c r="P598" s="214">
        <v>3</v>
      </c>
      <c r="Q598" s="214">
        <f>ROUND(P598*19.2,0)</f>
        <v>58</v>
      </c>
      <c r="R598" s="214">
        <v>3</v>
      </c>
      <c r="S598" s="214">
        <f>ROUND(R598*14.4,0)</f>
        <v>43</v>
      </c>
      <c r="T598" s="214">
        <v>2</v>
      </c>
      <c r="U598" s="214">
        <f>ROUND(T598*14.4,0)</f>
        <v>29</v>
      </c>
      <c r="V598" s="214">
        <v>3</v>
      </c>
      <c r="W598" s="214">
        <f>ROUND(V598*28.8,0)</f>
        <v>86</v>
      </c>
      <c r="X598" s="214">
        <v>2</v>
      </c>
      <c r="Y598" s="214">
        <f>ROUND(X598*16.8,0)</f>
        <v>34</v>
      </c>
      <c r="Z598" s="214">
        <v>2</v>
      </c>
      <c r="AA598" s="214">
        <f>ROUND(Z598*19.2,0)</f>
        <v>38</v>
      </c>
      <c r="AB598" s="214">
        <v>2</v>
      </c>
      <c r="AC598" s="214">
        <f>ROUND(AB598*19.2,0)</f>
        <v>38</v>
      </c>
      <c r="AD598" s="214">
        <v>2</v>
      </c>
      <c r="AE598" s="214">
        <f>ROUND(AD598*12,0)</f>
        <v>24</v>
      </c>
      <c r="AF598" s="214">
        <v>2</v>
      </c>
      <c r="AG598" s="214">
        <f>ROUND(AF598*14.4,0)</f>
        <v>29</v>
      </c>
      <c r="AH598" s="214">
        <v>1</v>
      </c>
      <c r="AI598" s="214">
        <f>ROUND(AH598*9.6,0)</f>
        <v>10</v>
      </c>
      <c r="AJ598" s="214">
        <v>1</v>
      </c>
      <c r="AK598" s="214">
        <f>ROUND(AJ598*16.8,0)</f>
        <v>17</v>
      </c>
      <c r="AL598" s="214">
        <v>1</v>
      </c>
      <c r="AM598" s="214">
        <f>ROUND(AL598*7.2,0)</f>
        <v>7</v>
      </c>
      <c r="AN598" s="214">
        <f>SUM(M598,O598,Q598,S598,U598)</f>
        <v>222</v>
      </c>
      <c r="AO598" s="214">
        <f>SUM(W598,Y598,AA598,AC598)</f>
        <v>196</v>
      </c>
      <c r="AP598" s="214">
        <f>SUM(AE598,AG598,AI598)</f>
        <v>63</v>
      </c>
      <c r="AQ598" s="214">
        <f>SUM(AK598,AM598)</f>
        <v>24</v>
      </c>
      <c r="AR598" s="214">
        <f>SUM(AN598:AQ598)</f>
        <v>505</v>
      </c>
      <c r="AS598" s="214" t="str">
        <f>IF(AR598&lt;=120,"Group 1",IF(AR598&lt;=240,"Group 2",IF(AR598&lt;=360,"Group 3",IF(AR598&lt;=480,"Group 4",IF(AR598&lt;=600,"Group 5",IF(AR598&lt;=720,"Group 6",IF(AR598&lt;=840,"Group 7",IF(AR598&lt;=960,"Group 8",IF(AR598&lt;=1080,"Group 9","Group 10")))))))))</f>
        <v>Group 5</v>
      </c>
      <c r="AT598" s="214" t="str">
        <f>IF(AR598&lt;=120,"B1",IF(AR598&lt;=240,"B2",IF(AR598&lt;=360,"B3",IF(AR598&lt;=480,"B4",IF(AR598&lt;=600,"B5",IF(AR598&lt;=720,"B6",IF(AR598&lt;=840,"B7",IF(AR598&lt;=960,"B8",IF(AR598&lt;=1080,"B9",IF(AR598&lt;=1100,"B10",IF(AR598&lt;=1120,"B11",IF(AR598&lt;=1140,"B12",IF(AR598&lt;=1160,"B13",IF(AR598&lt;=1180,"B14","B15"))))))))))))))</f>
        <v>B5</v>
      </c>
      <c r="AU598" s="214" t="str">
        <f>AT598</f>
        <v>B5</v>
      </c>
      <c r="AV598" s="214" t="str">
        <f>IF(AU598=J598,"OK","REVIEW")</f>
        <v>OK</v>
      </c>
      <c r="AW598" s="213" t="s">
        <v>355</v>
      </c>
      <c r="AX598" s="213" t="s">
        <v>365</v>
      </c>
      <c r="AY598" s="213" t="s">
        <v>270</v>
      </c>
      <c r="AZ598" s="213" t="s">
        <v>267</v>
      </c>
      <c r="BA598" s="217" t="s">
        <v>998</v>
      </c>
    </row>
    <row r="599" ht="142.5">
      <c r="A599" s="214" t="s">
        <v>268</v>
      </c>
      <c r="B599" s="213" t="s">
        <v>988</v>
      </c>
      <c r="C599" s="214" t="s">
        <v>1058</v>
      </c>
      <c r="D599" s="213" t="s">
        <v>1059</v>
      </c>
      <c r="E599" s="214" t="s">
        <v>1060</v>
      </c>
      <c r="F599" s="213" t="s">
        <v>1059</v>
      </c>
      <c r="G599" s="214" t="s">
        <v>1069</v>
      </c>
      <c r="H599" s="213" t="s">
        <v>1070</v>
      </c>
      <c r="I599" s="213" t="s">
        <v>994</v>
      </c>
      <c r="J599" s="214" t="s">
        <v>267</v>
      </c>
      <c r="K599" s="217" t="s">
        <v>995</v>
      </c>
      <c r="L599" s="214">
        <v>2</v>
      </c>
      <c r="M599" s="214">
        <f>ROUND(L599*18,0)</f>
        <v>36</v>
      </c>
      <c r="N599" s="214">
        <v>2</v>
      </c>
      <c r="O599" s="214">
        <f>ROUND(N599*19.2,0)</f>
        <v>38</v>
      </c>
      <c r="P599" s="214">
        <v>2</v>
      </c>
      <c r="Q599" s="214">
        <f>ROUND(P599*19.2,0)</f>
        <v>38</v>
      </c>
      <c r="R599" s="214">
        <v>2</v>
      </c>
      <c r="S599" s="214">
        <f>ROUND(R599*14.4,0)</f>
        <v>29</v>
      </c>
      <c r="T599" s="214">
        <v>2</v>
      </c>
      <c r="U599" s="214">
        <f>ROUND(T599*14.4,0)</f>
        <v>29</v>
      </c>
      <c r="V599" s="214">
        <v>2</v>
      </c>
      <c r="W599" s="214">
        <f>ROUND(V599*28.8,0)</f>
        <v>58</v>
      </c>
      <c r="X599" s="214">
        <v>2</v>
      </c>
      <c r="Y599" s="214">
        <f>ROUND(X599*16.8,0)</f>
        <v>34</v>
      </c>
      <c r="Z599" s="214">
        <v>2</v>
      </c>
      <c r="AA599" s="214">
        <f>ROUND(Z599*19.2,0)</f>
        <v>38</v>
      </c>
      <c r="AB599" s="214">
        <v>2</v>
      </c>
      <c r="AC599" s="214">
        <f>ROUND(AB599*19.2,0)</f>
        <v>38</v>
      </c>
      <c r="AD599" s="214">
        <v>2</v>
      </c>
      <c r="AE599" s="214">
        <f>ROUND(AD599*12,0)</f>
        <v>24</v>
      </c>
      <c r="AF599" s="214">
        <v>2</v>
      </c>
      <c r="AG599" s="214">
        <f>ROUND(AF599*14.4,0)</f>
        <v>29</v>
      </c>
      <c r="AH599" s="214">
        <v>1</v>
      </c>
      <c r="AI599" s="214">
        <f>ROUND(AH599*9.6,0)</f>
        <v>10</v>
      </c>
      <c r="AJ599" s="214">
        <v>1</v>
      </c>
      <c r="AK599" s="214">
        <f>ROUND(AJ599*16.8,0)</f>
        <v>17</v>
      </c>
      <c r="AL599" s="214">
        <v>1</v>
      </c>
      <c r="AM599" s="214">
        <f>ROUND(AL599*7.2,0)</f>
        <v>7</v>
      </c>
      <c r="AN599" s="214">
        <f>SUM(M599,O599,Q599,S599,U599)</f>
        <v>170</v>
      </c>
      <c r="AO599" s="214">
        <f>SUM(W599,Y599,AA599,AC599)</f>
        <v>168</v>
      </c>
      <c r="AP599" s="214">
        <f>SUM(AE599,AG599,AI599)</f>
        <v>63</v>
      </c>
      <c r="AQ599" s="214">
        <f>SUM(AK599,AM599)</f>
        <v>24</v>
      </c>
      <c r="AR599" s="214">
        <f>SUM(AN599:AQ599)</f>
        <v>425</v>
      </c>
      <c r="AS599" s="214" t="str">
        <f>IF(AR599&lt;=120,"Group 1",IF(AR599&lt;=240,"Group 2",IF(AR599&lt;=360,"Group 3",IF(AR599&lt;=480,"Group 4",IF(AR599&lt;=600,"Group 5",IF(AR599&lt;=720,"Group 6",IF(AR599&lt;=840,"Group 7",IF(AR599&lt;=960,"Group 8",IF(AR599&lt;=1080,"Group 9","Group 10")))))))))</f>
        <v>Group 4</v>
      </c>
      <c r="AT599" s="214" t="str">
        <f>IF(AR599&lt;=120,"B1",IF(AR599&lt;=240,"B2",IF(AR599&lt;=360,"B3",IF(AR599&lt;=480,"B4",IF(AR599&lt;=600,"B5",IF(AR599&lt;=720,"B6",IF(AR599&lt;=840,"B7",IF(AR599&lt;=960,"B8",IF(AR599&lt;=1080,"B9",IF(AR599&lt;=1100,"B10",IF(AR599&lt;=1120,"B11",IF(AR599&lt;=1140,"B12",IF(AR599&lt;=1160,"B13",IF(AR599&lt;=1180,"B14","B15"))))))))))))))</f>
        <v>B4</v>
      </c>
      <c r="AU599" s="214" t="str">
        <f>AT599</f>
        <v>B4</v>
      </c>
      <c r="AV599" s="214" t="str">
        <f>IF(AU599=J599,"OK","REVIEW")</f>
        <v>OK</v>
      </c>
      <c r="AW599" s="213" t="s">
        <v>355</v>
      </c>
      <c r="AX599" s="213" t="s">
        <v>522</v>
      </c>
      <c r="AY599" s="213" t="s">
        <v>270</v>
      </c>
      <c r="AZ599" s="213" t="s">
        <v>267</v>
      </c>
      <c r="BA599" s="217" t="s">
        <v>996</v>
      </c>
    </row>
    <row r="600" ht="142.5">
      <c r="A600" s="214" t="s">
        <v>268</v>
      </c>
      <c r="B600" s="213" t="s">
        <v>988</v>
      </c>
      <c r="C600" s="214" t="s">
        <v>1058</v>
      </c>
      <c r="D600" s="213" t="s">
        <v>1059</v>
      </c>
      <c r="E600" s="214" t="s">
        <v>1060</v>
      </c>
      <c r="F600" s="213" t="s">
        <v>1059</v>
      </c>
      <c r="G600" s="214" t="s">
        <v>1069</v>
      </c>
      <c r="H600" s="213" t="s">
        <v>1070</v>
      </c>
      <c r="I600" s="213" t="s">
        <v>994</v>
      </c>
      <c r="J600" s="214" t="s">
        <v>271</v>
      </c>
      <c r="K600" s="217" t="s">
        <v>997</v>
      </c>
      <c r="L600" s="214">
        <v>3</v>
      </c>
      <c r="M600" s="214">
        <f>ROUND(L600*18,0)</f>
        <v>54</v>
      </c>
      <c r="N600" s="214">
        <v>2</v>
      </c>
      <c r="O600" s="214">
        <f>ROUND(N600*19.2,0)</f>
        <v>38</v>
      </c>
      <c r="P600" s="214">
        <v>3</v>
      </c>
      <c r="Q600" s="214">
        <f>ROUND(P600*19.2,0)</f>
        <v>58</v>
      </c>
      <c r="R600" s="214">
        <v>3</v>
      </c>
      <c r="S600" s="214">
        <f>ROUND(R600*14.4,0)</f>
        <v>43</v>
      </c>
      <c r="T600" s="214">
        <v>2</v>
      </c>
      <c r="U600" s="214">
        <f>ROUND(T600*14.4,0)</f>
        <v>29</v>
      </c>
      <c r="V600" s="214">
        <v>3</v>
      </c>
      <c r="W600" s="214">
        <f>ROUND(V600*28.8,0)</f>
        <v>86</v>
      </c>
      <c r="X600" s="214">
        <v>2</v>
      </c>
      <c r="Y600" s="214">
        <f>ROUND(X600*16.8,0)</f>
        <v>34</v>
      </c>
      <c r="Z600" s="214">
        <v>2</v>
      </c>
      <c r="AA600" s="214">
        <f>ROUND(Z600*19.2,0)</f>
        <v>38</v>
      </c>
      <c r="AB600" s="214">
        <v>2</v>
      </c>
      <c r="AC600" s="214">
        <f>ROUND(AB600*19.2,0)</f>
        <v>38</v>
      </c>
      <c r="AD600" s="214">
        <v>2</v>
      </c>
      <c r="AE600" s="214">
        <f>ROUND(AD600*12,0)</f>
        <v>24</v>
      </c>
      <c r="AF600" s="214">
        <v>2</v>
      </c>
      <c r="AG600" s="214">
        <f>ROUND(AF600*14.4,0)</f>
        <v>29</v>
      </c>
      <c r="AH600" s="214">
        <v>1</v>
      </c>
      <c r="AI600" s="214">
        <f>ROUND(AH600*9.6,0)</f>
        <v>10</v>
      </c>
      <c r="AJ600" s="214">
        <v>1</v>
      </c>
      <c r="AK600" s="214">
        <f>ROUND(AJ600*16.8,0)</f>
        <v>17</v>
      </c>
      <c r="AL600" s="214">
        <v>1</v>
      </c>
      <c r="AM600" s="214">
        <f>ROUND(AL600*7.2,0)</f>
        <v>7</v>
      </c>
      <c r="AN600" s="214">
        <f>SUM(M600,O600,Q600,S600,U600)</f>
        <v>222</v>
      </c>
      <c r="AO600" s="214">
        <f>SUM(W600,Y600,AA600,AC600)</f>
        <v>196</v>
      </c>
      <c r="AP600" s="214">
        <f>SUM(AE600,AG600,AI600)</f>
        <v>63</v>
      </c>
      <c r="AQ600" s="214">
        <f>SUM(AK600,AM600)</f>
        <v>24</v>
      </c>
      <c r="AR600" s="214">
        <f>SUM(AN600:AQ600)</f>
        <v>505</v>
      </c>
      <c r="AS600" s="214" t="str">
        <f>IF(AR600&lt;=120,"Group 1",IF(AR600&lt;=240,"Group 2",IF(AR600&lt;=360,"Group 3",IF(AR600&lt;=480,"Group 4",IF(AR600&lt;=600,"Group 5",IF(AR600&lt;=720,"Group 6",IF(AR600&lt;=840,"Group 7",IF(AR600&lt;=960,"Group 8",IF(AR600&lt;=1080,"Group 9","Group 10")))))))))</f>
        <v>Group 5</v>
      </c>
      <c r="AT600" s="214" t="str">
        <f>IF(AR600&lt;=120,"B1",IF(AR600&lt;=240,"B2",IF(AR600&lt;=360,"B3",IF(AR600&lt;=480,"B4",IF(AR600&lt;=600,"B5",IF(AR600&lt;=720,"B6",IF(AR600&lt;=840,"B7",IF(AR600&lt;=960,"B8",IF(AR600&lt;=1080,"B9",IF(AR600&lt;=1100,"B10",IF(AR600&lt;=1120,"B11",IF(AR600&lt;=1140,"B12",IF(AR600&lt;=1160,"B13",IF(AR600&lt;=1180,"B14","B15"))))))))))))))</f>
        <v>B5</v>
      </c>
      <c r="AU600" s="214" t="str">
        <f>AT600</f>
        <v>B5</v>
      </c>
      <c r="AV600" s="214" t="str">
        <f>IF(AU600=J600,"OK","REVIEW")</f>
        <v>OK</v>
      </c>
      <c r="AW600" s="213" t="s">
        <v>355</v>
      </c>
      <c r="AX600" s="213" t="s">
        <v>365</v>
      </c>
      <c r="AY600" s="213" t="s">
        <v>270</v>
      </c>
      <c r="AZ600" s="213" t="s">
        <v>267</v>
      </c>
      <c r="BA600" s="217" t="s">
        <v>998</v>
      </c>
    </row>
    <row r="601" ht="142.5">
      <c r="A601" s="214" t="s">
        <v>268</v>
      </c>
      <c r="B601" s="213" t="s">
        <v>988</v>
      </c>
      <c r="C601" s="214" t="s">
        <v>1058</v>
      </c>
      <c r="D601" s="213" t="s">
        <v>1059</v>
      </c>
      <c r="E601" s="214" t="s">
        <v>1060</v>
      </c>
      <c r="F601" s="213" t="s">
        <v>1059</v>
      </c>
      <c r="G601" s="214" t="s">
        <v>1071</v>
      </c>
      <c r="H601" s="213" t="s">
        <v>1072</v>
      </c>
      <c r="I601" s="213" t="s">
        <v>994</v>
      </c>
      <c r="J601" s="214" t="s">
        <v>267</v>
      </c>
      <c r="K601" s="217" t="s">
        <v>1014</v>
      </c>
      <c r="L601" s="214">
        <v>3</v>
      </c>
      <c r="M601" s="214">
        <f>ROUND(L601*18,0)</f>
        <v>54</v>
      </c>
      <c r="N601" s="214">
        <v>3</v>
      </c>
      <c r="O601" s="214">
        <f>ROUND(N601*19.2,0)</f>
        <v>58</v>
      </c>
      <c r="P601" s="214">
        <v>3</v>
      </c>
      <c r="Q601" s="214">
        <f>ROUND(P601*19.2,0)</f>
        <v>58</v>
      </c>
      <c r="R601" s="214">
        <v>3</v>
      </c>
      <c r="S601" s="214">
        <f>ROUND(R601*14.4,0)</f>
        <v>43</v>
      </c>
      <c r="T601" s="214">
        <v>1</v>
      </c>
      <c r="U601" s="214">
        <f>ROUND(T601*14.4,0)</f>
        <v>14</v>
      </c>
      <c r="V601" s="214">
        <v>2</v>
      </c>
      <c r="W601" s="214">
        <f>ROUND(V601*28.8,0)</f>
        <v>58</v>
      </c>
      <c r="X601" s="214">
        <v>1</v>
      </c>
      <c r="Y601" s="214">
        <f>ROUND(X601*16.8,0)</f>
        <v>17</v>
      </c>
      <c r="Z601" s="214">
        <v>3</v>
      </c>
      <c r="AA601" s="214">
        <f>ROUND(Z601*19.2,0)</f>
        <v>58</v>
      </c>
      <c r="AB601" s="214">
        <v>2</v>
      </c>
      <c r="AC601" s="214">
        <f>ROUND(AB601*19.2,0)</f>
        <v>38</v>
      </c>
      <c r="AD601" s="214">
        <v>3</v>
      </c>
      <c r="AE601" s="214">
        <f>ROUND(AD601*12,0)</f>
        <v>36</v>
      </c>
      <c r="AF601" s="214">
        <v>1</v>
      </c>
      <c r="AG601" s="214">
        <f>ROUND(AF601*14.4,0)</f>
        <v>14</v>
      </c>
      <c r="AH601" s="214">
        <v>0</v>
      </c>
      <c r="AI601" s="214">
        <f>ROUND(AH601*9.6,0)</f>
        <v>0</v>
      </c>
      <c r="AJ601" s="214">
        <v>1</v>
      </c>
      <c r="AK601" s="214">
        <f>ROUND(AJ601*16.8,0)</f>
        <v>17</v>
      </c>
      <c r="AL601" s="214">
        <v>1</v>
      </c>
      <c r="AM601" s="214">
        <f>ROUND(AL601*7.2,0)</f>
        <v>7</v>
      </c>
      <c r="AN601" s="214">
        <f>SUM(M601,O601,Q601,S601,U601)</f>
        <v>227</v>
      </c>
      <c r="AO601" s="214">
        <f>SUM(W601,Y601,AA601,AC601)</f>
        <v>171</v>
      </c>
      <c r="AP601" s="214">
        <f>SUM(AE601,AG601,AI601)</f>
        <v>50</v>
      </c>
      <c r="AQ601" s="214">
        <f>SUM(AK601,AM601)</f>
        <v>24</v>
      </c>
      <c r="AR601" s="214">
        <f>SUM(AN601:AQ601)</f>
        <v>472</v>
      </c>
      <c r="AS601" s="214" t="str">
        <f>IF(AR601&lt;=120,"Group 1",IF(AR601&lt;=240,"Group 2",IF(AR601&lt;=360,"Group 3",IF(AR601&lt;=480,"Group 4",IF(AR601&lt;=600,"Group 5",IF(AR601&lt;=720,"Group 6",IF(AR601&lt;=840,"Group 7",IF(AR601&lt;=960,"Group 8",IF(AR601&lt;=1080,"Group 9","Group 10")))))))))</f>
        <v>Group 4</v>
      </c>
      <c r="AT601" s="214" t="str">
        <f>IF(AR601&lt;=120,"B1",IF(AR601&lt;=240,"B2",IF(AR601&lt;=360,"B3",IF(AR601&lt;=480,"B4",IF(AR601&lt;=600,"B5",IF(AR601&lt;=720,"B6",IF(AR601&lt;=840,"B7",IF(AR601&lt;=960,"B8",IF(AR601&lt;=1080,"B9",IF(AR601&lt;=1100,"B10",IF(AR601&lt;=1120,"B11",IF(AR601&lt;=1140,"B12",IF(AR601&lt;=1160,"B13",IF(AR601&lt;=1180,"B14","B15"))))))))))))))</f>
        <v>B4</v>
      </c>
      <c r="AU601" s="214" t="str">
        <f>AT601</f>
        <v>B4</v>
      </c>
      <c r="AV601" s="214" t="str">
        <f>IF(AU601=J601,"OK","REVIEW")</f>
        <v>OK</v>
      </c>
      <c r="AW601" s="213" t="s">
        <v>355</v>
      </c>
      <c r="AX601" s="213" t="s">
        <v>522</v>
      </c>
      <c r="AY601" s="213" t="s">
        <v>270</v>
      </c>
      <c r="AZ601" s="213" t="s">
        <v>271</v>
      </c>
      <c r="BA601" s="217" t="s">
        <v>996</v>
      </c>
    </row>
    <row r="602" ht="142.5">
      <c r="A602" s="214" t="s">
        <v>268</v>
      </c>
      <c r="B602" s="213" t="s">
        <v>988</v>
      </c>
      <c r="C602" s="214" t="s">
        <v>1058</v>
      </c>
      <c r="D602" s="213" t="s">
        <v>1059</v>
      </c>
      <c r="E602" s="214" t="s">
        <v>1060</v>
      </c>
      <c r="F602" s="213" t="s">
        <v>1059</v>
      </c>
      <c r="G602" s="214" t="s">
        <v>1071</v>
      </c>
      <c r="H602" s="213" t="s">
        <v>1072</v>
      </c>
      <c r="I602" s="213" t="s">
        <v>994</v>
      </c>
      <c r="J602" s="214" t="s">
        <v>271</v>
      </c>
      <c r="K602" s="217" t="s">
        <v>1015</v>
      </c>
      <c r="L602" s="214">
        <v>3</v>
      </c>
      <c r="M602" s="214">
        <f>ROUND(L602*18,0)</f>
        <v>54</v>
      </c>
      <c r="N602" s="214">
        <v>3</v>
      </c>
      <c r="O602" s="214">
        <f>ROUND(N602*19.2,0)</f>
        <v>58</v>
      </c>
      <c r="P602" s="214">
        <v>3</v>
      </c>
      <c r="Q602" s="214">
        <f>ROUND(P602*19.2,0)</f>
        <v>58</v>
      </c>
      <c r="R602" s="214">
        <v>3</v>
      </c>
      <c r="S602" s="214">
        <f>ROUND(R602*14.4,0)</f>
        <v>43</v>
      </c>
      <c r="T602" s="214">
        <v>2</v>
      </c>
      <c r="U602" s="214">
        <f>ROUND(T602*14.4,0)</f>
        <v>29</v>
      </c>
      <c r="V602" s="214">
        <v>2</v>
      </c>
      <c r="W602" s="214">
        <f>ROUND(V602*28.8,0)</f>
        <v>58</v>
      </c>
      <c r="X602" s="214">
        <v>2</v>
      </c>
      <c r="Y602" s="214">
        <f>ROUND(X602*16.8,0)</f>
        <v>34</v>
      </c>
      <c r="Z602" s="214">
        <v>3</v>
      </c>
      <c r="AA602" s="214">
        <f>ROUND(Z602*19.2,0)</f>
        <v>58</v>
      </c>
      <c r="AB602" s="214">
        <v>2</v>
      </c>
      <c r="AC602" s="214">
        <f>ROUND(AB602*19.2,0)</f>
        <v>38</v>
      </c>
      <c r="AD602" s="214">
        <v>3</v>
      </c>
      <c r="AE602" s="214">
        <f>ROUND(AD602*12,0)</f>
        <v>36</v>
      </c>
      <c r="AF602" s="214">
        <v>2</v>
      </c>
      <c r="AG602" s="214">
        <f>ROUND(AF602*14.4,0)</f>
        <v>29</v>
      </c>
      <c r="AH602" s="214">
        <v>1</v>
      </c>
      <c r="AI602" s="214">
        <f>ROUND(AH602*9.6,0)</f>
        <v>10</v>
      </c>
      <c r="AJ602" s="214">
        <v>2</v>
      </c>
      <c r="AK602" s="214">
        <f>ROUND(AJ602*16.8,0)</f>
        <v>34</v>
      </c>
      <c r="AL602" s="214">
        <v>2</v>
      </c>
      <c r="AM602" s="214">
        <f>ROUND(AL602*7.2,0)</f>
        <v>14</v>
      </c>
      <c r="AN602" s="214">
        <f>SUM(M602,O602,Q602,S602,U602)</f>
        <v>242</v>
      </c>
      <c r="AO602" s="214">
        <f>SUM(W602,Y602,AA602,AC602)</f>
        <v>188</v>
      </c>
      <c r="AP602" s="214">
        <f>SUM(AE602,AG602,AI602)</f>
        <v>75</v>
      </c>
      <c r="AQ602" s="214">
        <f>SUM(AK602,AM602)</f>
        <v>48</v>
      </c>
      <c r="AR602" s="214">
        <f>SUM(AN602:AQ602)</f>
        <v>553</v>
      </c>
      <c r="AS602" s="214" t="str">
        <f>IF(AR602&lt;=120,"Group 1",IF(AR602&lt;=240,"Group 2",IF(AR602&lt;=360,"Group 3",IF(AR602&lt;=480,"Group 4",IF(AR602&lt;=600,"Group 5",IF(AR602&lt;=720,"Group 6",IF(AR602&lt;=840,"Group 7",IF(AR602&lt;=960,"Group 8",IF(AR602&lt;=1080,"Group 9","Group 10")))))))))</f>
        <v>Group 5</v>
      </c>
      <c r="AT602" s="214" t="str">
        <f>IF(AR602&lt;=120,"B1",IF(AR602&lt;=240,"B2",IF(AR602&lt;=360,"B3",IF(AR602&lt;=480,"B4",IF(AR602&lt;=600,"B5",IF(AR602&lt;=720,"B6",IF(AR602&lt;=840,"B7",IF(AR602&lt;=960,"B8",IF(AR602&lt;=1080,"B9",IF(AR602&lt;=1100,"B10",IF(AR602&lt;=1120,"B11",IF(AR602&lt;=1140,"B12",IF(AR602&lt;=1160,"B13",IF(AR602&lt;=1180,"B14","B15"))))))))))))))</f>
        <v>B5</v>
      </c>
      <c r="AU602" s="214" t="str">
        <f>AT602</f>
        <v>B5</v>
      </c>
      <c r="AV602" s="214" t="str">
        <f>IF(AU602=J602,"OK","REVIEW")</f>
        <v>OK</v>
      </c>
      <c r="AW602" s="213" t="s">
        <v>355</v>
      </c>
      <c r="AX602" s="213" t="s">
        <v>365</v>
      </c>
      <c r="AY602" s="213" t="s">
        <v>270</v>
      </c>
      <c r="AZ602" s="213" t="s">
        <v>271</v>
      </c>
      <c r="BA602" s="217" t="s">
        <v>998</v>
      </c>
    </row>
    <row r="603" ht="142.5">
      <c r="A603" s="214" t="s">
        <v>268</v>
      </c>
      <c r="B603" s="213" t="s">
        <v>988</v>
      </c>
      <c r="C603" s="214" t="s">
        <v>1058</v>
      </c>
      <c r="D603" s="213" t="s">
        <v>1059</v>
      </c>
      <c r="E603" s="214" t="s">
        <v>1060</v>
      </c>
      <c r="F603" s="213" t="s">
        <v>1059</v>
      </c>
      <c r="G603" s="214" t="s">
        <v>1073</v>
      </c>
      <c r="H603" s="213" t="s">
        <v>1074</v>
      </c>
      <c r="I603" s="213" t="s">
        <v>994</v>
      </c>
      <c r="J603" s="214" t="s">
        <v>267</v>
      </c>
      <c r="K603" s="217" t="s">
        <v>995</v>
      </c>
      <c r="L603" s="214">
        <v>2</v>
      </c>
      <c r="M603" s="214">
        <f>ROUND(L603*18,0)</f>
        <v>36</v>
      </c>
      <c r="N603" s="214">
        <v>2</v>
      </c>
      <c r="O603" s="214">
        <f>ROUND(N603*19.2,0)</f>
        <v>38</v>
      </c>
      <c r="P603" s="214">
        <v>2</v>
      </c>
      <c r="Q603" s="214">
        <f>ROUND(P603*19.2,0)</f>
        <v>38</v>
      </c>
      <c r="R603" s="214">
        <v>2</v>
      </c>
      <c r="S603" s="214">
        <f>ROUND(R603*14.4,0)</f>
        <v>29</v>
      </c>
      <c r="T603" s="214">
        <v>2</v>
      </c>
      <c r="U603" s="214">
        <f>ROUND(T603*14.4,0)</f>
        <v>29</v>
      </c>
      <c r="V603" s="214">
        <v>2</v>
      </c>
      <c r="W603" s="214">
        <f>ROUND(V603*28.8,0)</f>
        <v>58</v>
      </c>
      <c r="X603" s="214">
        <v>2</v>
      </c>
      <c r="Y603" s="214">
        <f>ROUND(X603*16.8,0)</f>
        <v>34</v>
      </c>
      <c r="Z603" s="214">
        <v>2</v>
      </c>
      <c r="AA603" s="214">
        <f>ROUND(Z603*19.2,0)</f>
        <v>38</v>
      </c>
      <c r="AB603" s="214">
        <v>2</v>
      </c>
      <c r="AC603" s="214">
        <f>ROUND(AB603*19.2,0)</f>
        <v>38</v>
      </c>
      <c r="AD603" s="214">
        <v>2</v>
      </c>
      <c r="AE603" s="214">
        <f>ROUND(AD603*12,0)</f>
        <v>24</v>
      </c>
      <c r="AF603" s="214">
        <v>2</v>
      </c>
      <c r="AG603" s="214">
        <f>ROUND(AF603*14.4,0)</f>
        <v>29</v>
      </c>
      <c r="AH603" s="214">
        <v>1</v>
      </c>
      <c r="AI603" s="214">
        <f>ROUND(AH603*9.6,0)</f>
        <v>10</v>
      </c>
      <c r="AJ603" s="214">
        <v>1</v>
      </c>
      <c r="AK603" s="214">
        <f>ROUND(AJ603*16.8,0)</f>
        <v>17</v>
      </c>
      <c r="AL603" s="214">
        <v>1</v>
      </c>
      <c r="AM603" s="214">
        <f>ROUND(AL603*7.2,0)</f>
        <v>7</v>
      </c>
      <c r="AN603" s="214">
        <f>SUM(M603,O603,Q603,S603,U603)</f>
        <v>170</v>
      </c>
      <c r="AO603" s="214">
        <f>SUM(W603,Y603,AA603,AC603)</f>
        <v>168</v>
      </c>
      <c r="AP603" s="214">
        <f>SUM(AE603,AG603,AI603)</f>
        <v>63</v>
      </c>
      <c r="AQ603" s="214">
        <f>SUM(AK603,AM603)</f>
        <v>24</v>
      </c>
      <c r="AR603" s="214">
        <f>SUM(AN603:AQ603)</f>
        <v>425</v>
      </c>
      <c r="AS603" s="214" t="str">
        <f>IF(AR603&lt;=120,"Group 1",IF(AR603&lt;=240,"Group 2",IF(AR603&lt;=360,"Group 3",IF(AR603&lt;=480,"Group 4",IF(AR603&lt;=600,"Group 5",IF(AR603&lt;=720,"Group 6",IF(AR603&lt;=840,"Group 7",IF(AR603&lt;=960,"Group 8",IF(AR603&lt;=1080,"Group 9","Group 10")))))))))</f>
        <v>Group 4</v>
      </c>
      <c r="AT603" s="214" t="str">
        <f>IF(AR603&lt;=120,"B1",IF(AR603&lt;=240,"B2",IF(AR603&lt;=360,"B3",IF(AR603&lt;=480,"B4",IF(AR603&lt;=600,"B5",IF(AR603&lt;=720,"B6",IF(AR603&lt;=840,"B7",IF(AR603&lt;=960,"B8",IF(AR603&lt;=1080,"B9",IF(AR603&lt;=1100,"B10",IF(AR603&lt;=1120,"B11",IF(AR603&lt;=1140,"B12",IF(AR603&lt;=1160,"B13",IF(AR603&lt;=1180,"B14","B15"))))))))))))))</f>
        <v>B4</v>
      </c>
      <c r="AU603" s="214" t="str">
        <f>AT603</f>
        <v>B4</v>
      </c>
      <c r="AV603" s="214" t="str">
        <f>IF(AU603=J603,"OK","REVIEW")</f>
        <v>OK</v>
      </c>
      <c r="AW603" s="213" t="s">
        <v>355</v>
      </c>
      <c r="AX603" s="213" t="s">
        <v>522</v>
      </c>
      <c r="AY603" s="213" t="s">
        <v>270</v>
      </c>
      <c r="AZ603" s="213" t="s">
        <v>267</v>
      </c>
      <c r="BA603" s="217" t="s">
        <v>996</v>
      </c>
    </row>
    <row r="604" ht="142.5">
      <c r="A604" s="214" t="s">
        <v>268</v>
      </c>
      <c r="B604" s="213" t="s">
        <v>988</v>
      </c>
      <c r="C604" s="214" t="s">
        <v>1058</v>
      </c>
      <c r="D604" s="213" t="s">
        <v>1059</v>
      </c>
      <c r="E604" s="214" t="s">
        <v>1060</v>
      </c>
      <c r="F604" s="213" t="s">
        <v>1059</v>
      </c>
      <c r="G604" s="214" t="s">
        <v>1073</v>
      </c>
      <c r="H604" s="213" t="s">
        <v>1074</v>
      </c>
      <c r="I604" s="213" t="s">
        <v>994</v>
      </c>
      <c r="J604" s="214" t="s">
        <v>271</v>
      </c>
      <c r="K604" s="217" t="s">
        <v>997</v>
      </c>
      <c r="L604" s="214">
        <v>3</v>
      </c>
      <c r="M604" s="214">
        <f>ROUND(L604*18,0)</f>
        <v>54</v>
      </c>
      <c r="N604" s="214">
        <v>2</v>
      </c>
      <c r="O604" s="214">
        <f>ROUND(N604*19.2,0)</f>
        <v>38</v>
      </c>
      <c r="P604" s="214">
        <v>3</v>
      </c>
      <c r="Q604" s="214">
        <f>ROUND(P604*19.2,0)</f>
        <v>58</v>
      </c>
      <c r="R604" s="214">
        <v>3</v>
      </c>
      <c r="S604" s="214">
        <f>ROUND(R604*14.4,0)</f>
        <v>43</v>
      </c>
      <c r="T604" s="214">
        <v>2</v>
      </c>
      <c r="U604" s="214">
        <f>ROUND(T604*14.4,0)</f>
        <v>29</v>
      </c>
      <c r="V604" s="214">
        <v>3</v>
      </c>
      <c r="W604" s="214">
        <f>ROUND(V604*28.8,0)</f>
        <v>86</v>
      </c>
      <c r="X604" s="214">
        <v>2</v>
      </c>
      <c r="Y604" s="214">
        <f>ROUND(X604*16.8,0)</f>
        <v>34</v>
      </c>
      <c r="Z604" s="214">
        <v>2</v>
      </c>
      <c r="AA604" s="214">
        <f>ROUND(Z604*19.2,0)</f>
        <v>38</v>
      </c>
      <c r="AB604" s="214">
        <v>2</v>
      </c>
      <c r="AC604" s="214">
        <f>ROUND(AB604*19.2,0)</f>
        <v>38</v>
      </c>
      <c r="AD604" s="214">
        <v>2</v>
      </c>
      <c r="AE604" s="214">
        <f>ROUND(AD604*12,0)</f>
        <v>24</v>
      </c>
      <c r="AF604" s="214">
        <v>2</v>
      </c>
      <c r="AG604" s="214">
        <f>ROUND(AF604*14.4,0)</f>
        <v>29</v>
      </c>
      <c r="AH604" s="214">
        <v>1</v>
      </c>
      <c r="AI604" s="214">
        <f>ROUND(AH604*9.6,0)</f>
        <v>10</v>
      </c>
      <c r="AJ604" s="214">
        <v>1</v>
      </c>
      <c r="AK604" s="214">
        <f>ROUND(AJ604*16.8,0)</f>
        <v>17</v>
      </c>
      <c r="AL604" s="214">
        <v>1</v>
      </c>
      <c r="AM604" s="214">
        <f>ROUND(AL604*7.2,0)</f>
        <v>7</v>
      </c>
      <c r="AN604" s="214">
        <f>SUM(M604,O604,Q604,S604,U604)</f>
        <v>222</v>
      </c>
      <c r="AO604" s="214">
        <f>SUM(W604,Y604,AA604,AC604)</f>
        <v>196</v>
      </c>
      <c r="AP604" s="214">
        <f>SUM(AE604,AG604,AI604)</f>
        <v>63</v>
      </c>
      <c r="AQ604" s="214">
        <f>SUM(AK604,AM604)</f>
        <v>24</v>
      </c>
      <c r="AR604" s="214">
        <f>SUM(AN604:AQ604)</f>
        <v>505</v>
      </c>
      <c r="AS604" s="214" t="str">
        <f>IF(AR604&lt;=120,"Group 1",IF(AR604&lt;=240,"Group 2",IF(AR604&lt;=360,"Group 3",IF(AR604&lt;=480,"Group 4",IF(AR604&lt;=600,"Group 5",IF(AR604&lt;=720,"Group 6",IF(AR604&lt;=840,"Group 7",IF(AR604&lt;=960,"Group 8",IF(AR604&lt;=1080,"Group 9","Group 10")))))))))</f>
        <v>Group 5</v>
      </c>
      <c r="AT604" s="214" t="str">
        <f>IF(AR604&lt;=120,"B1",IF(AR604&lt;=240,"B2",IF(AR604&lt;=360,"B3",IF(AR604&lt;=480,"B4",IF(AR604&lt;=600,"B5",IF(AR604&lt;=720,"B6",IF(AR604&lt;=840,"B7",IF(AR604&lt;=960,"B8",IF(AR604&lt;=1080,"B9",IF(AR604&lt;=1100,"B10",IF(AR604&lt;=1120,"B11",IF(AR604&lt;=1140,"B12",IF(AR604&lt;=1160,"B13",IF(AR604&lt;=1180,"B14","B15"))))))))))))))</f>
        <v>B5</v>
      </c>
      <c r="AU604" s="214" t="str">
        <f>AT604</f>
        <v>B5</v>
      </c>
      <c r="AV604" s="214" t="str">
        <f>IF(AU604=J604,"OK","REVIEW")</f>
        <v>OK</v>
      </c>
      <c r="AW604" s="213" t="s">
        <v>355</v>
      </c>
      <c r="AX604" s="213" t="s">
        <v>365</v>
      </c>
      <c r="AY604" s="213" t="s">
        <v>270</v>
      </c>
      <c r="AZ604" s="213" t="s">
        <v>267</v>
      </c>
      <c r="BA604" s="217" t="s">
        <v>998</v>
      </c>
    </row>
    <row r="605" ht="142.5">
      <c r="A605" s="214" t="s">
        <v>272</v>
      </c>
      <c r="B605" s="213" t="s">
        <v>1075</v>
      </c>
      <c r="C605" s="214" t="s">
        <v>1076</v>
      </c>
      <c r="D605" s="213" t="s">
        <v>1077</v>
      </c>
      <c r="E605" s="214" t="s">
        <v>1078</v>
      </c>
      <c r="F605" s="213" t="s">
        <v>1079</v>
      </c>
      <c r="G605" s="214" t="s">
        <v>1080</v>
      </c>
      <c r="H605" s="213" t="s">
        <v>1081</v>
      </c>
      <c r="I605" s="213" t="s">
        <v>1082</v>
      </c>
      <c r="J605" s="214" t="s">
        <v>267</v>
      </c>
      <c r="K605" s="217" t="s">
        <v>1083</v>
      </c>
      <c r="L605" s="214">
        <v>2</v>
      </c>
      <c r="M605" s="214">
        <f>ROUND(L605*18,0)</f>
        <v>36</v>
      </c>
      <c r="N605" s="214">
        <v>3</v>
      </c>
      <c r="O605" s="214">
        <f>ROUND(N605*19.2,0)</f>
        <v>58</v>
      </c>
      <c r="P605" s="214">
        <v>2</v>
      </c>
      <c r="Q605" s="214">
        <f>ROUND(P605*19.2,0)</f>
        <v>38</v>
      </c>
      <c r="R605" s="214">
        <v>2</v>
      </c>
      <c r="S605" s="214">
        <f>ROUND(R605*14.4,0)</f>
        <v>29</v>
      </c>
      <c r="T605" s="214">
        <v>2</v>
      </c>
      <c r="U605" s="214">
        <f>ROUND(T605*14.4,0)</f>
        <v>29</v>
      </c>
      <c r="V605" s="214">
        <v>2</v>
      </c>
      <c r="W605" s="214">
        <f>ROUND(V605*28.8,0)</f>
        <v>58</v>
      </c>
      <c r="X605" s="214">
        <v>2</v>
      </c>
      <c r="Y605" s="214">
        <f>ROUND(X605*16.8,0)</f>
        <v>34</v>
      </c>
      <c r="Z605" s="214">
        <v>2</v>
      </c>
      <c r="AA605" s="214">
        <f>ROUND(Z605*19.2,0)</f>
        <v>38</v>
      </c>
      <c r="AB605" s="214">
        <v>1</v>
      </c>
      <c r="AC605" s="214">
        <f>ROUND(AB605*19.2,0)</f>
        <v>19</v>
      </c>
      <c r="AD605" s="214">
        <v>2</v>
      </c>
      <c r="AE605" s="214">
        <f>ROUND(AD605*12,0)</f>
        <v>24</v>
      </c>
      <c r="AF605" s="214">
        <v>2</v>
      </c>
      <c r="AG605" s="214">
        <f>ROUND(AF605*14.4,0)</f>
        <v>29</v>
      </c>
      <c r="AH605" s="214">
        <v>1</v>
      </c>
      <c r="AI605" s="214">
        <f>ROUND(AH605*9.6,0)</f>
        <v>10</v>
      </c>
      <c r="AJ605" s="214">
        <v>2</v>
      </c>
      <c r="AK605" s="214">
        <f>ROUND(AJ605*16.8,0)</f>
        <v>34</v>
      </c>
      <c r="AL605" s="214">
        <v>1</v>
      </c>
      <c r="AM605" s="214">
        <f>ROUND(AL605*7.2,0)</f>
        <v>7</v>
      </c>
      <c r="AN605" s="214">
        <f>SUM(M605,O605,Q605,S605,U605)</f>
        <v>190</v>
      </c>
      <c r="AO605" s="214">
        <f>SUM(W605,Y605,AA605,AC605)</f>
        <v>149</v>
      </c>
      <c r="AP605" s="214">
        <f>SUM(AE605,AG605,AI605)</f>
        <v>63</v>
      </c>
      <c r="AQ605" s="214">
        <f>SUM(AK605,AM605)</f>
        <v>41</v>
      </c>
      <c r="AR605" s="214">
        <f>SUM(AN605:AQ605)</f>
        <v>443</v>
      </c>
      <c r="AS605" s="214" t="str">
        <f>IF(AR605&lt;=120,"Group 1",IF(AR605&lt;=240,"Group 2",IF(AR605&lt;=360,"Group 3",IF(AR605&lt;=480,"Group 4",IF(AR605&lt;=600,"Group 5",IF(AR605&lt;=720,"Group 6",IF(AR605&lt;=840,"Group 7",IF(AR605&lt;=960,"Group 8",IF(AR605&lt;=1080,"Group 9","Group 10")))))))))</f>
        <v>Group 4</v>
      </c>
      <c r="AT605" s="214" t="str">
        <f>IF(AR605&lt;=120,"B1",IF(AR605&lt;=240,"B2",IF(AR605&lt;=360,"B3",IF(AR605&lt;=480,"B4",IF(AR605&lt;=600,"B5",IF(AR605&lt;=720,"B6",IF(AR605&lt;=840,"B7",IF(AR605&lt;=960,"B8",IF(AR605&lt;=1080,"B9",IF(AR605&lt;=1100,"B10",IF(AR605&lt;=1120,"B11",IF(AR605&lt;=1140,"B12",IF(AR605&lt;=1160,"B13",IF(AR605&lt;=1180,"B14","B15"))))))))))))))</f>
        <v>B4</v>
      </c>
      <c r="AU605" s="214" t="str">
        <f>AT605</f>
        <v>B4</v>
      </c>
      <c r="AV605" s="214" t="str">
        <f>IF(AU605=J605,"OK","REVIEW")</f>
        <v>OK</v>
      </c>
      <c r="AW605" s="213" t="s">
        <v>355</v>
      </c>
      <c r="AX605" s="213" t="s">
        <v>522</v>
      </c>
      <c r="AY605" s="213" t="s">
        <v>270</v>
      </c>
      <c r="AZ605" s="213" t="s">
        <v>267</v>
      </c>
      <c r="BA605" s="217" t="s">
        <v>996</v>
      </c>
    </row>
    <row r="606" ht="142.5">
      <c r="A606" s="214" t="s">
        <v>272</v>
      </c>
      <c r="B606" s="213" t="s">
        <v>1075</v>
      </c>
      <c r="C606" s="214" t="s">
        <v>1076</v>
      </c>
      <c r="D606" s="213" t="s">
        <v>1077</v>
      </c>
      <c r="E606" s="214" t="s">
        <v>1078</v>
      </c>
      <c r="F606" s="213" t="s">
        <v>1079</v>
      </c>
      <c r="G606" s="214" t="s">
        <v>1080</v>
      </c>
      <c r="H606" s="213" t="s">
        <v>1081</v>
      </c>
      <c r="I606" s="213" t="s">
        <v>1082</v>
      </c>
      <c r="J606" s="214" t="s">
        <v>271</v>
      </c>
      <c r="K606" s="217" t="s">
        <v>1084</v>
      </c>
      <c r="L606" s="214">
        <v>3</v>
      </c>
      <c r="M606" s="214">
        <f>ROUND(L606*18,0)</f>
        <v>54</v>
      </c>
      <c r="N606" s="214">
        <v>3</v>
      </c>
      <c r="O606" s="214">
        <f>ROUND(N606*19.2,0)</f>
        <v>58</v>
      </c>
      <c r="P606" s="214">
        <v>3</v>
      </c>
      <c r="Q606" s="214">
        <f>ROUND(P606*19.2,0)</f>
        <v>58</v>
      </c>
      <c r="R606" s="214">
        <v>2</v>
      </c>
      <c r="S606" s="214">
        <f>ROUND(R606*14.4,0)</f>
        <v>29</v>
      </c>
      <c r="T606" s="214">
        <v>2</v>
      </c>
      <c r="U606" s="214">
        <f>ROUND(T606*14.4,0)</f>
        <v>29</v>
      </c>
      <c r="V606" s="214">
        <v>2</v>
      </c>
      <c r="W606" s="214">
        <f>ROUND(V606*28.8,0)</f>
        <v>58</v>
      </c>
      <c r="X606" s="214">
        <v>2</v>
      </c>
      <c r="Y606" s="214">
        <f>ROUND(X606*16.8,0)</f>
        <v>34</v>
      </c>
      <c r="Z606" s="214">
        <v>2</v>
      </c>
      <c r="AA606" s="214">
        <f>ROUND(Z606*19.2,0)</f>
        <v>38</v>
      </c>
      <c r="AB606" s="214">
        <v>1</v>
      </c>
      <c r="AC606" s="214">
        <f>ROUND(AB606*19.2,0)</f>
        <v>19</v>
      </c>
      <c r="AD606" s="214">
        <v>2</v>
      </c>
      <c r="AE606" s="214">
        <f>ROUND(AD606*12,0)</f>
        <v>24</v>
      </c>
      <c r="AF606" s="214">
        <v>2</v>
      </c>
      <c r="AG606" s="214">
        <f>ROUND(AF606*14.4,0)</f>
        <v>29</v>
      </c>
      <c r="AH606" s="214">
        <v>1</v>
      </c>
      <c r="AI606" s="214">
        <f>ROUND(AH606*9.6,0)</f>
        <v>10</v>
      </c>
      <c r="AJ606" s="214">
        <v>2</v>
      </c>
      <c r="AK606" s="214">
        <f>ROUND(AJ606*16.8,0)</f>
        <v>34</v>
      </c>
      <c r="AL606" s="214">
        <v>1</v>
      </c>
      <c r="AM606" s="214">
        <f>ROUND(AL606*7.2,0)</f>
        <v>7</v>
      </c>
      <c r="AN606" s="214">
        <f>SUM(M606,O606,Q606,S606,U606)</f>
        <v>228</v>
      </c>
      <c r="AO606" s="214">
        <f>SUM(W606,Y606,AA606,AC606)</f>
        <v>149</v>
      </c>
      <c r="AP606" s="214">
        <f>SUM(AE606,AG606,AI606)</f>
        <v>63</v>
      </c>
      <c r="AQ606" s="214">
        <f>SUM(AK606,AM606)</f>
        <v>41</v>
      </c>
      <c r="AR606" s="214">
        <f>SUM(AN606:AQ606)</f>
        <v>481</v>
      </c>
      <c r="AS606" s="214" t="str">
        <f>IF(AR606&lt;=120,"Group 1",IF(AR606&lt;=240,"Group 2",IF(AR606&lt;=360,"Group 3",IF(AR606&lt;=480,"Group 4",IF(AR606&lt;=600,"Group 5",IF(AR606&lt;=720,"Group 6",IF(AR606&lt;=840,"Group 7",IF(AR606&lt;=960,"Group 8",IF(AR606&lt;=1080,"Group 9","Group 10")))))))))</f>
        <v>Group 5</v>
      </c>
      <c r="AT606" s="214" t="str">
        <f>IF(AR606&lt;=120,"B1",IF(AR606&lt;=240,"B2",IF(AR606&lt;=360,"B3",IF(AR606&lt;=480,"B4",IF(AR606&lt;=600,"B5",IF(AR606&lt;=720,"B6",IF(AR606&lt;=840,"B7",IF(AR606&lt;=960,"B8",IF(AR606&lt;=1080,"B9",IF(AR606&lt;=1100,"B10",IF(AR606&lt;=1120,"B11",IF(AR606&lt;=1140,"B12",IF(AR606&lt;=1160,"B13",IF(AR606&lt;=1180,"B14","B15"))))))))))))))</f>
        <v>B5</v>
      </c>
      <c r="AU606" s="214" t="str">
        <f>AT606</f>
        <v>B5</v>
      </c>
      <c r="AV606" s="214" t="str">
        <f>IF(AU606=J606,"OK","REVIEW")</f>
        <v>OK</v>
      </c>
      <c r="AW606" s="213" t="s">
        <v>355</v>
      </c>
      <c r="AX606" s="213" t="s">
        <v>365</v>
      </c>
      <c r="AY606" s="213" t="s">
        <v>270</v>
      </c>
      <c r="AZ606" s="213" t="s">
        <v>267</v>
      </c>
      <c r="BA606" s="217" t="s">
        <v>998</v>
      </c>
    </row>
    <row r="607" ht="142.5">
      <c r="A607" s="214" t="s">
        <v>272</v>
      </c>
      <c r="B607" s="213" t="s">
        <v>1075</v>
      </c>
      <c r="C607" s="214" t="s">
        <v>1076</v>
      </c>
      <c r="D607" s="213" t="s">
        <v>1077</v>
      </c>
      <c r="E607" s="214" t="s">
        <v>1078</v>
      </c>
      <c r="F607" s="213" t="s">
        <v>1079</v>
      </c>
      <c r="G607" s="214" t="s">
        <v>1085</v>
      </c>
      <c r="H607" s="213" t="s">
        <v>1086</v>
      </c>
      <c r="I607" s="213" t="s">
        <v>1082</v>
      </c>
      <c r="J607" s="214" t="s">
        <v>267</v>
      </c>
      <c r="K607" s="217" t="s">
        <v>1083</v>
      </c>
      <c r="L607" s="214">
        <v>2</v>
      </c>
      <c r="M607" s="214">
        <f>ROUND(L607*18,0)</f>
        <v>36</v>
      </c>
      <c r="N607" s="214">
        <v>2</v>
      </c>
      <c r="O607" s="214">
        <f>ROUND(N607*19.2,0)</f>
        <v>38</v>
      </c>
      <c r="P607" s="214">
        <v>2</v>
      </c>
      <c r="Q607" s="214">
        <f>ROUND(P607*19.2,0)</f>
        <v>38</v>
      </c>
      <c r="R607" s="214">
        <v>2</v>
      </c>
      <c r="S607" s="214">
        <f>ROUND(R607*14.4,0)</f>
        <v>29</v>
      </c>
      <c r="T607" s="214">
        <v>2</v>
      </c>
      <c r="U607" s="214">
        <f>ROUND(T607*14.4,0)</f>
        <v>29</v>
      </c>
      <c r="V607" s="214">
        <v>2</v>
      </c>
      <c r="W607" s="214">
        <f>ROUND(V607*28.8,0)</f>
        <v>58</v>
      </c>
      <c r="X607" s="214">
        <v>2</v>
      </c>
      <c r="Y607" s="214">
        <f>ROUND(X607*16.8,0)</f>
        <v>34</v>
      </c>
      <c r="Z607" s="214">
        <v>2</v>
      </c>
      <c r="AA607" s="214">
        <f>ROUND(Z607*19.2,0)</f>
        <v>38</v>
      </c>
      <c r="AB607" s="214">
        <v>1</v>
      </c>
      <c r="AC607" s="214">
        <f>ROUND(AB607*19.2,0)</f>
        <v>19</v>
      </c>
      <c r="AD607" s="214">
        <v>2</v>
      </c>
      <c r="AE607" s="214">
        <f>ROUND(AD607*12,0)</f>
        <v>24</v>
      </c>
      <c r="AF607" s="214">
        <v>2</v>
      </c>
      <c r="AG607" s="214">
        <f>ROUND(AF607*14.4,0)</f>
        <v>29</v>
      </c>
      <c r="AH607" s="214">
        <v>1</v>
      </c>
      <c r="AI607" s="214">
        <f>ROUND(AH607*9.6,0)</f>
        <v>10</v>
      </c>
      <c r="AJ607" s="214">
        <v>2</v>
      </c>
      <c r="AK607" s="214">
        <f>ROUND(AJ607*16.8,0)</f>
        <v>34</v>
      </c>
      <c r="AL607" s="214">
        <v>1</v>
      </c>
      <c r="AM607" s="214">
        <f>ROUND(AL607*7.2,0)</f>
        <v>7</v>
      </c>
      <c r="AN607" s="214">
        <f>SUM(M607,O607,Q607,S607,U607)</f>
        <v>170</v>
      </c>
      <c r="AO607" s="214">
        <f>SUM(W607,Y607,AA607,AC607)</f>
        <v>149</v>
      </c>
      <c r="AP607" s="214">
        <f>SUM(AE607,AG607,AI607)</f>
        <v>63</v>
      </c>
      <c r="AQ607" s="214">
        <f>SUM(AK607,AM607)</f>
        <v>41</v>
      </c>
      <c r="AR607" s="214">
        <f>SUM(AN607:AQ607)</f>
        <v>423</v>
      </c>
      <c r="AS607" s="214" t="str">
        <f>IF(AR607&lt;=120,"Group 1",IF(AR607&lt;=240,"Group 2",IF(AR607&lt;=360,"Group 3",IF(AR607&lt;=480,"Group 4",IF(AR607&lt;=600,"Group 5",IF(AR607&lt;=720,"Group 6",IF(AR607&lt;=840,"Group 7",IF(AR607&lt;=960,"Group 8",IF(AR607&lt;=1080,"Group 9","Group 10")))))))))</f>
        <v>Group 4</v>
      </c>
      <c r="AT607" s="214" t="str">
        <f>IF(AR607&lt;=120,"B1",IF(AR607&lt;=240,"B2",IF(AR607&lt;=360,"B3",IF(AR607&lt;=480,"B4",IF(AR607&lt;=600,"B5",IF(AR607&lt;=720,"B6",IF(AR607&lt;=840,"B7",IF(AR607&lt;=960,"B8",IF(AR607&lt;=1080,"B9",IF(AR607&lt;=1100,"B10",IF(AR607&lt;=1120,"B11",IF(AR607&lt;=1140,"B12",IF(AR607&lt;=1160,"B13",IF(AR607&lt;=1180,"B14","B15"))))))))))))))</f>
        <v>B4</v>
      </c>
      <c r="AU607" s="214" t="str">
        <f>AT607</f>
        <v>B4</v>
      </c>
      <c r="AV607" s="214" t="str">
        <f>IF(AU607=J607,"OK","REVIEW")</f>
        <v>OK</v>
      </c>
      <c r="AW607" s="213" t="s">
        <v>355</v>
      </c>
      <c r="AX607" s="213" t="s">
        <v>522</v>
      </c>
      <c r="AY607" s="213" t="s">
        <v>270</v>
      </c>
      <c r="AZ607" s="213" t="s">
        <v>267</v>
      </c>
      <c r="BA607" s="217" t="s">
        <v>996</v>
      </c>
    </row>
    <row r="608" ht="142.5">
      <c r="A608" s="214" t="s">
        <v>272</v>
      </c>
      <c r="B608" s="213" t="s">
        <v>1075</v>
      </c>
      <c r="C608" s="214" t="s">
        <v>1076</v>
      </c>
      <c r="D608" s="213" t="s">
        <v>1077</v>
      </c>
      <c r="E608" s="214" t="s">
        <v>1078</v>
      </c>
      <c r="F608" s="213" t="s">
        <v>1079</v>
      </c>
      <c r="G608" s="214" t="s">
        <v>1085</v>
      </c>
      <c r="H608" s="213" t="s">
        <v>1086</v>
      </c>
      <c r="I608" s="213" t="s">
        <v>1082</v>
      </c>
      <c r="J608" s="214" t="s">
        <v>271</v>
      </c>
      <c r="K608" s="217" t="s">
        <v>1084</v>
      </c>
      <c r="L608" s="214">
        <v>3</v>
      </c>
      <c r="M608" s="214">
        <f>ROUND(L608*18,0)</f>
        <v>54</v>
      </c>
      <c r="N608" s="214">
        <v>2</v>
      </c>
      <c r="O608" s="214">
        <f>ROUND(N608*19.2,0)</f>
        <v>38</v>
      </c>
      <c r="P608" s="214">
        <v>3</v>
      </c>
      <c r="Q608" s="214">
        <f>ROUND(P608*19.2,0)</f>
        <v>58</v>
      </c>
      <c r="R608" s="214">
        <v>3</v>
      </c>
      <c r="S608" s="214">
        <f>ROUND(R608*14.4,0)</f>
        <v>43</v>
      </c>
      <c r="T608" s="214">
        <v>2</v>
      </c>
      <c r="U608" s="214">
        <f>ROUND(T608*14.4,0)</f>
        <v>29</v>
      </c>
      <c r="V608" s="214">
        <v>3</v>
      </c>
      <c r="W608" s="214">
        <f>ROUND(V608*28.8,0)</f>
        <v>86</v>
      </c>
      <c r="X608" s="214">
        <v>2</v>
      </c>
      <c r="Y608" s="214">
        <f>ROUND(X608*16.8,0)</f>
        <v>34</v>
      </c>
      <c r="Z608" s="214">
        <v>2</v>
      </c>
      <c r="AA608" s="214">
        <f>ROUND(Z608*19.2,0)</f>
        <v>38</v>
      </c>
      <c r="AB608" s="214">
        <v>1</v>
      </c>
      <c r="AC608" s="214">
        <f>ROUND(AB608*19.2,0)</f>
        <v>19</v>
      </c>
      <c r="AD608" s="214">
        <v>2</v>
      </c>
      <c r="AE608" s="214">
        <f>ROUND(AD608*12,0)</f>
        <v>24</v>
      </c>
      <c r="AF608" s="214">
        <v>2</v>
      </c>
      <c r="AG608" s="214">
        <f>ROUND(AF608*14.4,0)</f>
        <v>29</v>
      </c>
      <c r="AH608" s="214">
        <v>1</v>
      </c>
      <c r="AI608" s="214">
        <f>ROUND(AH608*9.6,0)</f>
        <v>10</v>
      </c>
      <c r="AJ608" s="214">
        <v>2</v>
      </c>
      <c r="AK608" s="214">
        <f>ROUND(AJ608*16.8,0)</f>
        <v>34</v>
      </c>
      <c r="AL608" s="214">
        <v>1</v>
      </c>
      <c r="AM608" s="214">
        <f>ROUND(AL608*7.2,0)</f>
        <v>7</v>
      </c>
      <c r="AN608" s="214">
        <f>SUM(M608,O608,Q608,S608,U608)</f>
        <v>222</v>
      </c>
      <c r="AO608" s="214">
        <f>SUM(W608,Y608,AA608,AC608)</f>
        <v>177</v>
      </c>
      <c r="AP608" s="214">
        <f>SUM(AE608,AG608,AI608)</f>
        <v>63</v>
      </c>
      <c r="AQ608" s="214">
        <f>SUM(AK608,AM608)</f>
        <v>41</v>
      </c>
      <c r="AR608" s="214">
        <f>SUM(AN608:AQ608)</f>
        <v>503</v>
      </c>
      <c r="AS608" s="214" t="str">
        <f>IF(AR608&lt;=120,"Group 1",IF(AR608&lt;=240,"Group 2",IF(AR608&lt;=360,"Group 3",IF(AR608&lt;=480,"Group 4",IF(AR608&lt;=600,"Group 5",IF(AR608&lt;=720,"Group 6",IF(AR608&lt;=840,"Group 7",IF(AR608&lt;=960,"Group 8",IF(AR608&lt;=1080,"Group 9","Group 10")))))))))</f>
        <v>Group 5</v>
      </c>
      <c r="AT608" s="214" t="str">
        <f>IF(AR608&lt;=120,"B1",IF(AR608&lt;=240,"B2",IF(AR608&lt;=360,"B3",IF(AR608&lt;=480,"B4",IF(AR608&lt;=600,"B5",IF(AR608&lt;=720,"B6",IF(AR608&lt;=840,"B7",IF(AR608&lt;=960,"B8",IF(AR608&lt;=1080,"B9",IF(AR608&lt;=1100,"B10",IF(AR608&lt;=1120,"B11",IF(AR608&lt;=1140,"B12",IF(AR608&lt;=1160,"B13",IF(AR608&lt;=1180,"B14","B15"))))))))))))))</f>
        <v>B5</v>
      </c>
      <c r="AU608" s="214" t="str">
        <f>AT608</f>
        <v>B5</v>
      </c>
      <c r="AV608" s="214" t="str">
        <f>IF(AU608=J608,"OK","REVIEW")</f>
        <v>OK</v>
      </c>
      <c r="AW608" s="213" t="s">
        <v>355</v>
      </c>
      <c r="AX608" s="213" t="s">
        <v>365</v>
      </c>
      <c r="AY608" s="213" t="s">
        <v>270</v>
      </c>
      <c r="AZ608" s="213" t="s">
        <v>267</v>
      </c>
      <c r="BA608" s="217" t="s">
        <v>998</v>
      </c>
    </row>
    <row r="609" ht="142.5">
      <c r="A609" s="214" t="s">
        <v>272</v>
      </c>
      <c r="B609" s="213" t="s">
        <v>1075</v>
      </c>
      <c r="C609" s="214" t="s">
        <v>1076</v>
      </c>
      <c r="D609" s="213" t="s">
        <v>1077</v>
      </c>
      <c r="E609" s="214" t="s">
        <v>1078</v>
      </c>
      <c r="F609" s="213" t="s">
        <v>1079</v>
      </c>
      <c r="G609" s="214" t="s">
        <v>1087</v>
      </c>
      <c r="H609" s="213" t="s">
        <v>1088</v>
      </c>
      <c r="I609" s="213" t="s">
        <v>1082</v>
      </c>
      <c r="J609" s="214" t="s">
        <v>267</v>
      </c>
      <c r="K609" s="217" t="s">
        <v>1083</v>
      </c>
      <c r="L609" s="214">
        <v>2</v>
      </c>
      <c r="M609" s="214">
        <f>ROUND(L609*18,0)</f>
        <v>36</v>
      </c>
      <c r="N609" s="214">
        <v>3</v>
      </c>
      <c r="O609" s="214">
        <f>ROUND(N609*19.2,0)</f>
        <v>58</v>
      </c>
      <c r="P609" s="214">
        <v>2</v>
      </c>
      <c r="Q609" s="214">
        <f>ROUND(P609*19.2,0)</f>
        <v>38</v>
      </c>
      <c r="R609" s="214">
        <v>2</v>
      </c>
      <c r="S609" s="214">
        <f>ROUND(R609*14.4,0)</f>
        <v>29</v>
      </c>
      <c r="T609" s="214">
        <v>2</v>
      </c>
      <c r="U609" s="214">
        <f>ROUND(T609*14.4,0)</f>
        <v>29</v>
      </c>
      <c r="V609" s="214">
        <v>2</v>
      </c>
      <c r="W609" s="214">
        <f>ROUND(V609*28.8,0)</f>
        <v>58</v>
      </c>
      <c r="X609" s="214">
        <v>2</v>
      </c>
      <c r="Y609" s="214">
        <f>ROUND(X609*16.8,0)</f>
        <v>34</v>
      </c>
      <c r="Z609" s="214">
        <v>2</v>
      </c>
      <c r="AA609" s="214">
        <f>ROUND(Z609*19.2,0)</f>
        <v>38</v>
      </c>
      <c r="AB609" s="214">
        <v>1</v>
      </c>
      <c r="AC609" s="214">
        <f>ROUND(AB609*19.2,0)</f>
        <v>19</v>
      </c>
      <c r="AD609" s="214">
        <v>2</v>
      </c>
      <c r="AE609" s="214">
        <f>ROUND(AD609*12,0)</f>
        <v>24</v>
      </c>
      <c r="AF609" s="214">
        <v>2</v>
      </c>
      <c r="AG609" s="214">
        <f>ROUND(AF609*14.4,0)</f>
        <v>29</v>
      </c>
      <c r="AH609" s="214">
        <v>1</v>
      </c>
      <c r="AI609" s="214">
        <f>ROUND(AH609*9.6,0)</f>
        <v>10</v>
      </c>
      <c r="AJ609" s="214">
        <v>2</v>
      </c>
      <c r="AK609" s="214">
        <f>ROUND(AJ609*16.8,0)</f>
        <v>34</v>
      </c>
      <c r="AL609" s="214">
        <v>1</v>
      </c>
      <c r="AM609" s="214">
        <f>ROUND(AL609*7.2,0)</f>
        <v>7</v>
      </c>
      <c r="AN609" s="214">
        <f>SUM(M609,O609,Q609,S609,U609)</f>
        <v>190</v>
      </c>
      <c r="AO609" s="214">
        <f>SUM(W609,Y609,AA609,AC609)</f>
        <v>149</v>
      </c>
      <c r="AP609" s="214">
        <f>SUM(AE609,AG609,AI609)</f>
        <v>63</v>
      </c>
      <c r="AQ609" s="214">
        <f>SUM(AK609,AM609)</f>
        <v>41</v>
      </c>
      <c r="AR609" s="214">
        <f>SUM(AN609:AQ609)</f>
        <v>443</v>
      </c>
      <c r="AS609" s="214" t="str">
        <f>IF(AR609&lt;=120,"Group 1",IF(AR609&lt;=240,"Group 2",IF(AR609&lt;=360,"Group 3",IF(AR609&lt;=480,"Group 4",IF(AR609&lt;=600,"Group 5",IF(AR609&lt;=720,"Group 6",IF(AR609&lt;=840,"Group 7",IF(AR609&lt;=960,"Group 8",IF(AR609&lt;=1080,"Group 9","Group 10")))))))))</f>
        <v>Group 4</v>
      </c>
      <c r="AT609" s="214" t="str">
        <f>IF(AR609&lt;=120,"B1",IF(AR609&lt;=240,"B2",IF(AR609&lt;=360,"B3",IF(AR609&lt;=480,"B4",IF(AR609&lt;=600,"B5",IF(AR609&lt;=720,"B6",IF(AR609&lt;=840,"B7",IF(AR609&lt;=960,"B8",IF(AR609&lt;=1080,"B9",IF(AR609&lt;=1100,"B10",IF(AR609&lt;=1120,"B11",IF(AR609&lt;=1140,"B12",IF(AR609&lt;=1160,"B13",IF(AR609&lt;=1180,"B14","B15"))))))))))))))</f>
        <v>B4</v>
      </c>
      <c r="AU609" s="214" t="str">
        <f>AT609</f>
        <v>B4</v>
      </c>
      <c r="AV609" s="214" t="str">
        <f>IF(AU609=J609,"OK","REVIEW")</f>
        <v>OK</v>
      </c>
      <c r="AW609" s="213" t="s">
        <v>355</v>
      </c>
      <c r="AX609" s="213" t="s">
        <v>522</v>
      </c>
      <c r="AY609" s="213" t="s">
        <v>270</v>
      </c>
      <c r="AZ609" s="213" t="s">
        <v>267</v>
      </c>
      <c r="BA609" s="217" t="s">
        <v>996</v>
      </c>
    </row>
    <row r="610" ht="142.5">
      <c r="A610" s="214" t="s">
        <v>272</v>
      </c>
      <c r="B610" s="213" t="s">
        <v>1075</v>
      </c>
      <c r="C610" s="214" t="s">
        <v>1076</v>
      </c>
      <c r="D610" s="213" t="s">
        <v>1077</v>
      </c>
      <c r="E610" s="214" t="s">
        <v>1078</v>
      </c>
      <c r="F610" s="213" t="s">
        <v>1079</v>
      </c>
      <c r="G610" s="214" t="s">
        <v>1087</v>
      </c>
      <c r="H610" s="213" t="s">
        <v>1088</v>
      </c>
      <c r="I610" s="213" t="s">
        <v>1082</v>
      </c>
      <c r="J610" s="214" t="s">
        <v>271</v>
      </c>
      <c r="K610" s="217" t="s">
        <v>1084</v>
      </c>
      <c r="L610" s="214">
        <v>3</v>
      </c>
      <c r="M610" s="214">
        <f>ROUND(L610*18,0)</f>
        <v>54</v>
      </c>
      <c r="N610" s="214">
        <v>3</v>
      </c>
      <c r="O610" s="214">
        <f>ROUND(N610*19.2,0)</f>
        <v>58</v>
      </c>
      <c r="P610" s="214">
        <v>3</v>
      </c>
      <c r="Q610" s="214">
        <f>ROUND(P610*19.2,0)</f>
        <v>58</v>
      </c>
      <c r="R610" s="214">
        <v>2</v>
      </c>
      <c r="S610" s="214">
        <f>ROUND(R610*14.4,0)</f>
        <v>29</v>
      </c>
      <c r="T610" s="214">
        <v>2</v>
      </c>
      <c r="U610" s="214">
        <f>ROUND(T610*14.4,0)</f>
        <v>29</v>
      </c>
      <c r="V610" s="214">
        <v>2</v>
      </c>
      <c r="W610" s="214">
        <f>ROUND(V610*28.8,0)</f>
        <v>58</v>
      </c>
      <c r="X610" s="214">
        <v>2</v>
      </c>
      <c r="Y610" s="214">
        <f>ROUND(X610*16.8,0)</f>
        <v>34</v>
      </c>
      <c r="Z610" s="214">
        <v>2</v>
      </c>
      <c r="AA610" s="214">
        <f>ROUND(Z610*19.2,0)</f>
        <v>38</v>
      </c>
      <c r="AB610" s="214">
        <v>1</v>
      </c>
      <c r="AC610" s="214">
        <f>ROUND(AB610*19.2,0)</f>
        <v>19</v>
      </c>
      <c r="AD610" s="214">
        <v>2</v>
      </c>
      <c r="AE610" s="214">
        <f>ROUND(AD610*12,0)</f>
        <v>24</v>
      </c>
      <c r="AF610" s="214">
        <v>2</v>
      </c>
      <c r="AG610" s="214">
        <f>ROUND(AF610*14.4,0)</f>
        <v>29</v>
      </c>
      <c r="AH610" s="214">
        <v>1</v>
      </c>
      <c r="AI610" s="214">
        <f>ROUND(AH610*9.6,0)</f>
        <v>10</v>
      </c>
      <c r="AJ610" s="214">
        <v>2</v>
      </c>
      <c r="AK610" s="214">
        <f>ROUND(AJ610*16.8,0)</f>
        <v>34</v>
      </c>
      <c r="AL610" s="214">
        <v>1</v>
      </c>
      <c r="AM610" s="214">
        <f>ROUND(AL610*7.2,0)</f>
        <v>7</v>
      </c>
      <c r="AN610" s="214">
        <f>SUM(M610,O610,Q610,S610,U610)</f>
        <v>228</v>
      </c>
      <c r="AO610" s="214">
        <f>SUM(W610,Y610,AA610,AC610)</f>
        <v>149</v>
      </c>
      <c r="AP610" s="214">
        <f>SUM(AE610,AG610,AI610)</f>
        <v>63</v>
      </c>
      <c r="AQ610" s="214">
        <f>SUM(AK610,AM610)</f>
        <v>41</v>
      </c>
      <c r="AR610" s="214">
        <f>SUM(AN610:AQ610)</f>
        <v>481</v>
      </c>
      <c r="AS610" s="214" t="str">
        <f>IF(AR610&lt;=120,"Group 1",IF(AR610&lt;=240,"Group 2",IF(AR610&lt;=360,"Group 3",IF(AR610&lt;=480,"Group 4",IF(AR610&lt;=600,"Group 5",IF(AR610&lt;=720,"Group 6",IF(AR610&lt;=840,"Group 7",IF(AR610&lt;=960,"Group 8",IF(AR610&lt;=1080,"Group 9","Group 10")))))))))</f>
        <v>Group 5</v>
      </c>
      <c r="AT610" s="214" t="str">
        <f>IF(AR610&lt;=120,"B1",IF(AR610&lt;=240,"B2",IF(AR610&lt;=360,"B3",IF(AR610&lt;=480,"B4",IF(AR610&lt;=600,"B5",IF(AR610&lt;=720,"B6",IF(AR610&lt;=840,"B7",IF(AR610&lt;=960,"B8",IF(AR610&lt;=1080,"B9",IF(AR610&lt;=1100,"B10",IF(AR610&lt;=1120,"B11",IF(AR610&lt;=1140,"B12",IF(AR610&lt;=1160,"B13",IF(AR610&lt;=1180,"B14","B15"))))))))))))))</f>
        <v>B5</v>
      </c>
      <c r="AU610" s="214" t="str">
        <f>AT610</f>
        <v>B5</v>
      </c>
      <c r="AV610" s="214" t="str">
        <f>IF(AU610=J610,"OK","REVIEW")</f>
        <v>OK</v>
      </c>
      <c r="AW610" s="213" t="s">
        <v>355</v>
      </c>
      <c r="AX610" s="213" t="s">
        <v>365</v>
      </c>
      <c r="AY610" s="213" t="s">
        <v>270</v>
      </c>
      <c r="AZ610" s="213" t="s">
        <v>267</v>
      </c>
      <c r="BA610" s="217" t="s">
        <v>998</v>
      </c>
    </row>
    <row r="611" ht="142.5">
      <c r="A611" s="214" t="s">
        <v>272</v>
      </c>
      <c r="B611" s="213" t="s">
        <v>1075</v>
      </c>
      <c r="C611" s="214" t="s">
        <v>1076</v>
      </c>
      <c r="D611" s="213" t="s">
        <v>1077</v>
      </c>
      <c r="E611" s="214" t="s">
        <v>1089</v>
      </c>
      <c r="F611" s="213" t="s">
        <v>1090</v>
      </c>
      <c r="G611" s="214" t="s">
        <v>1091</v>
      </c>
      <c r="H611" s="213" t="s">
        <v>1090</v>
      </c>
      <c r="I611" s="213" t="s">
        <v>1082</v>
      </c>
      <c r="J611" s="214" t="s">
        <v>267</v>
      </c>
      <c r="K611" s="217" t="s">
        <v>1083</v>
      </c>
      <c r="L611" s="214">
        <v>2</v>
      </c>
      <c r="M611" s="214">
        <f>ROUND(L611*18,0)</f>
        <v>36</v>
      </c>
      <c r="N611" s="214">
        <v>2</v>
      </c>
      <c r="O611" s="214">
        <f>ROUND(N611*19.2,0)</f>
        <v>38</v>
      </c>
      <c r="P611" s="214">
        <v>2</v>
      </c>
      <c r="Q611" s="214">
        <f>ROUND(P611*19.2,0)</f>
        <v>38</v>
      </c>
      <c r="R611" s="214">
        <v>2</v>
      </c>
      <c r="S611" s="214">
        <f>ROUND(R611*14.4,0)</f>
        <v>29</v>
      </c>
      <c r="T611" s="214">
        <v>2</v>
      </c>
      <c r="U611" s="214">
        <f>ROUND(T611*14.4,0)</f>
        <v>29</v>
      </c>
      <c r="V611" s="214">
        <v>2</v>
      </c>
      <c r="W611" s="214">
        <f>ROUND(V611*28.8,0)</f>
        <v>58</v>
      </c>
      <c r="X611" s="214">
        <v>2</v>
      </c>
      <c r="Y611" s="214">
        <f>ROUND(X611*16.8,0)</f>
        <v>34</v>
      </c>
      <c r="Z611" s="214">
        <v>2</v>
      </c>
      <c r="AA611" s="214">
        <f>ROUND(Z611*19.2,0)</f>
        <v>38</v>
      </c>
      <c r="AB611" s="214">
        <v>1</v>
      </c>
      <c r="AC611" s="214">
        <f>ROUND(AB611*19.2,0)</f>
        <v>19</v>
      </c>
      <c r="AD611" s="214">
        <v>2</v>
      </c>
      <c r="AE611" s="214">
        <f>ROUND(AD611*12,0)</f>
        <v>24</v>
      </c>
      <c r="AF611" s="214">
        <v>2</v>
      </c>
      <c r="AG611" s="214">
        <f>ROUND(AF611*14.4,0)</f>
        <v>29</v>
      </c>
      <c r="AH611" s="214">
        <v>1</v>
      </c>
      <c r="AI611" s="214">
        <f>ROUND(AH611*9.6,0)</f>
        <v>10</v>
      </c>
      <c r="AJ611" s="214">
        <v>2</v>
      </c>
      <c r="AK611" s="214">
        <f>ROUND(AJ611*16.8,0)</f>
        <v>34</v>
      </c>
      <c r="AL611" s="214">
        <v>1</v>
      </c>
      <c r="AM611" s="214">
        <f>ROUND(AL611*7.2,0)</f>
        <v>7</v>
      </c>
      <c r="AN611" s="214">
        <f>SUM(M611,O611,Q611,S611,U611)</f>
        <v>170</v>
      </c>
      <c r="AO611" s="214">
        <f>SUM(W611,Y611,AA611,AC611)</f>
        <v>149</v>
      </c>
      <c r="AP611" s="214">
        <f>SUM(AE611,AG611,AI611)</f>
        <v>63</v>
      </c>
      <c r="AQ611" s="214">
        <f>SUM(AK611,AM611)</f>
        <v>41</v>
      </c>
      <c r="AR611" s="214">
        <f>SUM(AN611:AQ611)</f>
        <v>423</v>
      </c>
      <c r="AS611" s="214" t="str">
        <f>IF(AR611&lt;=120,"Group 1",IF(AR611&lt;=240,"Group 2",IF(AR611&lt;=360,"Group 3",IF(AR611&lt;=480,"Group 4",IF(AR611&lt;=600,"Group 5",IF(AR611&lt;=720,"Group 6",IF(AR611&lt;=840,"Group 7",IF(AR611&lt;=960,"Group 8",IF(AR611&lt;=1080,"Group 9","Group 10")))))))))</f>
        <v>Group 4</v>
      </c>
      <c r="AT611" s="214" t="str">
        <f>IF(AR611&lt;=120,"B1",IF(AR611&lt;=240,"B2",IF(AR611&lt;=360,"B3",IF(AR611&lt;=480,"B4",IF(AR611&lt;=600,"B5",IF(AR611&lt;=720,"B6",IF(AR611&lt;=840,"B7",IF(AR611&lt;=960,"B8",IF(AR611&lt;=1080,"B9",IF(AR611&lt;=1100,"B10",IF(AR611&lt;=1120,"B11",IF(AR611&lt;=1140,"B12",IF(AR611&lt;=1160,"B13",IF(AR611&lt;=1180,"B14","B15"))))))))))))))</f>
        <v>B4</v>
      </c>
      <c r="AU611" s="214" t="str">
        <f>AT611</f>
        <v>B4</v>
      </c>
      <c r="AV611" s="214" t="str">
        <f>IF(AU611=J611,"OK","REVIEW")</f>
        <v>OK</v>
      </c>
      <c r="AW611" s="213" t="s">
        <v>355</v>
      </c>
      <c r="AX611" s="213" t="s">
        <v>522</v>
      </c>
      <c r="AY611" s="213" t="s">
        <v>270</v>
      </c>
      <c r="AZ611" s="213" t="s">
        <v>267</v>
      </c>
      <c r="BA611" s="217" t="s">
        <v>996</v>
      </c>
    </row>
    <row r="612" ht="142.5">
      <c r="A612" s="214" t="s">
        <v>272</v>
      </c>
      <c r="B612" s="213" t="s">
        <v>1075</v>
      </c>
      <c r="C612" s="214" t="s">
        <v>1076</v>
      </c>
      <c r="D612" s="213" t="s">
        <v>1077</v>
      </c>
      <c r="E612" s="214" t="s">
        <v>1089</v>
      </c>
      <c r="F612" s="213" t="s">
        <v>1090</v>
      </c>
      <c r="G612" s="214" t="s">
        <v>1091</v>
      </c>
      <c r="H612" s="213" t="s">
        <v>1090</v>
      </c>
      <c r="I612" s="213" t="s">
        <v>1082</v>
      </c>
      <c r="J612" s="214" t="s">
        <v>271</v>
      </c>
      <c r="K612" s="217" t="s">
        <v>1084</v>
      </c>
      <c r="L612" s="214">
        <v>3</v>
      </c>
      <c r="M612" s="214">
        <f>ROUND(L612*18,0)</f>
        <v>54</v>
      </c>
      <c r="N612" s="214">
        <v>2</v>
      </c>
      <c r="O612" s="214">
        <f>ROUND(N612*19.2,0)</f>
        <v>38</v>
      </c>
      <c r="P612" s="214">
        <v>3</v>
      </c>
      <c r="Q612" s="214">
        <f>ROUND(P612*19.2,0)</f>
        <v>58</v>
      </c>
      <c r="R612" s="214">
        <v>3</v>
      </c>
      <c r="S612" s="214">
        <f>ROUND(R612*14.4,0)</f>
        <v>43</v>
      </c>
      <c r="T612" s="214">
        <v>2</v>
      </c>
      <c r="U612" s="214">
        <f>ROUND(T612*14.4,0)</f>
        <v>29</v>
      </c>
      <c r="V612" s="214">
        <v>3</v>
      </c>
      <c r="W612" s="214">
        <f>ROUND(V612*28.8,0)</f>
        <v>86</v>
      </c>
      <c r="X612" s="214">
        <v>2</v>
      </c>
      <c r="Y612" s="214">
        <f>ROUND(X612*16.8,0)</f>
        <v>34</v>
      </c>
      <c r="Z612" s="214">
        <v>2</v>
      </c>
      <c r="AA612" s="214">
        <f>ROUND(Z612*19.2,0)</f>
        <v>38</v>
      </c>
      <c r="AB612" s="214">
        <v>1</v>
      </c>
      <c r="AC612" s="214">
        <f>ROUND(AB612*19.2,0)</f>
        <v>19</v>
      </c>
      <c r="AD612" s="214">
        <v>2</v>
      </c>
      <c r="AE612" s="214">
        <f>ROUND(AD612*12,0)</f>
        <v>24</v>
      </c>
      <c r="AF612" s="214">
        <v>2</v>
      </c>
      <c r="AG612" s="214">
        <f>ROUND(AF612*14.4,0)</f>
        <v>29</v>
      </c>
      <c r="AH612" s="214">
        <v>1</v>
      </c>
      <c r="AI612" s="214">
        <f>ROUND(AH612*9.6,0)</f>
        <v>10</v>
      </c>
      <c r="AJ612" s="214">
        <v>2</v>
      </c>
      <c r="AK612" s="214">
        <f>ROUND(AJ612*16.8,0)</f>
        <v>34</v>
      </c>
      <c r="AL612" s="214">
        <v>1</v>
      </c>
      <c r="AM612" s="214">
        <f>ROUND(AL612*7.2,0)</f>
        <v>7</v>
      </c>
      <c r="AN612" s="214">
        <f>SUM(M612,O612,Q612,S612,U612)</f>
        <v>222</v>
      </c>
      <c r="AO612" s="214">
        <f>SUM(W612,Y612,AA612,AC612)</f>
        <v>177</v>
      </c>
      <c r="AP612" s="214">
        <f>SUM(AE612,AG612,AI612)</f>
        <v>63</v>
      </c>
      <c r="AQ612" s="214">
        <f>SUM(AK612,AM612)</f>
        <v>41</v>
      </c>
      <c r="AR612" s="214">
        <f>SUM(AN612:AQ612)</f>
        <v>503</v>
      </c>
      <c r="AS612" s="214" t="str">
        <f>IF(AR612&lt;=120,"Group 1",IF(AR612&lt;=240,"Group 2",IF(AR612&lt;=360,"Group 3",IF(AR612&lt;=480,"Group 4",IF(AR612&lt;=600,"Group 5",IF(AR612&lt;=720,"Group 6",IF(AR612&lt;=840,"Group 7",IF(AR612&lt;=960,"Group 8",IF(AR612&lt;=1080,"Group 9","Group 10")))))))))</f>
        <v>Group 5</v>
      </c>
      <c r="AT612" s="214" t="str">
        <f>IF(AR612&lt;=120,"B1",IF(AR612&lt;=240,"B2",IF(AR612&lt;=360,"B3",IF(AR612&lt;=480,"B4",IF(AR612&lt;=600,"B5",IF(AR612&lt;=720,"B6",IF(AR612&lt;=840,"B7",IF(AR612&lt;=960,"B8",IF(AR612&lt;=1080,"B9",IF(AR612&lt;=1100,"B10",IF(AR612&lt;=1120,"B11",IF(AR612&lt;=1140,"B12",IF(AR612&lt;=1160,"B13",IF(AR612&lt;=1180,"B14","B15"))))))))))))))</f>
        <v>B5</v>
      </c>
      <c r="AU612" s="214" t="str">
        <f>AT612</f>
        <v>B5</v>
      </c>
      <c r="AV612" s="214" t="str">
        <f>IF(AU612=J612,"OK","REVIEW")</f>
        <v>OK</v>
      </c>
      <c r="AW612" s="213" t="s">
        <v>355</v>
      </c>
      <c r="AX612" s="213" t="s">
        <v>365</v>
      </c>
      <c r="AY612" s="213" t="s">
        <v>270</v>
      </c>
      <c r="AZ612" s="213" t="s">
        <v>267</v>
      </c>
      <c r="BA612" s="217" t="s">
        <v>998</v>
      </c>
    </row>
    <row r="613" ht="142.5">
      <c r="A613" s="214" t="s">
        <v>272</v>
      </c>
      <c r="B613" s="213" t="s">
        <v>1075</v>
      </c>
      <c r="C613" s="214" t="s">
        <v>1076</v>
      </c>
      <c r="D613" s="213" t="s">
        <v>1077</v>
      </c>
      <c r="E613" s="214" t="s">
        <v>1092</v>
      </c>
      <c r="F613" s="213" t="s">
        <v>1093</v>
      </c>
      <c r="G613" s="214" t="s">
        <v>1094</v>
      </c>
      <c r="H613" s="213" t="s">
        <v>1095</v>
      </c>
      <c r="I613" s="213" t="s">
        <v>1082</v>
      </c>
      <c r="J613" s="214" t="s">
        <v>267</v>
      </c>
      <c r="K613" s="217" t="s">
        <v>1083</v>
      </c>
      <c r="L613" s="214">
        <v>2</v>
      </c>
      <c r="M613" s="214">
        <f>ROUND(L613*18,0)</f>
        <v>36</v>
      </c>
      <c r="N613" s="214">
        <v>3</v>
      </c>
      <c r="O613" s="214">
        <f>ROUND(N613*19.2,0)</f>
        <v>58</v>
      </c>
      <c r="P613" s="214">
        <v>2</v>
      </c>
      <c r="Q613" s="214">
        <f>ROUND(P613*19.2,0)</f>
        <v>38</v>
      </c>
      <c r="R613" s="214">
        <v>2</v>
      </c>
      <c r="S613" s="214">
        <f>ROUND(R613*14.4,0)</f>
        <v>29</v>
      </c>
      <c r="T613" s="214">
        <v>2</v>
      </c>
      <c r="U613" s="214">
        <f>ROUND(T613*14.4,0)</f>
        <v>29</v>
      </c>
      <c r="V613" s="214">
        <v>2</v>
      </c>
      <c r="W613" s="214">
        <f>ROUND(V613*28.8,0)</f>
        <v>58</v>
      </c>
      <c r="X613" s="214">
        <v>2</v>
      </c>
      <c r="Y613" s="214">
        <f>ROUND(X613*16.8,0)</f>
        <v>34</v>
      </c>
      <c r="Z613" s="214">
        <v>2</v>
      </c>
      <c r="AA613" s="214">
        <f>ROUND(Z613*19.2,0)</f>
        <v>38</v>
      </c>
      <c r="AB613" s="214">
        <v>1</v>
      </c>
      <c r="AC613" s="214">
        <f>ROUND(AB613*19.2,0)</f>
        <v>19</v>
      </c>
      <c r="AD613" s="214">
        <v>2</v>
      </c>
      <c r="AE613" s="214">
        <f>ROUND(AD613*12,0)</f>
        <v>24</v>
      </c>
      <c r="AF613" s="214">
        <v>2</v>
      </c>
      <c r="AG613" s="214">
        <f>ROUND(AF613*14.4,0)</f>
        <v>29</v>
      </c>
      <c r="AH613" s="214">
        <v>1</v>
      </c>
      <c r="AI613" s="214">
        <f>ROUND(AH613*9.6,0)</f>
        <v>10</v>
      </c>
      <c r="AJ613" s="214">
        <v>2</v>
      </c>
      <c r="AK613" s="214">
        <f>ROUND(AJ613*16.8,0)</f>
        <v>34</v>
      </c>
      <c r="AL613" s="214">
        <v>1</v>
      </c>
      <c r="AM613" s="214">
        <f>ROUND(AL613*7.2,0)</f>
        <v>7</v>
      </c>
      <c r="AN613" s="214">
        <f>SUM(M613,O613,Q613,S613,U613)</f>
        <v>190</v>
      </c>
      <c r="AO613" s="214">
        <f>SUM(W613,Y613,AA613,AC613)</f>
        <v>149</v>
      </c>
      <c r="AP613" s="214">
        <f>SUM(AE613,AG613,AI613)</f>
        <v>63</v>
      </c>
      <c r="AQ613" s="214">
        <f>SUM(AK613,AM613)</f>
        <v>41</v>
      </c>
      <c r="AR613" s="214">
        <f>SUM(AN613:AQ613)</f>
        <v>443</v>
      </c>
      <c r="AS613" s="214" t="str">
        <f>IF(AR613&lt;=120,"Group 1",IF(AR613&lt;=240,"Group 2",IF(AR613&lt;=360,"Group 3",IF(AR613&lt;=480,"Group 4",IF(AR613&lt;=600,"Group 5",IF(AR613&lt;=720,"Group 6",IF(AR613&lt;=840,"Group 7",IF(AR613&lt;=960,"Group 8",IF(AR613&lt;=1080,"Group 9","Group 10")))))))))</f>
        <v>Group 4</v>
      </c>
      <c r="AT613" s="214" t="str">
        <f>IF(AR613&lt;=120,"B1",IF(AR613&lt;=240,"B2",IF(AR613&lt;=360,"B3",IF(AR613&lt;=480,"B4",IF(AR613&lt;=600,"B5",IF(AR613&lt;=720,"B6",IF(AR613&lt;=840,"B7",IF(AR613&lt;=960,"B8",IF(AR613&lt;=1080,"B9",IF(AR613&lt;=1100,"B10",IF(AR613&lt;=1120,"B11",IF(AR613&lt;=1140,"B12",IF(AR613&lt;=1160,"B13",IF(AR613&lt;=1180,"B14","B15"))))))))))))))</f>
        <v>B4</v>
      </c>
      <c r="AU613" s="214" t="str">
        <f>AT613</f>
        <v>B4</v>
      </c>
      <c r="AV613" s="214" t="str">
        <f>IF(AU613=J613,"OK","REVIEW")</f>
        <v>OK</v>
      </c>
      <c r="AW613" s="213" t="s">
        <v>355</v>
      </c>
      <c r="AX613" s="213" t="s">
        <v>522</v>
      </c>
      <c r="AY613" s="213" t="s">
        <v>270</v>
      </c>
      <c r="AZ613" s="213" t="s">
        <v>267</v>
      </c>
      <c r="BA613" s="217" t="s">
        <v>996</v>
      </c>
    </row>
    <row r="614" ht="142.5">
      <c r="A614" s="214" t="s">
        <v>272</v>
      </c>
      <c r="B614" s="213" t="s">
        <v>1075</v>
      </c>
      <c r="C614" s="214" t="s">
        <v>1076</v>
      </c>
      <c r="D614" s="213" t="s">
        <v>1077</v>
      </c>
      <c r="E614" s="214" t="s">
        <v>1092</v>
      </c>
      <c r="F614" s="213" t="s">
        <v>1093</v>
      </c>
      <c r="G614" s="214" t="s">
        <v>1094</v>
      </c>
      <c r="H614" s="213" t="s">
        <v>1095</v>
      </c>
      <c r="I614" s="213" t="s">
        <v>1082</v>
      </c>
      <c r="J614" s="214" t="s">
        <v>271</v>
      </c>
      <c r="K614" s="217" t="s">
        <v>1084</v>
      </c>
      <c r="L614" s="214">
        <v>3</v>
      </c>
      <c r="M614" s="214">
        <f>ROUND(L614*18,0)</f>
        <v>54</v>
      </c>
      <c r="N614" s="214">
        <v>3</v>
      </c>
      <c r="O614" s="214">
        <f>ROUND(N614*19.2,0)</f>
        <v>58</v>
      </c>
      <c r="P614" s="214">
        <v>3</v>
      </c>
      <c r="Q614" s="214">
        <f>ROUND(P614*19.2,0)</f>
        <v>58</v>
      </c>
      <c r="R614" s="214">
        <v>2</v>
      </c>
      <c r="S614" s="214">
        <f>ROUND(R614*14.4,0)</f>
        <v>29</v>
      </c>
      <c r="T614" s="214">
        <v>2</v>
      </c>
      <c r="U614" s="214">
        <f>ROUND(T614*14.4,0)</f>
        <v>29</v>
      </c>
      <c r="V614" s="214">
        <v>2</v>
      </c>
      <c r="W614" s="214">
        <f>ROUND(V614*28.8,0)</f>
        <v>58</v>
      </c>
      <c r="X614" s="214">
        <v>2</v>
      </c>
      <c r="Y614" s="214">
        <f>ROUND(X614*16.8,0)</f>
        <v>34</v>
      </c>
      <c r="Z614" s="214">
        <v>2</v>
      </c>
      <c r="AA614" s="214">
        <f>ROUND(Z614*19.2,0)</f>
        <v>38</v>
      </c>
      <c r="AB614" s="214">
        <v>1</v>
      </c>
      <c r="AC614" s="214">
        <f>ROUND(AB614*19.2,0)</f>
        <v>19</v>
      </c>
      <c r="AD614" s="214">
        <v>2</v>
      </c>
      <c r="AE614" s="214">
        <f>ROUND(AD614*12,0)</f>
        <v>24</v>
      </c>
      <c r="AF614" s="214">
        <v>2</v>
      </c>
      <c r="AG614" s="214">
        <f>ROUND(AF614*14.4,0)</f>
        <v>29</v>
      </c>
      <c r="AH614" s="214">
        <v>1</v>
      </c>
      <c r="AI614" s="214">
        <f>ROUND(AH614*9.6,0)</f>
        <v>10</v>
      </c>
      <c r="AJ614" s="214">
        <v>2</v>
      </c>
      <c r="AK614" s="214">
        <f>ROUND(AJ614*16.8,0)</f>
        <v>34</v>
      </c>
      <c r="AL614" s="214">
        <v>1</v>
      </c>
      <c r="AM614" s="214">
        <f>ROUND(AL614*7.2,0)</f>
        <v>7</v>
      </c>
      <c r="AN614" s="214">
        <f>SUM(M614,O614,Q614,S614,U614)</f>
        <v>228</v>
      </c>
      <c r="AO614" s="214">
        <f>SUM(W614,Y614,AA614,AC614)</f>
        <v>149</v>
      </c>
      <c r="AP614" s="214">
        <f>SUM(AE614,AG614,AI614)</f>
        <v>63</v>
      </c>
      <c r="AQ614" s="214">
        <f>SUM(AK614,AM614)</f>
        <v>41</v>
      </c>
      <c r="AR614" s="214">
        <f>SUM(AN614:AQ614)</f>
        <v>481</v>
      </c>
      <c r="AS614" s="214" t="str">
        <f>IF(AR614&lt;=120,"Group 1",IF(AR614&lt;=240,"Group 2",IF(AR614&lt;=360,"Group 3",IF(AR614&lt;=480,"Group 4",IF(AR614&lt;=600,"Group 5",IF(AR614&lt;=720,"Group 6",IF(AR614&lt;=840,"Group 7",IF(AR614&lt;=960,"Group 8",IF(AR614&lt;=1080,"Group 9","Group 10")))))))))</f>
        <v>Group 5</v>
      </c>
      <c r="AT614" s="214" t="str">
        <f>IF(AR614&lt;=120,"B1",IF(AR614&lt;=240,"B2",IF(AR614&lt;=360,"B3",IF(AR614&lt;=480,"B4",IF(AR614&lt;=600,"B5",IF(AR614&lt;=720,"B6",IF(AR614&lt;=840,"B7",IF(AR614&lt;=960,"B8",IF(AR614&lt;=1080,"B9",IF(AR614&lt;=1100,"B10",IF(AR614&lt;=1120,"B11",IF(AR614&lt;=1140,"B12",IF(AR614&lt;=1160,"B13",IF(AR614&lt;=1180,"B14","B15"))))))))))))))</f>
        <v>B5</v>
      </c>
      <c r="AU614" s="214" t="str">
        <f>AT614</f>
        <v>B5</v>
      </c>
      <c r="AV614" s="214" t="str">
        <f>IF(AU614=J614,"OK","REVIEW")</f>
        <v>OK</v>
      </c>
      <c r="AW614" s="213" t="s">
        <v>355</v>
      </c>
      <c r="AX614" s="213" t="s">
        <v>365</v>
      </c>
      <c r="AY614" s="213" t="s">
        <v>270</v>
      </c>
      <c r="AZ614" s="213" t="s">
        <v>267</v>
      </c>
      <c r="BA614" s="217" t="s">
        <v>998</v>
      </c>
    </row>
    <row r="615" ht="142.5">
      <c r="A615" s="214" t="s">
        <v>272</v>
      </c>
      <c r="B615" s="213" t="s">
        <v>1075</v>
      </c>
      <c r="C615" s="214" t="s">
        <v>1076</v>
      </c>
      <c r="D615" s="213" t="s">
        <v>1077</v>
      </c>
      <c r="E615" s="214" t="s">
        <v>1092</v>
      </c>
      <c r="F615" s="213" t="s">
        <v>1093</v>
      </c>
      <c r="G615" s="214" t="s">
        <v>1096</v>
      </c>
      <c r="H615" s="213" t="s">
        <v>1097</v>
      </c>
      <c r="I615" s="213" t="s">
        <v>1082</v>
      </c>
      <c r="J615" s="214" t="s">
        <v>267</v>
      </c>
      <c r="K615" s="217" t="s">
        <v>1083</v>
      </c>
      <c r="L615" s="214">
        <v>2</v>
      </c>
      <c r="M615" s="214">
        <f>ROUND(L615*18,0)</f>
        <v>36</v>
      </c>
      <c r="N615" s="214">
        <v>3</v>
      </c>
      <c r="O615" s="214">
        <f>ROUND(N615*19.2,0)</f>
        <v>58</v>
      </c>
      <c r="P615" s="214">
        <v>2</v>
      </c>
      <c r="Q615" s="214">
        <f>ROUND(P615*19.2,0)</f>
        <v>38</v>
      </c>
      <c r="R615" s="214">
        <v>2</v>
      </c>
      <c r="S615" s="214">
        <f>ROUND(R615*14.4,0)</f>
        <v>29</v>
      </c>
      <c r="T615" s="214">
        <v>2</v>
      </c>
      <c r="U615" s="214">
        <f>ROUND(T615*14.4,0)</f>
        <v>29</v>
      </c>
      <c r="V615" s="214">
        <v>2</v>
      </c>
      <c r="W615" s="214">
        <f>ROUND(V615*28.8,0)</f>
        <v>58</v>
      </c>
      <c r="X615" s="214">
        <v>2</v>
      </c>
      <c r="Y615" s="214">
        <f>ROUND(X615*16.8,0)</f>
        <v>34</v>
      </c>
      <c r="Z615" s="214">
        <v>2</v>
      </c>
      <c r="AA615" s="214">
        <f>ROUND(Z615*19.2,0)</f>
        <v>38</v>
      </c>
      <c r="AB615" s="214">
        <v>1</v>
      </c>
      <c r="AC615" s="214">
        <f>ROUND(AB615*19.2,0)</f>
        <v>19</v>
      </c>
      <c r="AD615" s="214">
        <v>2</v>
      </c>
      <c r="AE615" s="214">
        <f>ROUND(AD615*12,0)</f>
        <v>24</v>
      </c>
      <c r="AF615" s="214">
        <v>2</v>
      </c>
      <c r="AG615" s="214">
        <f>ROUND(AF615*14.4,0)</f>
        <v>29</v>
      </c>
      <c r="AH615" s="214">
        <v>1</v>
      </c>
      <c r="AI615" s="214">
        <f>ROUND(AH615*9.6,0)</f>
        <v>10</v>
      </c>
      <c r="AJ615" s="214">
        <v>2</v>
      </c>
      <c r="AK615" s="214">
        <f>ROUND(AJ615*16.8,0)</f>
        <v>34</v>
      </c>
      <c r="AL615" s="214">
        <v>1</v>
      </c>
      <c r="AM615" s="214">
        <f>ROUND(AL615*7.2,0)</f>
        <v>7</v>
      </c>
      <c r="AN615" s="214">
        <f>SUM(M615,O615,Q615,S615,U615)</f>
        <v>190</v>
      </c>
      <c r="AO615" s="214">
        <f>SUM(W615,Y615,AA615,AC615)</f>
        <v>149</v>
      </c>
      <c r="AP615" s="214">
        <f>SUM(AE615,AG615,AI615)</f>
        <v>63</v>
      </c>
      <c r="AQ615" s="214">
        <f>SUM(AK615,AM615)</f>
        <v>41</v>
      </c>
      <c r="AR615" s="214">
        <f>SUM(AN615:AQ615)</f>
        <v>443</v>
      </c>
      <c r="AS615" s="214" t="str">
        <f>IF(AR615&lt;=120,"Group 1",IF(AR615&lt;=240,"Group 2",IF(AR615&lt;=360,"Group 3",IF(AR615&lt;=480,"Group 4",IF(AR615&lt;=600,"Group 5",IF(AR615&lt;=720,"Group 6",IF(AR615&lt;=840,"Group 7",IF(AR615&lt;=960,"Group 8",IF(AR615&lt;=1080,"Group 9","Group 10")))))))))</f>
        <v>Group 4</v>
      </c>
      <c r="AT615" s="214" t="str">
        <f>IF(AR615&lt;=120,"B1",IF(AR615&lt;=240,"B2",IF(AR615&lt;=360,"B3",IF(AR615&lt;=480,"B4",IF(AR615&lt;=600,"B5",IF(AR615&lt;=720,"B6",IF(AR615&lt;=840,"B7",IF(AR615&lt;=960,"B8",IF(AR615&lt;=1080,"B9",IF(AR615&lt;=1100,"B10",IF(AR615&lt;=1120,"B11",IF(AR615&lt;=1140,"B12",IF(AR615&lt;=1160,"B13",IF(AR615&lt;=1180,"B14","B15"))))))))))))))</f>
        <v>B4</v>
      </c>
      <c r="AU615" s="214" t="str">
        <f>AT615</f>
        <v>B4</v>
      </c>
      <c r="AV615" s="214" t="str">
        <f>IF(AU615=J615,"OK","REVIEW")</f>
        <v>OK</v>
      </c>
      <c r="AW615" s="213" t="s">
        <v>355</v>
      </c>
      <c r="AX615" s="213" t="s">
        <v>522</v>
      </c>
      <c r="AY615" s="213" t="s">
        <v>270</v>
      </c>
      <c r="AZ615" s="213" t="s">
        <v>267</v>
      </c>
      <c r="BA615" s="217" t="s">
        <v>996</v>
      </c>
    </row>
    <row r="616" ht="142.5">
      <c r="A616" s="214" t="s">
        <v>272</v>
      </c>
      <c r="B616" s="213" t="s">
        <v>1075</v>
      </c>
      <c r="C616" s="214" t="s">
        <v>1076</v>
      </c>
      <c r="D616" s="213" t="s">
        <v>1077</v>
      </c>
      <c r="E616" s="214" t="s">
        <v>1092</v>
      </c>
      <c r="F616" s="213" t="s">
        <v>1093</v>
      </c>
      <c r="G616" s="214" t="s">
        <v>1096</v>
      </c>
      <c r="H616" s="213" t="s">
        <v>1097</v>
      </c>
      <c r="I616" s="213" t="s">
        <v>1082</v>
      </c>
      <c r="J616" s="214" t="s">
        <v>271</v>
      </c>
      <c r="K616" s="217" t="s">
        <v>1084</v>
      </c>
      <c r="L616" s="214">
        <v>3</v>
      </c>
      <c r="M616" s="214">
        <f>ROUND(L616*18,0)</f>
        <v>54</v>
      </c>
      <c r="N616" s="214">
        <v>3</v>
      </c>
      <c r="O616" s="214">
        <f>ROUND(N616*19.2,0)</f>
        <v>58</v>
      </c>
      <c r="P616" s="214">
        <v>3</v>
      </c>
      <c r="Q616" s="214">
        <f>ROUND(P616*19.2,0)</f>
        <v>58</v>
      </c>
      <c r="R616" s="214">
        <v>2</v>
      </c>
      <c r="S616" s="214">
        <f>ROUND(R616*14.4,0)</f>
        <v>29</v>
      </c>
      <c r="T616" s="214">
        <v>2</v>
      </c>
      <c r="U616" s="214">
        <f>ROUND(T616*14.4,0)</f>
        <v>29</v>
      </c>
      <c r="V616" s="214">
        <v>2</v>
      </c>
      <c r="W616" s="214">
        <f>ROUND(V616*28.8,0)</f>
        <v>58</v>
      </c>
      <c r="X616" s="214">
        <v>2</v>
      </c>
      <c r="Y616" s="214">
        <f>ROUND(X616*16.8,0)</f>
        <v>34</v>
      </c>
      <c r="Z616" s="214">
        <v>2</v>
      </c>
      <c r="AA616" s="214">
        <f>ROUND(Z616*19.2,0)</f>
        <v>38</v>
      </c>
      <c r="AB616" s="214">
        <v>1</v>
      </c>
      <c r="AC616" s="214">
        <f>ROUND(AB616*19.2,0)</f>
        <v>19</v>
      </c>
      <c r="AD616" s="214">
        <v>2</v>
      </c>
      <c r="AE616" s="214">
        <f>ROUND(AD616*12,0)</f>
        <v>24</v>
      </c>
      <c r="AF616" s="214">
        <v>2</v>
      </c>
      <c r="AG616" s="214">
        <f>ROUND(AF616*14.4,0)</f>
        <v>29</v>
      </c>
      <c r="AH616" s="214">
        <v>1</v>
      </c>
      <c r="AI616" s="214">
        <f>ROUND(AH616*9.6,0)</f>
        <v>10</v>
      </c>
      <c r="AJ616" s="214">
        <v>2</v>
      </c>
      <c r="AK616" s="214">
        <f>ROUND(AJ616*16.8,0)</f>
        <v>34</v>
      </c>
      <c r="AL616" s="214">
        <v>1</v>
      </c>
      <c r="AM616" s="214">
        <f>ROUND(AL616*7.2,0)</f>
        <v>7</v>
      </c>
      <c r="AN616" s="214">
        <f>SUM(M616,O616,Q616,S616,U616)</f>
        <v>228</v>
      </c>
      <c r="AO616" s="214">
        <f>SUM(W616,Y616,AA616,AC616)</f>
        <v>149</v>
      </c>
      <c r="AP616" s="214">
        <f>SUM(AE616,AG616,AI616)</f>
        <v>63</v>
      </c>
      <c r="AQ616" s="214">
        <f>SUM(AK616,AM616)</f>
        <v>41</v>
      </c>
      <c r="AR616" s="214">
        <f>SUM(AN616:AQ616)</f>
        <v>481</v>
      </c>
      <c r="AS616" s="214" t="str">
        <f>IF(AR616&lt;=120,"Group 1",IF(AR616&lt;=240,"Group 2",IF(AR616&lt;=360,"Group 3",IF(AR616&lt;=480,"Group 4",IF(AR616&lt;=600,"Group 5",IF(AR616&lt;=720,"Group 6",IF(AR616&lt;=840,"Group 7",IF(AR616&lt;=960,"Group 8",IF(AR616&lt;=1080,"Group 9","Group 10")))))))))</f>
        <v>Group 5</v>
      </c>
      <c r="AT616" s="214" t="str">
        <f>IF(AR616&lt;=120,"B1",IF(AR616&lt;=240,"B2",IF(AR616&lt;=360,"B3",IF(AR616&lt;=480,"B4",IF(AR616&lt;=600,"B5",IF(AR616&lt;=720,"B6",IF(AR616&lt;=840,"B7",IF(AR616&lt;=960,"B8",IF(AR616&lt;=1080,"B9",IF(AR616&lt;=1100,"B10",IF(AR616&lt;=1120,"B11",IF(AR616&lt;=1140,"B12",IF(AR616&lt;=1160,"B13",IF(AR616&lt;=1180,"B14","B15"))))))))))))))</f>
        <v>B5</v>
      </c>
      <c r="AU616" s="214" t="str">
        <f>AT616</f>
        <v>B5</v>
      </c>
      <c r="AV616" s="214" t="str">
        <f>IF(AU616=J616,"OK","REVIEW")</f>
        <v>OK</v>
      </c>
      <c r="AW616" s="213" t="s">
        <v>355</v>
      </c>
      <c r="AX616" s="213" t="s">
        <v>365</v>
      </c>
      <c r="AY616" s="213" t="s">
        <v>270</v>
      </c>
      <c r="AZ616" s="213" t="s">
        <v>267</v>
      </c>
      <c r="BA616" s="217" t="s">
        <v>998</v>
      </c>
    </row>
    <row r="617" ht="142.5">
      <c r="A617" s="214" t="s">
        <v>272</v>
      </c>
      <c r="B617" s="213" t="s">
        <v>1075</v>
      </c>
      <c r="C617" s="214" t="s">
        <v>1076</v>
      </c>
      <c r="D617" s="213" t="s">
        <v>1077</v>
      </c>
      <c r="E617" s="214" t="s">
        <v>1098</v>
      </c>
      <c r="F617" s="213" t="s">
        <v>1099</v>
      </c>
      <c r="G617" s="214" t="s">
        <v>1100</v>
      </c>
      <c r="H617" s="213" t="s">
        <v>1101</v>
      </c>
      <c r="I617" s="213" t="s">
        <v>1082</v>
      </c>
      <c r="J617" s="214" t="s">
        <v>267</v>
      </c>
      <c r="K617" s="217" t="s">
        <v>1102</v>
      </c>
      <c r="L617" s="214">
        <v>3</v>
      </c>
      <c r="M617" s="214">
        <f>ROUND(L617*18,0)</f>
        <v>54</v>
      </c>
      <c r="N617" s="214">
        <v>4</v>
      </c>
      <c r="O617" s="214">
        <f>ROUND(N617*19.2,0)</f>
        <v>77</v>
      </c>
      <c r="P617" s="214">
        <v>2</v>
      </c>
      <c r="Q617" s="214">
        <f>ROUND(P617*19.2,0)</f>
        <v>38</v>
      </c>
      <c r="R617" s="214">
        <v>3</v>
      </c>
      <c r="S617" s="214">
        <f>ROUND(R617*14.4,0)</f>
        <v>43</v>
      </c>
      <c r="T617" s="214">
        <v>1</v>
      </c>
      <c r="U617" s="214">
        <f>ROUND(T617*14.4,0)</f>
        <v>14</v>
      </c>
      <c r="V617" s="214">
        <v>3</v>
      </c>
      <c r="W617" s="214">
        <f>ROUND(V617*28.8,0)</f>
        <v>86</v>
      </c>
      <c r="X617" s="214">
        <v>1</v>
      </c>
      <c r="Y617" s="214">
        <f>ROUND(X617*16.8,0)</f>
        <v>17</v>
      </c>
      <c r="Z617" s="214">
        <v>2</v>
      </c>
      <c r="AA617" s="214">
        <f>ROUND(Z617*19.2,0)</f>
        <v>38</v>
      </c>
      <c r="AB617" s="214">
        <v>2</v>
      </c>
      <c r="AC617" s="214">
        <f>ROUND(AB617*19.2,0)</f>
        <v>38</v>
      </c>
      <c r="AD617" s="214">
        <v>1</v>
      </c>
      <c r="AE617" s="214">
        <f>ROUND(AD617*12,0)</f>
        <v>12</v>
      </c>
      <c r="AF617" s="214">
        <v>2</v>
      </c>
      <c r="AG617" s="214">
        <f>ROUND(AF617*14.4,0)</f>
        <v>29</v>
      </c>
      <c r="AH617" s="214">
        <v>1</v>
      </c>
      <c r="AI617" s="214">
        <f>ROUND(AH617*9.6,0)</f>
        <v>10</v>
      </c>
      <c r="AJ617" s="214">
        <v>1</v>
      </c>
      <c r="AK617" s="214">
        <f>ROUND(AJ617*16.8,0)</f>
        <v>17</v>
      </c>
      <c r="AL617" s="214">
        <v>1</v>
      </c>
      <c r="AM617" s="214">
        <f>ROUND(AL617*7.2,0)</f>
        <v>7</v>
      </c>
      <c r="AN617" s="214">
        <f>SUM(M617,O617,Q617,S617,U617)</f>
        <v>226</v>
      </c>
      <c r="AO617" s="214">
        <f>SUM(W617,Y617,AA617,AC617)</f>
        <v>179</v>
      </c>
      <c r="AP617" s="214">
        <f>SUM(AE617,AG617,AI617)</f>
        <v>51</v>
      </c>
      <c r="AQ617" s="214">
        <f>SUM(AK617,AM617)</f>
        <v>24</v>
      </c>
      <c r="AR617" s="214">
        <f>SUM(AN617:AQ617)</f>
        <v>480</v>
      </c>
      <c r="AS617" s="214" t="str">
        <f>IF(AR617&lt;=120,"Group 1",IF(AR617&lt;=240,"Group 2",IF(AR617&lt;=360,"Group 3",IF(AR617&lt;=480,"Group 4",IF(AR617&lt;=600,"Group 5",IF(AR617&lt;=720,"Group 6",IF(AR617&lt;=840,"Group 7",IF(AR617&lt;=960,"Group 8",IF(AR617&lt;=1080,"Group 9","Group 10")))))))))</f>
        <v>Group 4</v>
      </c>
      <c r="AT617" s="214" t="str">
        <f>IF(AR617&lt;=120,"B1",IF(AR617&lt;=240,"B2",IF(AR617&lt;=360,"B3",IF(AR617&lt;=480,"B4",IF(AR617&lt;=600,"B5",IF(AR617&lt;=720,"B6",IF(AR617&lt;=840,"B7",IF(AR617&lt;=960,"B8",IF(AR617&lt;=1080,"B9",IF(AR617&lt;=1100,"B10",IF(AR617&lt;=1120,"B11",IF(AR617&lt;=1140,"B12",IF(AR617&lt;=1160,"B13",IF(AR617&lt;=1180,"B14","B15"))))))))))))))</f>
        <v>B4</v>
      </c>
      <c r="AU617" s="214" t="str">
        <f>AT617</f>
        <v>B4</v>
      </c>
      <c r="AV617" s="214" t="str">
        <f>IF(AU617=J617,"OK","REVIEW")</f>
        <v>OK</v>
      </c>
      <c r="AW617" s="213" t="s">
        <v>355</v>
      </c>
      <c r="AX617" s="213" t="s">
        <v>522</v>
      </c>
      <c r="AY617" s="213" t="s">
        <v>270</v>
      </c>
      <c r="AZ617" s="213" t="s">
        <v>271</v>
      </c>
      <c r="BA617" s="217" t="s">
        <v>996</v>
      </c>
    </row>
    <row r="618" ht="142.5">
      <c r="A618" s="214" t="s">
        <v>272</v>
      </c>
      <c r="B618" s="213" t="s">
        <v>1075</v>
      </c>
      <c r="C618" s="214" t="s">
        <v>1076</v>
      </c>
      <c r="D618" s="213" t="s">
        <v>1077</v>
      </c>
      <c r="E618" s="214" t="s">
        <v>1098</v>
      </c>
      <c r="F618" s="213" t="s">
        <v>1099</v>
      </c>
      <c r="G618" s="214" t="s">
        <v>1100</v>
      </c>
      <c r="H618" s="213" t="s">
        <v>1101</v>
      </c>
      <c r="I618" s="213" t="s">
        <v>1082</v>
      </c>
      <c r="J618" s="214" t="s">
        <v>271</v>
      </c>
      <c r="K618" s="217" t="s">
        <v>1103</v>
      </c>
      <c r="L618" s="214">
        <v>3</v>
      </c>
      <c r="M618" s="214">
        <f>ROUND(L618*18,0)</f>
        <v>54</v>
      </c>
      <c r="N618" s="214">
        <v>4</v>
      </c>
      <c r="O618" s="214">
        <f>ROUND(N618*19.2,0)</f>
        <v>77</v>
      </c>
      <c r="P618" s="214">
        <v>2</v>
      </c>
      <c r="Q618" s="214">
        <f>ROUND(P618*19.2,0)</f>
        <v>38</v>
      </c>
      <c r="R618" s="214">
        <v>3</v>
      </c>
      <c r="S618" s="214">
        <f>ROUND(R618*14.4,0)</f>
        <v>43</v>
      </c>
      <c r="T618" s="214">
        <v>2</v>
      </c>
      <c r="U618" s="214">
        <f>ROUND(T618*14.4,0)</f>
        <v>29</v>
      </c>
      <c r="V618" s="214">
        <v>3</v>
      </c>
      <c r="W618" s="214">
        <f>ROUND(V618*28.8,0)</f>
        <v>86</v>
      </c>
      <c r="X618" s="214">
        <v>2</v>
      </c>
      <c r="Y618" s="214">
        <f>ROUND(X618*16.8,0)</f>
        <v>34</v>
      </c>
      <c r="Z618" s="214">
        <v>2</v>
      </c>
      <c r="AA618" s="214">
        <f>ROUND(Z618*19.2,0)</f>
        <v>38</v>
      </c>
      <c r="AB618" s="214">
        <v>2</v>
      </c>
      <c r="AC618" s="214">
        <f>ROUND(AB618*19.2,0)</f>
        <v>38</v>
      </c>
      <c r="AD618" s="214">
        <v>2</v>
      </c>
      <c r="AE618" s="214">
        <f>ROUND(AD618*12,0)</f>
        <v>24</v>
      </c>
      <c r="AF618" s="214">
        <v>3</v>
      </c>
      <c r="AG618" s="214">
        <f>ROUND(AF618*14.4,0)</f>
        <v>43</v>
      </c>
      <c r="AH618" s="214">
        <v>2</v>
      </c>
      <c r="AI618" s="214">
        <f>ROUND(AH618*9.6,0)</f>
        <v>19</v>
      </c>
      <c r="AJ618" s="214">
        <v>2</v>
      </c>
      <c r="AK618" s="214">
        <f>ROUND(AJ618*16.8,0)</f>
        <v>34</v>
      </c>
      <c r="AL618" s="214">
        <v>2</v>
      </c>
      <c r="AM618" s="214">
        <f>ROUND(AL618*7.2,0)</f>
        <v>14</v>
      </c>
      <c r="AN618" s="214">
        <f>SUM(M618,O618,Q618,S618,U618)</f>
        <v>241</v>
      </c>
      <c r="AO618" s="214">
        <f>SUM(W618,Y618,AA618,AC618)</f>
        <v>196</v>
      </c>
      <c r="AP618" s="214">
        <f>SUM(AE618,AG618,AI618)</f>
        <v>86</v>
      </c>
      <c r="AQ618" s="214">
        <f>SUM(AK618,AM618)</f>
        <v>48</v>
      </c>
      <c r="AR618" s="214">
        <f>SUM(AN618:AQ618)</f>
        <v>571</v>
      </c>
      <c r="AS618" s="214" t="str">
        <f>IF(AR618&lt;=120,"Group 1",IF(AR618&lt;=240,"Group 2",IF(AR618&lt;=360,"Group 3",IF(AR618&lt;=480,"Group 4",IF(AR618&lt;=600,"Group 5",IF(AR618&lt;=720,"Group 6",IF(AR618&lt;=840,"Group 7",IF(AR618&lt;=960,"Group 8",IF(AR618&lt;=1080,"Group 9","Group 10")))))))))</f>
        <v>Group 5</v>
      </c>
      <c r="AT618" s="214" t="str">
        <f>IF(AR618&lt;=120,"B1",IF(AR618&lt;=240,"B2",IF(AR618&lt;=360,"B3",IF(AR618&lt;=480,"B4",IF(AR618&lt;=600,"B5",IF(AR618&lt;=720,"B6",IF(AR618&lt;=840,"B7",IF(AR618&lt;=960,"B8",IF(AR618&lt;=1080,"B9",IF(AR618&lt;=1100,"B10",IF(AR618&lt;=1120,"B11",IF(AR618&lt;=1140,"B12",IF(AR618&lt;=1160,"B13",IF(AR618&lt;=1180,"B14","B15"))))))))))))))</f>
        <v>B5</v>
      </c>
      <c r="AU618" s="214" t="str">
        <f>AT618</f>
        <v>B5</v>
      </c>
      <c r="AV618" s="214" t="str">
        <f>IF(AU618=J618,"OK","REVIEW")</f>
        <v>OK</v>
      </c>
      <c r="AW618" s="213" t="s">
        <v>355</v>
      </c>
      <c r="AX618" s="213" t="s">
        <v>365</v>
      </c>
      <c r="AY618" s="213" t="s">
        <v>270</v>
      </c>
      <c r="AZ618" s="213" t="s">
        <v>271</v>
      </c>
      <c r="BA618" s="217" t="s">
        <v>998</v>
      </c>
    </row>
    <row r="619" ht="142.5">
      <c r="A619" s="214" t="s">
        <v>272</v>
      </c>
      <c r="B619" s="213" t="s">
        <v>1075</v>
      </c>
      <c r="C619" s="214" t="s">
        <v>1076</v>
      </c>
      <c r="D619" s="213" t="s">
        <v>1077</v>
      </c>
      <c r="E619" s="214" t="s">
        <v>1098</v>
      </c>
      <c r="F619" s="213" t="s">
        <v>1099</v>
      </c>
      <c r="G619" s="214" t="s">
        <v>1104</v>
      </c>
      <c r="H619" s="213" t="s">
        <v>1105</v>
      </c>
      <c r="I619" s="213" t="s">
        <v>1082</v>
      </c>
      <c r="J619" s="214" t="s">
        <v>267</v>
      </c>
      <c r="K619" s="217" t="s">
        <v>1102</v>
      </c>
      <c r="L619" s="214">
        <v>3</v>
      </c>
      <c r="M619" s="214">
        <f>ROUND(L619*18,0)</f>
        <v>54</v>
      </c>
      <c r="N619" s="214">
        <v>4</v>
      </c>
      <c r="O619" s="214">
        <f>ROUND(N619*19.2,0)</f>
        <v>77</v>
      </c>
      <c r="P619" s="214">
        <v>2</v>
      </c>
      <c r="Q619" s="214">
        <f>ROUND(P619*19.2,0)</f>
        <v>38</v>
      </c>
      <c r="R619" s="214">
        <v>3</v>
      </c>
      <c r="S619" s="214">
        <f>ROUND(R619*14.4,0)</f>
        <v>43</v>
      </c>
      <c r="T619" s="214">
        <v>1</v>
      </c>
      <c r="U619" s="214">
        <f>ROUND(T619*14.4,0)</f>
        <v>14</v>
      </c>
      <c r="V619" s="214">
        <v>3</v>
      </c>
      <c r="W619" s="214">
        <f>ROUND(V619*28.8,0)</f>
        <v>86</v>
      </c>
      <c r="X619" s="214">
        <v>1</v>
      </c>
      <c r="Y619" s="214">
        <f>ROUND(X619*16.8,0)</f>
        <v>17</v>
      </c>
      <c r="Z619" s="214">
        <v>2</v>
      </c>
      <c r="AA619" s="214">
        <f>ROUND(Z619*19.2,0)</f>
        <v>38</v>
      </c>
      <c r="AB619" s="214">
        <v>2</v>
      </c>
      <c r="AC619" s="214">
        <f>ROUND(AB619*19.2,0)</f>
        <v>38</v>
      </c>
      <c r="AD619" s="214">
        <v>1</v>
      </c>
      <c r="AE619" s="214">
        <f>ROUND(AD619*12,0)</f>
        <v>12</v>
      </c>
      <c r="AF619" s="214">
        <v>2</v>
      </c>
      <c r="AG619" s="214">
        <f>ROUND(AF619*14.4,0)</f>
        <v>29</v>
      </c>
      <c r="AH619" s="214">
        <v>1</v>
      </c>
      <c r="AI619" s="214">
        <f>ROUND(AH619*9.6,0)</f>
        <v>10</v>
      </c>
      <c r="AJ619" s="214">
        <v>1</v>
      </c>
      <c r="AK619" s="214">
        <f>ROUND(AJ619*16.8,0)</f>
        <v>17</v>
      </c>
      <c r="AL619" s="214">
        <v>1</v>
      </c>
      <c r="AM619" s="214">
        <f>ROUND(AL619*7.2,0)</f>
        <v>7</v>
      </c>
      <c r="AN619" s="214">
        <f>SUM(M619,O619,Q619,S619,U619)</f>
        <v>226</v>
      </c>
      <c r="AO619" s="214">
        <f>SUM(W619,Y619,AA619,AC619)</f>
        <v>179</v>
      </c>
      <c r="AP619" s="214">
        <f>SUM(AE619,AG619,AI619)</f>
        <v>51</v>
      </c>
      <c r="AQ619" s="214">
        <f>SUM(AK619,AM619)</f>
        <v>24</v>
      </c>
      <c r="AR619" s="214">
        <f>SUM(AN619:AQ619)</f>
        <v>480</v>
      </c>
      <c r="AS619" s="214" t="str">
        <f>IF(AR619&lt;=120,"Group 1",IF(AR619&lt;=240,"Group 2",IF(AR619&lt;=360,"Group 3",IF(AR619&lt;=480,"Group 4",IF(AR619&lt;=600,"Group 5",IF(AR619&lt;=720,"Group 6",IF(AR619&lt;=840,"Group 7",IF(AR619&lt;=960,"Group 8",IF(AR619&lt;=1080,"Group 9","Group 10")))))))))</f>
        <v>Group 4</v>
      </c>
      <c r="AT619" s="214" t="str">
        <f>IF(AR619&lt;=120,"B1",IF(AR619&lt;=240,"B2",IF(AR619&lt;=360,"B3",IF(AR619&lt;=480,"B4",IF(AR619&lt;=600,"B5",IF(AR619&lt;=720,"B6",IF(AR619&lt;=840,"B7",IF(AR619&lt;=960,"B8",IF(AR619&lt;=1080,"B9",IF(AR619&lt;=1100,"B10",IF(AR619&lt;=1120,"B11",IF(AR619&lt;=1140,"B12",IF(AR619&lt;=1160,"B13",IF(AR619&lt;=1180,"B14","B15"))))))))))))))</f>
        <v>B4</v>
      </c>
      <c r="AU619" s="214" t="str">
        <f>AT619</f>
        <v>B4</v>
      </c>
      <c r="AV619" s="214" t="str">
        <f>IF(AU619=J619,"OK","REVIEW")</f>
        <v>OK</v>
      </c>
      <c r="AW619" s="213" t="s">
        <v>355</v>
      </c>
      <c r="AX619" s="213" t="s">
        <v>522</v>
      </c>
      <c r="AY619" s="213" t="s">
        <v>270</v>
      </c>
      <c r="AZ619" s="213" t="s">
        <v>271</v>
      </c>
      <c r="BA619" s="217" t="s">
        <v>996</v>
      </c>
    </row>
    <row r="620" ht="142.5">
      <c r="A620" s="214" t="s">
        <v>272</v>
      </c>
      <c r="B620" s="213" t="s">
        <v>1075</v>
      </c>
      <c r="C620" s="214" t="s">
        <v>1076</v>
      </c>
      <c r="D620" s="213" t="s">
        <v>1077</v>
      </c>
      <c r="E620" s="214" t="s">
        <v>1098</v>
      </c>
      <c r="F620" s="213" t="s">
        <v>1099</v>
      </c>
      <c r="G620" s="214" t="s">
        <v>1104</v>
      </c>
      <c r="H620" s="213" t="s">
        <v>1105</v>
      </c>
      <c r="I620" s="213" t="s">
        <v>1082</v>
      </c>
      <c r="J620" s="214" t="s">
        <v>271</v>
      </c>
      <c r="K620" s="217" t="s">
        <v>1103</v>
      </c>
      <c r="L620" s="214">
        <v>3</v>
      </c>
      <c r="M620" s="214">
        <f>ROUND(L620*18,0)</f>
        <v>54</v>
      </c>
      <c r="N620" s="214">
        <v>4</v>
      </c>
      <c r="O620" s="214">
        <f>ROUND(N620*19.2,0)</f>
        <v>77</v>
      </c>
      <c r="P620" s="214">
        <v>2</v>
      </c>
      <c r="Q620" s="214">
        <f>ROUND(P620*19.2,0)</f>
        <v>38</v>
      </c>
      <c r="R620" s="214">
        <v>3</v>
      </c>
      <c r="S620" s="214">
        <f>ROUND(R620*14.4,0)</f>
        <v>43</v>
      </c>
      <c r="T620" s="214">
        <v>2</v>
      </c>
      <c r="U620" s="214">
        <f>ROUND(T620*14.4,0)</f>
        <v>29</v>
      </c>
      <c r="V620" s="214">
        <v>3</v>
      </c>
      <c r="W620" s="214">
        <f>ROUND(V620*28.8,0)</f>
        <v>86</v>
      </c>
      <c r="X620" s="214">
        <v>2</v>
      </c>
      <c r="Y620" s="214">
        <f>ROUND(X620*16.8,0)</f>
        <v>34</v>
      </c>
      <c r="Z620" s="214">
        <v>2</v>
      </c>
      <c r="AA620" s="214">
        <f>ROUND(Z620*19.2,0)</f>
        <v>38</v>
      </c>
      <c r="AB620" s="214">
        <v>2</v>
      </c>
      <c r="AC620" s="214">
        <f>ROUND(AB620*19.2,0)</f>
        <v>38</v>
      </c>
      <c r="AD620" s="214">
        <v>2</v>
      </c>
      <c r="AE620" s="214">
        <f>ROUND(AD620*12,0)</f>
        <v>24</v>
      </c>
      <c r="AF620" s="214">
        <v>3</v>
      </c>
      <c r="AG620" s="214">
        <f>ROUND(AF620*14.4,0)</f>
        <v>43</v>
      </c>
      <c r="AH620" s="214">
        <v>2</v>
      </c>
      <c r="AI620" s="214">
        <f>ROUND(AH620*9.6,0)</f>
        <v>19</v>
      </c>
      <c r="AJ620" s="214">
        <v>2</v>
      </c>
      <c r="AK620" s="214">
        <f>ROUND(AJ620*16.8,0)</f>
        <v>34</v>
      </c>
      <c r="AL620" s="214">
        <v>2</v>
      </c>
      <c r="AM620" s="214">
        <f>ROUND(AL620*7.2,0)</f>
        <v>14</v>
      </c>
      <c r="AN620" s="214">
        <f>SUM(M620,O620,Q620,S620,U620)</f>
        <v>241</v>
      </c>
      <c r="AO620" s="214">
        <f>SUM(W620,Y620,AA620,AC620)</f>
        <v>196</v>
      </c>
      <c r="AP620" s="214">
        <f>SUM(AE620,AG620,AI620)</f>
        <v>86</v>
      </c>
      <c r="AQ620" s="214">
        <f>SUM(AK620,AM620)</f>
        <v>48</v>
      </c>
      <c r="AR620" s="214">
        <f>SUM(AN620:AQ620)</f>
        <v>571</v>
      </c>
      <c r="AS620" s="214" t="str">
        <f>IF(AR620&lt;=120,"Group 1",IF(AR620&lt;=240,"Group 2",IF(AR620&lt;=360,"Group 3",IF(AR620&lt;=480,"Group 4",IF(AR620&lt;=600,"Group 5",IF(AR620&lt;=720,"Group 6",IF(AR620&lt;=840,"Group 7",IF(AR620&lt;=960,"Group 8",IF(AR620&lt;=1080,"Group 9","Group 10")))))))))</f>
        <v>Group 5</v>
      </c>
      <c r="AT620" s="214" t="str">
        <f>IF(AR620&lt;=120,"B1",IF(AR620&lt;=240,"B2",IF(AR620&lt;=360,"B3",IF(AR620&lt;=480,"B4",IF(AR620&lt;=600,"B5",IF(AR620&lt;=720,"B6",IF(AR620&lt;=840,"B7",IF(AR620&lt;=960,"B8",IF(AR620&lt;=1080,"B9",IF(AR620&lt;=1100,"B10",IF(AR620&lt;=1120,"B11",IF(AR620&lt;=1140,"B12",IF(AR620&lt;=1160,"B13",IF(AR620&lt;=1180,"B14","B15"))))))))))))))</f>
        <v>B5</v>
      </c>
      <c r="AU620" s="214" t="str">
        <f>AT620</f>
        <v>B5</v>
      </c>
      <c r="AV620" s="214" t="str">
        <f>IF(AU620=J620,"OK","REVIEW")</f>
        <v>OK</v>
      </c>
      <c r="AW620" s="213" t="s">
        <v>355</v>
      </c>
      <c r="AX620" s="213" t="s">
        <v>365</v>
      </c>
      <c r="AY620" s="213" t="s">
        <v>270</v>
      </c>
      <c r="AZ620" s="213" t="s">
        <v>271</v>
      </c>
      <c r="BA620" s="217" t="s">
        <v>998</v>
      </c>
    </row>
    <row r="621" ht="142.5">
      <c r="A621" s="214" t="s">
        <v>272</v>
      </c>
      <c r="B621" s="213" t="s">
        <v>1075</v>
      </c>
      <c r="C621" s="214" t="s">
        <v>1076</v>
      </c>
      <c r="D621" s="213" t="s">
        <v>1077</v>
      </c>
      <c r="E621" s="214" t="s">
        <v>1106</v>
      </c>
      <c r="F621" s="213" t="s">
        <v>1107</v>
      </c>
      <c r="G621" s="214" t="s">
        <v>1108</v>
      </c>
      <c r="H621" s="213" t="s">
        <v>1109</v>
      </c>
      <c r="I621" s="213" t="s">
        <v>1082</v>
      </c>
      <c r="J621" s="214" t="s">
        <v>267</v>
      </c>
      <c r="K621" s="217" t="s">
        <v>1102</v>
      </c>
      <c r="L621" s="214">
        <v>3</v>
      </c>
      <c r="M621" s="214">
        <f>ROUND(L621*18,0)</f>
        <v>54</v>
      </c>
      <c r="N621" s="214">
        <v>4</v>
      </c>
      <c r="O621" s="214">
        <f>ROUND(N621*19.2,0)</f>
        <v>77</v>
      </c>
      <c r="P621" s="214">
        <v>2</v>
      </c>
      <c r="Q621" s="214">
        <f>ROUND(P621*19.2,0)</f>
        <v>38</v>
      </c>
      <c r="R621" s="214">
        <v>3</v>
      </c>
      <c r="S621" s="214">
        <f>ROUND(R621*14.4,0)</f>
        <v>43</v>
      </c>
      <c r="T621" s="214">
        <v>1</v>
      </c>
      <c r="U621" s="214">
        <f>ROUND(T621*14.4,0)</f>
        <v>14</v>
      </c>
      <c r="V621" s="214">
        <v>3</v>
      </c>
      <c r="W621" s="214">
        <f>ROUND(V621*28.8,0)</f>
        <v>86</v>
      </c>
      <c r="X621" s="214">
        <v>1</v>
      </c>
      <c r="Y621" s="214">
        <f>ROUND(X621*16.8,0)</f>
        <v>17</v>
      </c>
      <c r="Z621" s="214">
        <v>2</v>
      </c>
      <c r="AA621" s="214">
        <f>ROUND(Z621*19.2,0)</f>
        <v>38</v>
      </c>
      <c r="AB621" s="214">
        <v>2</v>
      </c>
      <c r="AC621" s="214">
        <f>ROUND(AB621*19.2,0)</f>
        <v>38</v>
      </c>
      <c r="AD621" s="214">
        <v>1</v>
      </c>
      <c r="AE621" s="214">
        <f>ROUND(AD621*12,0)</f>
        <v>12</v>
      </c>
      <c r="AF621" s="214">
        <v>2</v>
      </c>
      <c r="AG621" s="214">
        <f>ROUND(AF621*14.4,0)</f>
        <v>29</v>
      </c>
      <c r="AH621" s="214">
        <v>1</v>
      </c>
      <c r="AI621" s="214">
        <f>ROUND(AH621*9.6,0)</f>
        <v>10</v>
      </c>
      <c r="AJ621" s="214">
        <v>1</v>
      </c>
      <c r="AK621" s="214">
        <f>ROUND(AJ621*16.8,0)</f>
        <v>17</v>
      </c>
      <c r="AL621" s="214">
        <v>1</v>
      </c>
      <c r="AM621" s="214">
        <f>ROUND(AL621*7.2,0)</f>
        <v>7</v>
      </c>
      <c r="AN621" s="214">
        <f>SUM(M621,O621,Q621,S621,U621)</f>
        <v>226</v>
      </c>
      <c r="AO621" s="214">
        <f>SUM(W621,Y621,AA621,AC621)</f>
        <v>179</v>
      </c>
      <c r="AP621" s="214">
        <f>SUM(AE621,AG621,AI621)</f>
        <v>51</v>
      </c>
      <c r="AQ621" s="214">
        <f>SUM(AK621,AM621)</f>
        <v>24</v>
      </c>
      <c r="AR621" s="214">
        <f>SUM(AN621:AQ621)</f>
        <v>480</v>
      </c>
      <c r="AS621" s="214" t="str">
        <f>IF(AR621&lt;=120,"Group 1",IF(AR621&lt;=240,"Group 2",IF(AR621&lt;=360,"Group 3",IF(AR621&lt;=480,"Group 4",IF(AR621&lt;=600,"Group 5",IF(AR621&lt;=720,"Group 6",IF(AR621&lt;=840,"Group 7",IF(AR621&lt;=960,"Group 8",IF(AR621&lt;=1080,"Group 9","Group 10")))))))))</f>
        <v>Group 4</v>
      </c>
      <c r="AT621" s="214" t="str">
        <f>IF(AR621&lt;=120,"B1",IF(AR621&lt;=240,"B2",IF(AR621&lt;=360,"B3",IF(AR621&lt;=480,"B4",IF(AR621&lt;=600,"B5",IF(AR621&lt;=720,"B6",IF(AR621&lt;=840,"B7",IF(AR621&lt;=960,"B8",IF(AR621&lt;=1080,"B9",IF(AR621&lt;=1100,"B10",IF(AR621&lt;=1120,"B11",IF(AR621&lt;=1140,"B12",IF(AR621&lt;=1160,"B13",IF(AR621&lt;=1180,"B14","B15"))))))))))))))</f>
        <v>B4</v>
      </c>
      <c r="AU621" s="214" t="str">
        <f>AT621</f>
        <v>B4</v>
      </c>
      <c r="AV621" s="214" t="str">
        <f>IF(AU621=J621,"OK","REVIEW")</f>
        <v>OK</v>
      </c>
      <c r="AW621" s="213" t="s">
        <v>355</v>
      </c>
      <c r="AX621" s="213" t="s">
        <v>522</v>
      </c>
      <c r="AY621" s="213" t="s">
        <v>270</v>
      </c>
      <c r="AZ621" s="213" t="s">
        <v>271</v>
      </c>
      <c r="BA621" s="217" t="s">
        <v>996</v>
      </c>
    </row>
    <row r="622" ht="142.5">
      <c r="A622" s="214" t="s">
        <v>272</v>
      </c>
      <c r="B622" s="213" t="s">
        <v>1075</v>
      </c>
      <c r="C622" s="214" t="s">
        <v>1076</v>
      </c>
      <c r="D622" s="213" t="s">
        <v>1077</v>
      </c>
      <c r="E622" s="214" t="s">
        <v>1106</v>
      </c>
      <c r="F622" s="213" t="s">
        <v>1107</v>
      </c>
      <c r="G622" s="214" t="s">
        <v>1108</v>
      </c>
      <c r="H622" s="213" t="s">
        <v>1109</v>
      </c>
      <c r="I622" s="213" t="s">
        <v>1082</v>
      </c>
      <c r="J622" s="214" t="s">
        <v>271</v>
      </c>
      <c r="K622" s="217" t="s">
        <v>1103</v>
      </c>
      <c r="L622" s="214">
        <v>3</v>
      </c>
      <c r="M622" s="214">
        <f>ROUND(L622*18,0)</f>
        <v>54</v>
      </c>
      <c r="N622" s="214">
        <v>4</v>
      </c>
      <c r="O622" s="214">
        <f>ROUND(N622*19.2,0)</f>
        <v>77</v>
      </c>
      <c r="P622" s="214">
        <v>2</v>
      </c>
      <c r="Q622" s="214">
        <f>ROUND(P622*19.2,0)</f>
        <v>38</v>
      </c>
      <c r="R622" s="214">
        <v>3</v>
      </c>
      <c r="S622" s="214">
        <f>ROUND(R622*14.4,0)</f>
        <v>43</v>
      </c>
      <c r="T622" s="214">
        <v>2</v>
      </c>
      <c r="U622" s="214">
        <f>ROUND(T622*14.4,0)</f>
        <v>29</v>
      </c>
      <c r="V622" s="214">
        <v>3</v>
      </c>
      <c r="W622" s="214">
        <f>ROUND(V622*28.8,0)</f>
        <v>86</v>
      </c>
      <c r="X622" s="214">
        <v>2</v>
      </c>
      <c r="Y622" s="214">
        <f>ROUND(X622*16.8,0)</f>
        <v>34</v>
      </c>
      <c r="Z622" s="214">
        <v>2</v>
      </c>
      <c r="AA622" s="214">
        <f>ROUND(Z622*19.2,0)</f>
        <v>38</v>
      </c>
      <c r="AB622" s="214">
        <v>2</v>
      </c>
      <c r="AC622" s="214">
        <f>ROUND(AB622*19.2,0)</f>
        <v>38</v>
      </c>
      <c r="AD622" s="214">
        <v>2</v>
      </c>
      <c r="AE622" s="214">
        <f>ROUND(AD622*12,0)</f>
        <v>24</v>
      </c>
      <c r="AF622" s="214">
        <v>3</v>
      </c>
      <c r="AG622" s="214">
        <f>ROUND(AF622*14.4,0)</f>
        <v>43</v>
      </c>
      <c r="AH622" s="214">
        <v>2</v>
      </c>
      <c r="AI622" s="214">
        <f>ROUND(AH622*9.6,0)</f>
        <v>19</v>
      </c>
      <c r="AJ622" s="214">
        <v>2</v>
      </c>
      <c r="AK622" s="214">
        <f>ROUND(AJ622*16.8,0)</f>
        <v>34</v>
      </c>
      <c r="AL622" s="214">
        <v>2</v>
      </c>
      <c r="AM622" s="214">
        <f>ROUND(AL622*7.2,0)</f>
        <v>14</v>
      </c>
      <c r="AN622" s="214">
        <f>SUM(M622,O622,Q622,S622,U622)</f>
        <v>241</v>
      </c>
      <c r="AO622" s="214">
        <f>SUM(W622,Y622,AA622,AC622)</f>
        <v>196</v>
      </c>
      <c r="AP622" s="214">
        <f>SUM(AE622,AG622,AI622)</f>
        <v>86</v>
      </c>
      <c r="AQ622" s="214">
        <f>SUM(AK622,AM622)</f>
        <v>48</v>
      </c>
      <c r="AR622" s="214">
        <f>SUM(AN622:AQ622)</f>
        <v>571</v>
      </c>
      <c r="AS622" s="214" t="str">
        <f>IF(AR622&lt;=120,"Group 1",IF(AR622&lt;=240,"Group 2",IF(AR622&lt;=360,"Group 3",IF(AR622&lt;=480,"Group 4",IF(AR622&lt;=600,"Group 5",IF(AR622&lt;=720,"Group 6",IF(AR622&lt;=840,"Group 7",IF(AR622&lt;=960,"Group 8",IF(AR622&lt;=1080,"Group 9","Group 10")))))))))</f>
        <v>Group 5</v>
      </c>
      <c r="AT622" s="214" t="str">
        <f>IF(AR622&lt;=120,"B1",IF(AR622&lt;=240,"B2",IF(AR622&lt;=360,"B3",IF(AR622&lt;=480,"B4",IF(AR622&lt;=600,"B5",IF(AR622&lt;=720,"B6",IF(AR622&lt;=840,"B7",IF(AR622&lt;=960,"B8",IF(AR622&lt;=1080,"B9",IF(AR622&lt;=1100,"B10",IF(AR622&lt;=1120,"B11",IF(AR622&lt;=1140,"B12",IF(AR622&lt;=1160,"B13",IF(AR622&lt;=1180,"B14","B15"))))))))))))))</f>
        <v>B5</v>
      </c>
      <c r="AU622" s="214" t="str">
        <f>AT622</f>
        <v>B5</v>
      </c>
      <c r="AV622" s="214" t="str">
        <f>IF(AU622=J622,"OK","REVIEW")</f>
        <v>OK</v>
      </c>
      <c r="AW622" s="213" t="s">
        <v>355</v>
      </c>
      <c r="AX622" s="213" t="s">
        <v>365</v>
      </c>
      <c r="AY622" s="213" t="s">
        <v>270</v>
      </c>
      <c r="AZ622" s="213" t="s">
        <v>271</v>
      </c>
      <c r="BA622" s="217" t="s">
        <v>998</v>
      </c>
    </row>
    <row r="623" ht="142.5">
      <c r="A623" s="214" t="s">
        <v>272</v>
      </c>
      <c r="B623" s="213" t="s">
        <v>1075</v>
      </c>
      <c r="C623" s="214" t="s">
        <v>1076</v>
      </c>
      <c r="D623" s="213" t="s">
        <v>1077</v>
      </c>
      <c r="E623" s="214" t="s">
        <v>1106</v>
      </c>
      <c r="F623" s="213" t="s">
        <v>1107</v>
      </c>
      <c r="G623" s="214" t="s">
        <v>1110</v>
      </c>
      <c r="H623" s="213" t="s">
        <v>1111</v>
      </c>
      <c r="I623" s="213" t="s">
        <v>1082</v>
      </c>
      <c r="J623" s="214" t="s">
        <v>267</v>
      </c>
      <c r="K623" s="217" t="s">
        <v>1102</v>
      </c>
      <c r="L623" s="214">
        <v>3</v>
      </c>
      <c r="M623" s="214">
        <f>ROUND(L623*18,0)</f>
        <v>54</v>
      </c>
      <c r="N623" s="214">
        <v>3</v>
      </c>
      <c r="O623" s="214">
        <f>ROUND(N623*19.2,0)</f>
        <v>58</v>
      </c>
      <c r="P623" s="214">
        <v>2</v>
      </c>
      <c r="Q623" s="214">
        <f>ROUND(P623*19.2,0)</f>
        <v>38</v>
      </c>
      <c r="R623" s="214">
        <v>3</v>
      </c>
      <c r="S623" s="214">
        <f>ROUND(R623*14.4,0)</f>
        <v>43</v>
      </c>
      <c r="T623" s="214">
        <v>1</v>
      </c>
      <c r="U623" s="214">
        <f>ROUND(T623*14.4,0)</f>
        <v>14</v>
      </c>
      <c r="V623" s="214">
        <v>3</v>
      </c>
      <c r="W623" s="214">
        <f>ROUND(V623*28.8,0)</f>
        <v>86</v>
      </c>
      <c r="X623" s="214">
        <v>1</v>
      </c>
      <c r="Y623" s="214">
        <f>ROUND(X623*16.8,0)</f>
        <v>17</v>
      </c>
      <c r="Z623" s="214">
        <v>2</v>
      </c>
      <c r="AA623" s="214">
        <f>ROUND(Z623*19.2,0)</f>
        <v>38</v>
      </c>
      <c r="AB623" s="214">
        <v>2</v>
      </c>
      <c r="AC623" s="214">
        <f>ROUND(AB623*19.2,0)</f>
        <v>38</v>
      </c>
      <c r="AD623" s="214">
        <v>2</v>
      </c>
      <c r="AE623" s="214">
        <f>ROUND(AD623*12,0)</f>
        <v>24</v>
      </c>
      <c r="AF623" s="214">
        <v>2</v>
      </c>
      <c r="AG623" s="214">
        <f>ROUND(AF623*14.4,0)</f>
        <v>29</v>
      </c>
      <c r="AH623" s="214">
        <v>1</v>
      </c>
      <c r="AI623" s="214">
        <f>ROUND(AH623*9.6,0)</f>
        <v>10</v>
      </c>
      <c r="AJ623" s="214">
        <v>1</v>
      </c>
      <c r="AK623" s="214">
        <f>ROUND(AJ623*16.8,0)</f>
        <v>17</v>
      </c>
      <c r="AL623" s="214">
        <v>1</v>
      </c>
      <c r="AM623" s="214">
        <f>ROUND(AL623*7.2,0)</f>
        <v>7</v>
      </c>
      <c r="AN623" s="214">
        <f>SUM(M623,O623,Q623,S623,U623)</f>
        <v>207</v>
      </c>
      <c r="AO623" s="214">
        <f>SUM(W623,Y623,AA623,AC623)</f>
        <v>179</v>
      </c>
      <c r="AP623" s="214">
        <f>SUM(AE623,AG623,AI623)</f>
        <v>63</v>
      </c>
      <c r="AQ623" s="214">
        <f>SUM(AK623,AM623)</f>
        <v>24</v>
      </c>
      <c r="AR623" s="214">
        <f>SUM(AN623:AQ623)</f>
        <v>473</v>
      </c>
      <c r="AS623" s="214" t="str">
        <f>IF(AR623&lt;=120,"Group 1",IF(AR623&lt;=240,"Group 2",IF(AR623&lt;=360,"Group 3",IF(AR623&lt;=480,"Group 4",IF(AR623&lt;=600,"Group 5",IF(AR623&lt;=720,"Group 6",IF(AR623&lt;=840,"Group 7",IF(AR623&lt;=960,"Group 8",IF(AR623&lt;=1080,"Group 9","Group 10")))))))))</f>
        <v>Group 4</v>
      </c>
      <c r="AT623" s="214" t="str">
        <f>IF(AR623&lt;=120,"B1",IF(AR623&lt;=240,"B2",IF(AR623&lt;=360,"B3",IF(AR623&lt;=480,"B4",IF(AR623&lt;=600,"B5",IF(AR623&lt;=720,"B6",IF(AR623&lt;=840,"B7",IF(AR623&lt;=960,"B8",IF(AR623&lt;=1080,"B9",IF(AR623&lt;=1100,"B10",IF(AR623&lt;=1120,"B11",IF(AR623&lt;=1140,"B12",IF(AR623&lt;=1160,"B13",IF(AR623&lt;=1180,"B14","B15"))))))))))))))</f>
        <v>B4</v>
      </c>
      <c r="AU623" s="214" t="str">
        <f>AT623</f>
        <v>B4</v>
      </c>
      <c r="AV623" s="214" t="str">
        <f>IF(AU623=J623,"OK","REVIEW")</f>
        <v>OK</v>
      </c>
      <c r="AW623" s="213" t="s">
        <v>355</v>
      </c>
      <c r="AX623" s="213" t="s">
        <v>522</v>
      </c>
      <c r="AY623" s="213" t="s">
        <v>270</v>
      </c>
      <c r="AZ623" s="213" t="s">
        <v>271</v>
      </c>
      <c r="BA623" s="217" t="s">
        <v>996</v>
      </c>
    </row>
    <row r="624" ht="142.5">
      <c r="A624" s="214" t="s">
        <v>272</v>
      </c>
      <c r="B624" s="213" t="s">
        <v>1075</v>
      </c>
      <c r="C624" s="214" t="s">
        <v>1076</v>
      </c>
      <c r="D624" s="213" t="s">
        <v>1077</v>
      </c>
      <c r="E624" s="214" t="s">
        <v>1106</v>
      </c>
      <c r="F624" s="213" t="s">
        <v>1107</v>
      </c>
      <c r="G624" s="214" t="s">
        <v>1110</v>
      </c>
      <c r="H624" s="213" t="s">
        <v>1111</v>
      </c>
      <c r="I624" s="213" t="s">
        <v>1082</v>
      </c>
      <c r="J624" s="214" t="s">
        <v>271</v>
      </c>
      <c r="K624" s="217" t="s">
        <v>1103</v>
      </c>
      <c r="L624" s="214">
        <v>3</v>
      </c>
      <c r="M624" s="214">
        <f>ROUND(L624*18,0)</f>
        <v>54</v>
      </c>
      <c r="N624" s="214">
        <v>3</v>
      </c>
      <c r="O624" s="214">
        <f>ROUND(N624*19.2,0)</f>
        <v>58</v>
      </c>
      <c r="P624" s="214">
        <v>2</v>
      </c>
      <c r="Q624" s="214">
        <f>ROUND(P624*19.2,0)</f>
        <v>38</v>
      </c>
      <c r="R624" s="214">
        <v>3</v>
      </c>
      <c r="S624" s="214">
        <f>ROUND(R624*14.4,0)</f>
        <v>43</v>
      </c>
      <c r="T624" s="214">
        <v>2</v>
      </c>
      <c r="U624" s="214">
        <f>ROUND(T624*14.4,0)</f>
        <v>29</v>
      </c>
      <c r="V624" s="214">
        <v>3</v>
      </c>
      <c r="W624" s="214">
        <f>ROUND(V624*28.8,0)</f>
        <v>86</v>
      </c>
      <c r="X624" s="214">
        <v>2</v>
      </c>
      <c r="Y624" s="214">
        <f>ROUND(X624*16.8,0)</f>
        <v>34</v>
      </c>
      <c r="Z624" s="214">
        <v>2</v>
      </c>
      <c r="AA624" s="214">
        <f>ROUND(Z624*19.2,0)</f>
        <v>38</v>
      </c>
      <c r="AB624" s="214">
        <v>2</v>
      </c>
      <c r="AC624" s="214">
        <f>ROUND(AB624*19.2,0)</f>
        <v>38</v>
      </c>
      <c r="AD624" s="214">
        <v>2</v>
      </c>
      <c r="AE624" s="214">
        <f>ROUND(AD624*12,0)</f>
        <v>24</v>
      </c>
      <c r="AF624" s="214">
        <v>3</v>
      </c>
      <c r="AG624" s="214">
        <f>ROUND(AF624*14.4,0)</f>
        <v>43</v>
      </c>
      <c r="AH624" s="214">
        <v>2</v>
      </c>
      <c r="AI624" s="214">
        <f>ROUND(AH624*9.6,0)</f>
        <v>19</v>
      </c>
      <c r="AJ624" s="214">
        <v>2</v>
      </c>
      <c r="AK624" s="214">
        <f>ROUND(AJ624*16.8,0)</f>
        <v>34</v>
      </c>
      <c r="AL624" s="214">
        <v>2</v>
      </c>
      <c r="AM624" s="214">
        <f>ROUND(AL624*7.2,0)</f>
        <v>14</v>
      </c>
      <c r="AN624" s="214">
        <f>SUM(M624,O624,Q624,S624,U624)</f>
        <v>222</v>
      </c>
      <c r="AO624" s="214">
        <f>SUM(W624,Y624,AA624,AC624)</f>
        <v>196</v>
      </c>
      <c r="AP624" s="214">
        <f>SUM(AE624,AG624,AI624)</f>
        <v>86</v>
      </c>
      <c r="AQ624" s="214">
        <f>SUM(AK624,AM624)</f>
        <v>48</v>
      </c>
      <c r="AR624" s="214">
        <f>SUM(AN624:AQ624)</f>
        <v>552</v>
      </c>
      <c r="AS624" s="214" t="str">
        <f>IF(AR624&lt;=120,"Group 1",IF(AR624&lt;=240,"Group 2",IF(AR624&lt;=360,"Group 3",IF(AR624&lt;=480,"Group 4",IF(AR624&lt;=600,"Group 5",IF(AR624&lt;=720,"Group 6",IF(AR624&lt;=840,"Group 7",IF(AR624&lt;=960,"Group 8",IF(AR624&lt;=1080,"Group 9","Group 10")))))))))</f>
        <v>Group 5</v>
      </c>
      <c r="AT624" s="214" t="str">
        <f>IF(AR624&lt;=120,"B1",IF(AR624&lt;=240,"B2",IF(AR624&lt;=360,"B3",IF(AR624&lt;=480,"B4",IF(AR624&lt;=600,"B5",IF(AR624&lt;=720,"B6",IF(AR624&lt;=840,"B7",IF(AR624&lt;=960,"B8",IF(AR624&lt;=1080,"B9",IF(AR624&lt;=1100,"B10",IF(AR624&lt;=1120,"B11",IF(AR624&lt;=1140,"B12",IF(AR624&lt;=1160,"B13",IF(AR624&lt;=1180,"B14","B15"))))))))))))))</f>
        <v>B5</v>
      </c>
      <c r="AU624" s="214" t="str">
        <f>AT624</f>
        <v>B5</v>
      </c>
      <c r="AV624" s="214" t="str">
        <f>IF(AU624=J624,"OK","REVIEW")</f>
        <v>OK</v>
      </c>
      <c r="AW624" s="213" t="s">
        <v>355</v>
      </c>
      <c r="AX624" s="213" t="s">
        <v>365</v>
      </c>
      <c r="AY624" s="213" t="s">
        <v>270</v>
      </c>
      <c r="AZ624" s="213" t="s">
        <v>271</v>
      </c>
      <c r="BA624" s="217" t="s">
        <v>998</v>
      </c>
    </row>
    <row r="625" ht="142.5">
      <c r="A625" s="214" t="s">
        <v>272</v>
      </c>
      <c r="B625" s="213" t="s">
        <v>1075</v>
      </c>
      <c r="C625" s="214" t="s">
        <v>1076</v>
      </c>
      <c r="D625" s="213" t="s">
        <v>1077</v>
      </c>
      <c r="E625" s="214" t="s">
        <v>1106</v>
      </c>
      <c r="F625" s="213" t="s">
        <v>1107</v>
      </c>
      <c r="G625" s="214" t="s">
        <v>1112</v>
      </c>
      <c r="H625" s="213" t="s">
        <v>1113</v>
      </c>
      <c r="I625" s="213" t="s">
        <v>1082</v>
      </c>
      <c r="J625" s="214" t="s">
        <v>267</v>
      </c>
      <c r="K625" s="217" t="s">
        <v>1102</v>
      </c>
      <c r="L625" s="214">
        <v>3</v>
      </c>
      <c r="M625" s="214">
        <f>ROUND(L625*18,0)</f>
        <v>54</v>
      </c>
      <c r="N625" s="214">
        <v>2</v>
      </c>
      <c r="O625" s="214">
        <f>ROUND(N625*19.2,0)</f>
        <v>38</v>
      </c>
      <c r="P625" s="214">
        <v>2</v>
      </c>
      <c r="Q625" s="214">
        <f>ROUND(P625*19.2,0)</f>
        <v>38</v>
      </c>
      <c r="R625" s="214">
        <v>3</v>
      </c>
      <c r="S625" s="214">
        <f>ROUND(R625*14.4,0)</f>
        <v>43</v>
      </c>
      <c r="T625" s="214">
        <v>1</v>
      </c>
      <c r="U625" s="214">
        <f>ROUND(T625*14.4,0)</f>
        <v>14</v>
      </c>
      <c r="V625" s="214">
        <v>4</v>
      </c>
      <c r="W625" s="214">
        <f>ROUND(V625*28.8,0)</f>
        <v>115</v>
      </c>
      <c r="X625" s="214">
        <v>1</v>
      </c>
      <c r="Y625" s="214">
        <f>ROUND(X625*16.8,0)</f>
        <v>17</v>
      </c>
      <c r="Z625" s="214">
        <v>2</v>
      </c>
      <c r="AA625" s="214">
        <f>ROUND(Z625*19.2,0)</f>
        <v>38</v>
      </c>
      <c r="AB625" s="214">
        <v>1</v>
      </c>
      <c r="AC625" s="214">
        <f>ROUND(AB625*19.2,0)</f>
        <v>19</v>
      </c>
      <c r="AD625" s="214">
        <v>1</v>
      </c>
      <c r="AE625" s="214">
        <f>ROUND(AD625*12,0)</f>
        <v>12</v>
      </c>
      <c r="AF625" s="214">
        <v>3</v>
      </c>
      <c r="AG625" s="214">
        <f>ROUND(AF625*14.4,0)</f>
        <v>43</v>
      </c>
      <c r="AH625" s="214">
        <v>1</v>
      </c>
      <c r="AI625" s="214">
        <f>ROUND(AH625*9.6,0)</f>
        <v>10</v>
      </c>
      <c r="AJ625" s="214">
        <v>1</v>
      </c>
      <c r="AK625" s="214">
        <f>ROUND(AJ625*16.8,0)</f>
        <v>17</v>
      </c>
      <c r="AL625" s="214">
        <v>1</v>
      </c>
      <c r="AM625" s="214">
        <f>ROUND(AL625*7.2,0)</f>
        <v>7</v>
      </c>
      <c r="AN625" s="214">
        <f>SUM(M625,O625,Q625,S625,U625)</f>
        <v>187</v>
      </c>
      <c r="AO625" s="214">
        <f>SUM(W625,Y625,AA625,AC625)</f>
        <v>189</v>
      </c>
      <c r="AP625" s="214">
        <f>SUM(AE625,AG625,AI625)</f>
        <v>65</v>
      </c>
      <c r="AQ625" s="214">
        <f>SUM(AK625,AM625)</f>
        <v>24</v>
      </c>
      <c r="AR625" s="214">
        <f>SUM(AN625:AQ625)</f>
        <v>465</v>
      </c>
      <c r="AS625" s="214" t="str">
        <f>IF(AR625&lt;=120,"Group 1",IF(AR625&lt;=240,"Group 2",IF(AR625&lt;=360,"Group 3",IF(AR625&lt;=480,"Group 4",IF(AR625&lt;=600,"Group 5",IF(AR625&lt;=720,"Group 6",IF(AR625&lt;=840,"Group 7",IF(AR625&lt;=960,"Group 8",IF(AR625&lt;=1080,"Group 9","Group 10")))))))))</f>
        <v>Group 4</v>
      </c>
      <c r="AT625" s="214" t="str">
        <f>IF(AR625&lt;=120,"B1",IF(AR625&lt;=240,"B2",IF(AR625&lt;=360,"B3",IF(AR625&lt;=480,"B4",IF(AR625&lt;=600,"B5",IF(AR625&lt;=720,"B6",IF(AR625&lt;=840,"B7",IF(AR625&lt;=960,"B8",IF(AR625&lt;=1080,"B9",IF(AR625&lt;=1100,"B10",IF(AR625&lt;=1120,"B11",IF(AR625&lt;=1140,"B12",IF(AR625&lt;=1160,"B13",IF(AR625&lt;=1180,"B14","B15"))))))))))))))</f>
        <v>B4</v>
      </c>
      <c r="AU625" s="214" t="str">
        <f>AT625</f>
        <v>B4</v>
      </c>
      <c r="AV625" s="214" t="str">
        <f>IF(AU625=J625,"OK","REVIEW")</f>
        <v>OK</v>
      </c>
      <c r="AW625" s="213" t="s">
        <v>355</v>
      </c>
      <c r="AX625" s="213" t="s">
        <v>522</v>
      </c>
      <c r="AY625" s="213" t="s">
        <v>270</v>
      </c>
      <c r="AZ625" s="213" t="s">
        <v>271</v>
      </c>
      <c r="BA625" s="217" t="s">
        <v>996</v>
      </c>
    </row>
    <row r="626" ht="142.5">
      <c r="A626" s="214" t="s">
        <v>272</v>
      </c>
      <c r="B626" s="213" t="s">
        <v>1075</v>
      </c>
      <c r="C626" s="214" t="s">
        <v>1076</v>
      </c>
      <c r="D626" s="213" t="s">
        <v>1077</v>
      </c>
      <c r="E626" s="214" t="s">
        <v>1106</v>
      </c>
      <c r="F626" s="213" t="s">
        <v>1107</v>
      </c>
      <c r="G626" s="214" t="s">
        <v>1112</v>
      </c>
      <c r="H626" s="213" t="s">
        <v>1113</v>
      </c>
      <c r="I626" s="213" t="s">
        <v>1082</v>
      </c>
      <c r="J626" s="214" t="s">
        <v>271</v>
      </c>
      <c r="K626" s="217" t="s">
        <v>1103</v>
      </c>
      <c r="L626" s="214">
        <v>3</v>
      </c>
      <c r="M626" s="214">
        <f>ROUND(L626*18,0)</f>
        <v>54</v>
      </c>
      <c r="N626" s="214">
        <v>3</v>
      </c>
      <c r="O626" s="214">
        <f>ROUND(N626*19.2,0)</f>
        <v>58</v>
      </c>
      <c r="P626" s="214">
        <v>2</v>
      </c>
      <c r="Q626" s="214">
        <f>ROUND(P626*19.2,0)</f>
        <v>38</v>
      </c>
      <c r="R626" s="214">
        <v>3</v>
      </c>
      <c r="S626" s="214">
        <f>ROUND(R626*14.4,0)</f>
        <v>43</v>
      </c>
      <c r="T626" s="214">
        <v>2</v>
      </c>
      <c r="U626" s="214">
        <f>ROUND(T626*14.4,0)</f>
        <v>29</v>
      </c>
      <c r="V626" s="214">
        <v>4</v>
      </c>
      <c r="W626" s="214">
        <f>ROUND(V626*28.8,0)</f>
        <v>115</v>
      </c>
      <c r="X626" s="214">
        <v>2</v>
      </c>
      <c r="Y626" s="214">
        <f>ROUND(X626*16.8,0)</f>
        <v>34</v>
      </c>
      <c r="Z626" s="214">
        <v>2</v>
      </c>
      <c r="AA626" s="214">
        <f>ROUND(Z626*19.2,0)</f>
        <v>38</v>
      </c>
      <c r="AB626" s="214">
        <v>2</v>
      </c>
      <c r="AC626" s="214">
        <f>ROUND(AB626*19.2,0)</f>
        <v>38</v>
      </c>
      <c r="AD626" s="214">
        <v>2</v>
      </c>
      <c r="AE626" s="214">
        <f>ROUND(AD626*12,0)</f>
        <v>24</v>
      </c>
      <c r="AF626" s="214">
        <v>4</v>
      </c>
      <c r="AG626" s="214">
        <f>ROUND(AF626*14.4,0)</f>
        <v>58</v>
      </c>
      <c r="AH626" s="214">
        <v>2</v>
      </c>
      <c r="AI626" s="214">
        <f>ROUND(AH626*9.6,0)</f>
        <v>19</v>
      </c>
      <c r="AJ626" s="214">
        <v>2</v>
      </c>
      <c r="AK626" s="214">
        <f>ROUND(AJ626*16.8,0)</f>
        <v>34</v>
      </c>
      <c r="AL626" s="214">
        <v>2</v>
      </c>
      <c r="AM626" s="214">
        <f>ROUND(AL626*7.2,0)</f>
        <v>14</v>
      </c>
      <c r="AN626" s="214">
        <f>SUM(M626,O626,Q626,S626,U626)</f>
        <v>222</v>
      </c>
      <c r="AO626" s="214">
        <f>SUM(W626,Y626,AA626,AC626)</f>
        <v>225</v>
      </c>
      <c r="AP626" s="214">
        <f>SUM(AE626,AG626,AI626)</f>
        <v>101</v>
      </c>
      <c r="AQ626" s="214">
        <f>SUM(AK626,AM626)</f>
        <v>48</v>
      </c>
      <c r="AR626" s="214">
        <f>SUM(AN626:AQ626)</f>
        <v>596</v>
      </c>
      <c r="AS626" s="214" t="str">
        <f>IF(AR626&lt;=120,"Group 1",IF(AR626&lt;=240,"Group 2",IF(AR626&lt;=360,"Group 3",IF(AR626&lt;=480,"Group 4",IF(AR626&lt;=600,"Group 5",IF(AR626&lt;=720,"Group 6",IF(AR626&lt;=840,"Group 7",IF(AR626&lt;=960,"Group 8",IF(AR626&lt;=1080,"Group 9","Group 10")))))))))</f>
        <v>Group 5</v>
      </c>
      <c r="AT626" s="214" t="str">
        <f>IF(AR626&lt;=120,"B1",IF(AR626&lt;=240,"B2",IF(AR626&lt;=360,"B3",IF(AR626&lt;=480,"B4",IF(AR626&lt;=600,"B5",IF(AR626&lt;=720,"B6",IF(AR626&lt;=840,"B7",IF(AR626&lt;=960,"B8",IF(AR626&lt;=1080,"B9",IF(AR626&lt;=1100,"B10",IF(AR626&lt;=1120,"B11",IF(AR626&lt;=1140,"B12",IF(AR626&lt;=1160,"B13",IF(AR626&lt;=1180,"B14","B15"))))))))))))))</f>
        <v>B5</v>
      </c>
      <c r="AU626" s="214" t="str">
        <f>AT626</f>
        <v>B5</v>
      </c>
      <c r="AV626" s="214" t="str">
        <f>IF(AU626=J626,"OK","REVIEW")</f>
        <v>OK</v>
      </c>
      <c r="AW626" s="213" t="s">
        <v>355</v>
      </c>
      <c r="AX626" s="213" t="s">
        <v>365</v>
      </c>
      <c r="AY626" s="213" t="s">
        <v>270</v>
      </c>
      <c r="AZ626" s="213" t="s">
        <v>271</v>
      </c>
      <c r="BA626" s="217" t="s">
        <v>998</v>
      </c>
    </row>
    <row r="627" ht="142.5">
      <c r="A627" s="214" t="s">
        <v>272</v>
      </c>
      <c r="B627" s="213" t="s">
        <v>1075</v>
      </c>
      <c r="C627" s="214" t="s">
        <v>1076</v>
      </c>
      <c r="D627" s="213" t="s">
        <v>1077</v>
      </c>
      <c r="E627" s="214" t="s">
        <v>1114</v>
      </c>
      <c r="F627" s="213" t="s">
        <v>1115</v>
      </c>
      <c r="G627" s="214" t="s">
        <v>1116</v>
      </c>
      <c r="H627" s="213" t="s">
        <v>1117</v>
      </c>
      <c r="I627" s="213" t="s">
        <v>1082</v>
      </c>
      <c r="J627" s="214" t="s">
        <v>267</v>
      </c>
      <c r="K627" s="217" t="s">
        <v>1083</v>
      </c>
      <c r="L627" s="214">
        <v>2</v>
      </c>
      <c r="M627" s="214">
        <f>ROUND(L627*18,0)</f>
        <v>36</v>
      </c>
      <c r="N627" s="214">
        <v>2</v>
      </c>
      <c r="O627" s="214">
        <f>ROUND(N627*19.2,0)</f>
        <v>38</v>
      </c>
      <c r="P627" s="214">
        <v>2</v>
      </c>
      <c r="Q627" s="214">
        <f>ROUND(P627*19.2,0)</f>
        <v>38</v>
      </c>
      <c r="R627" s="214">
        <v>2</v>
      </c>
      <c r="S627" s="214">
        <f>ROUND(R627*14.4,0)</f>
        <v>29</v>
      </c>
      <c r="T627" s="214">
        <v>2</v>
      </c>
      <c r="U627" s="214">
        <f>ROUND(T627*14.4,0)</f>
        <v>29</v>
      </c>
      <c r="V627" s="214">
        <v>2</v>
      </c>
      <c r="W627" s="214">
        <f>ROUND(V627*28.8,0)</f>
        <v>58</v>
      </c>
      <c r="X627" s="214">
        <v>2</v>
      </c>
      <c r="Y627" s="214">
        <f>ROUND(X627*16.8,0)</f>
        <v>34</v>
      </c>
      <c r="Z627" s="214">
        <v>2</v>
      </c>
      <c r="AA627" s="214">
        <f>ROUND(Z627*19.2,0)</f>
        <v>38</v>
      </c>
      <c r="AB627" s="214">
        <v>1</v>
      </c>
      <c r="AC627" s="214">
        <f>ROUND(AB627*19.2,0)</f>
        <v>19</v>
      </c>
      <c r="AD627" s="214">
        <v>2</v>
      </c>
      <c r="AE627" s="214">
        <f>ROUND(AD627*12,0)</f>
        <v>24</v>
      </c>
      <c r="AF627" s="214">
        <v>2</v>
      </c>
      <c r="AG627" s="214">
        <f>ROUND(AF627*14.4,0)</f>
        <v>29</v>
      </c>
      <c r="AH627" s="214">
        <v>1</v>
      </c>
      <c r="AI627" s="214">
        <f>ROUND(AH627*9.6,0)</f>
        <v>10</v>
      </c>
      <c r="AJ627" s="214">
        <v>2</v>
      </c>
      <c r="AK627" s="214">
        <f>ROUND(AJ627*16.8,0)</f>
        <v>34</v>
      </c>
      <c r="AL627" s="214">
        <v>1</v>
      </c>
      <c r="AM627" s="214">
        <f>ROUND(AL627*7.2,0)</f>
        <v>7</v>
      </c>
      <c r="AN627" s="214">
        <f>SUM(M627,O627,Q627,S627,U627)</f>
        <v>170</v>
      </c>
      <c r="AO627" s="214">
        <f>SUM(W627,Y627,AA627,AC627)</f>
        <v>149</v>
      </c>
      <c r="AP627" s="214">
        <f>SUM(AE627,AG627,AI627)</f>
        <v>63</v>
      </c>
      <c r="AQ627" s="214">
        <f>SUM(AK627,AM627)</f>
        <v>41</v>
      </c>
      <c r="AR627" s="214">
        <f>SUM(AN627:AQ627)</f>
        <v>423</v>
      </c>
      <c r="AS627" s="214" t="str">
        <f>IF(AR627&lt;=120,"Group 1",IF(AR627&lt;=240,"Group 2",IF(AR627&lt;=360,"Group 3",IF(AR627&lt;=480,"Group 4",IF(AR627&lt;=600,"Group 5",IF(AR627&lt;=720,"Group 6",IF(AR627&lt;=840,"Group 7",IF(AR627&lt;=960,"Group 8",IF(AR627&lt;=1080,"Group 9","Group 10")))))))))</f>
        <v>Group 4</v>
      </c>
      <c r="AT627" s="214" t="str">
        <f>IF(AR627&lt;=120,"B1",IF(AR627&lt;=240,"B2",IF(AR627&lt;=360,"B3",IF(AR627&lt;=480,"B4",IF(AR627&lt;=600,"B5",IF(AR627&lt;=720,"B6",IF(AR627&lt;=840,"B7",IF(AR627&lt;=960,"B8",IF(AR627&lt;=1080,"B9",IF(AR627&lt;=1100,"B10",IF(AR627&lt;=1120,"B11",IF(AR627&lt;=1140,"B12",IF(AR627&lt;=1160,"B13",IF(AR627&lt;=1180,"B14","B15"))))))))))))))</f>
        <v>B4</v>
      </c>
      <c r="AU627" s="214" t="str">
        <f>AT627</f>
        <v>B4</v>
      </c>
      <c r="AV627" s="214" t="str">
        <f>IF(AU627=J627,"OK","REVIEW")</f>
        <v>OK</v>
      </c>
      <c r="AW627" s="213" t="s">
        <v>355</v>
      </c>
      <c r="AX627" s="213" t="s">
        <v>522</v>
      </c>
      <c r="AY627" s="213" t="s">
        <v>270</v>
      </c>
      <c r="AZ627" s="213" t="s">
        <v>267</v>
      </c>
      <c r="BA627" s="217" t="s">
        <v>996</v>
      </c>
    </row>
    <row r="628" ht="142.5">
      <c r="A628" s="214" t="s">
        <v>272</v>
      </c>
      <c r="B628" s="213" t="s">
        <v>1075</v>
      </c>
      <c r="C628" s="214" t="s">
        <v>1076</v>
      </c>
      <c r="D628" s="213" t="s">
        <v>1077</v>
      </c>
      <c r="E628" s="214" t="s">
        <v>1114</v>
      </c>
      <c r="F628" s="213" t="s">
        <v>1115</v>
      </c>
      <c r="G628" s="214" t="s">
        <v>1116</v>
      </c>
      <c r="H628" s="213" t="s">
        <v>1117</v>
      </c>
      <c r="I628" s="213" t="s">
        <v>1082</v>
      </c>
      <c r="J628" s="214" t="s">
        <v>271</v>
      </c>
      <c r="K628" s="217" t="s">
        <v>1084</v>
      </c>
      <c r="L628" s="214">
        <v>3</v>
      </c>
      <c r="M628" s="214">
        <f>ROUND(L628*18,0)</f>
        <v>54</v>
      </c>
      <c r="N628" s="214">
        <v>2</v>
      </c>
      <c r="O628" s="214">
        <f>ROUND(N628*19.2,0)</f>
        <v>38</v>
      </c>
      <c r="P628" s="214">
        <v>3</v>
      </c>
      <c r="Q628" s="214">
        <f>ROUND(P628*19.2,0)</f>
        <v>58</v>
      </c>
      <c r="R628" s="214">
        <v>3</v>
      </c>
      <c r="S628" s="214">
        <f>ROUND(R628*14.4,0)</f>
        <v>43</v>
      </c>
      <c r="T628" s="214">
        <v>2</v>
      </c>
      <c r="U628" s="214">
        <f>ROUND(T628*14.4,0)</f>
        <v>29</v>
      </c>
      <c r="V628" s="214">
        <v>3</v>
      </c>
      <c r="W628" s="214">
        <f>ROUND(V628*28.8,0)</f>
        <v>86</v>
      </c>
      <c r="X628" s="214">
        <v>2</v>
      </c>
      <c r="Y628" s="214">
        <f>ROUND(X628*16.8,0)</f>
        <v>34</v>
      </c>
      <c r="Z628" s="214">
        <v>2</v>
      </c>
      <c r="AA628" s="214">
        <f>ROUND(Z628*19.2,0)</f>
        <v>38</v>
      </c>
      <c r="AB628" s="214">
        <v>1</v>
      </c>
      <c r="AC628" s="214">
        <f>ROUND(AB628*19.2,0)</f>
        <v>19</v>
      </c>
      <c r="AD628" s="214">
        <v>2</v>
      </c>
      <c r="AE628" s="214">
        <f>ROUND(AD628*12,0)</f>
        <v>24</v>
      </c>
      <c r="AF628" s="214">
        <v>2</v>
      </c>
      <c r="AG628" s="214">
        <f>ROUND(AF628*14.4,0)</f>
        <v>29</v>
      </c>
      <c r="AH628" s="214">
        <v>1</v>
      </c>
      <c r="AI628" s="214">
        <f>ROUND(AH628*9.6,0)</f>
        <v>10</v>
      </c>
      <c r="AJ628" s="214">
        <v>2</v>
      </c>
      <c r="AK628" s="214">
        <f>ROUND(AJ628*16.8,0)</f>
        <v>34</v>
      </c>
      <c r="AL628" s="214">
        <v>1</v>
      </c>
      <c r="AM628" s="214">
        <f>ROUND(AL628*7.2,0)</f>
        <v>7</v>
      </c>
      <c r="AN628" s="214">
        <f>SUM(M628,O628,Q628,S628,U628)</f>
        <v>222</v>
      </c>
      <c r="AO628" s="214">
        <f>SUM(W628,Y628,AA628,AC628)</f>
        <v>177</v>
      </c>
      <c r="AP628" s="214">
        <f>SUM(AE628,AG628,AI628)</f>
        <v>63</v>
      </c>
      <c r="AQ628" s="214">
        <f>SUM(AK628,AM628)</f>
        <v>41</v>
      </c>
      <c r="AR628" s="214">
        <f>SUM(AN628:AQ628)</f>
        <v>503</v>
      </c>
      <c r="AS628" s="214" t="str">
        <f>IF(AR628&lt;=120,"Group 1",IF(AR628&lt;=240,"Group 2",IF(AR628&lt;=360,"Group 3",IF(AR628&lt;=480,"Group 4",IF(AR628&lt;=600,"Group 5",IF(AR628&lt;=720,"Group 6",IF(AR628&lt;=840,"Group 7",IF(AR628&lt;=960,"Group 8",IF(AR628&lt;=1080,"Group 9","Group 10")))))))))</f>
        <v>Group 5</v>
      </c>
      <c r="AT628" s="214" t="str">
        <f>IF(AR628&lt;=120,"B1",IF(AR628&lt;=240,"B2",IF(AR628&lt;=360,"B3",IF(AR628&lt;=480,"B4",IF(AR628&lt;=600,"B5",IF(AR628&lt;=720,"B6",IF(AR628&lt;=840,"B7",IF(AR628&lt;=960,"B8",IF(AR628&lt;=1080,"B9",IF(AR628&lt;=1100,"B10",IF(AR628&lt;=1120,"B11",IF(AR628&lt;=1140,"B12",IF(AR628&lt;=1160,"B13",IF(AR628&lt;=1180,"B14","B15"))))))))))))))</f>
        <v>B5</v>
      </c>
      <c r="AU628" s="214" t="str">
        <f>AT628</f>
        <v>B5</v>
      </c>
      <c r="AV628" s="214" t="str">
        <f>IF(AU628=J628,"OK","REVIEW")</f>
        <v>OK</v>
      </c>
      <c r="AW628" s="213" t="s">
        <v>355</v>
      </c>
      <c r="AX628" s="213" t="s">
        <v>365</v>
      </c>
      <c r="AY628" s="213" t="s">
        <v>270</v>
      </c>
      <c r="AZ628" s="213" t="s">
        <v>267</v>
      </c>
      <c r="BA628" s="217" t="s">
        <v>998</v>
      </c>
    </row>
    <row r="629" ht="142.5">
      <c r="A629" s="214" t="s">
        <v>272</v>
      </c>
      <c r="B629" s="213" t="s">
        <v>1075</v>
      </c>
      <c r="C629" s="214" t="s">
        <v>1076</v>
      </c>
      <c r="D629" s="213" t="s">
        <v>1077</v>
      </c>
      <c r="E629" s="214" t="s">
        <v>1114</v>
      </c>
      <c r="F629" s="213" t="s">
        <v>1115</v>
      </c>
      <c r="G629" s="214" t="s">
        <v>1118</v>
      </c>
      <c r="H629" s="213" t="s">
        <v>1119</v>
      </c>
      <c r="I629" s="213" t="s">
        <v>1082</v>
      </c>
      <c r="J629" s="214" t="s">
        <v>267</v>
      </c>
      <c r="K629" s="217" t="s">
        <v>1083</v>
      </c>
      <c r="L629" s="214">
        <v>2</v>
      </c>
      <c r="M629" s="214">
        <f>ROUND(L629*18,0)</f>
        <v>36</v>
      </c>
      <c r="N629" s="214">
        <v>2</v>
      </c>
      <c r="O629" s="214">
        <f>ROUND(N629*19.2,0)</f>
        <v>38</v>
      </c>
      <c r="P629" s="214">
        <v>2</v>
      </c>
      <c r="Q629" s="214">
        <f>ROUND(P629*19.2,0)</f>
        <v>38</v>
      </c>
      <c r="R629" s="214">
        <v>2</v>
      </c>
      <c r="S629" s="214">
        <f>ROUND(R629*14.4,0)</f>
        <v>29</v>
      </c>
      <c r="T629" s="214">
        <v>2</v>
      </c>
      <c r="U629" s="214">
        <f>ROUND(T629*14.4,0)</f>
        <v>29</v>
      </c>
      <c r="V629" s="214">
        <v>2</v>
      </c>
      <c r="W629" s="214">
        <f>ROUND(V629*28.8,0)</f>
        <v>58</v>
      </c>
      <c r="X629" s="214">
        <v>2</v>
      </c>
      <c r="Y629" s="214">
        <f>ROUND(X629*16.8,0)</f>
        <v>34</v>
      </c>
      <c r="Z629" s="214">
        <v>2</v>
      </c>
      <c r="AA629" s="214">
        <f>ROUND(Z629*19.2,0)</f>
        <v>38</v>
      </c>
      <c r="AB629" s="214">
        <v>1</v>
      </c>
      <c r="AC629" s="214">
        <f>ROUND(AB629*19.2,0)</f>
        <v>19</v>
      </c>
      <c r="AD629" s="214">
        <v>2</v>
      </c>
      <c r="AE629" s="214">
        <f>ROUND(AD629*12,0)</f>
        <v>24</v>
      </c>
      <c r="AF629" s="214">
        <v>2</v>
      </c>
      <c r="AG629" s="214">
        <f>ROUND(AF629*14.4,0)</f>
        <v>29</v>
      </c>
      <c r="AH629" s="214">
        <v>1</v>
      </c>
      <c r="AI629" s="214">
        <f>ROUND(AH629*9.6,0)</f>
        <v>10</v>
      </c>
      <c r="AJ629" s="214">
        <v>2</v>
      </c>
      <c r="AK629" s="214">
        <f>ROUND(AJ629*16.8,0)</f>
        <v>34</v>
      </c>
      <c r="AL629" s="214">
        <v>1</v>
      </c>
      <c r="AM629" s="214">
        <f>ROUND(AL629*7.2,0)</f>
        <v>7</v>
      </c>
      <c r="AN629" s="214">
        <f>SUM(M629,O629,Q629,S629,U629)</f>
        <v>170</v>
      </c>
      <c r="AO629" s="214">
        <f>SUM(W629,Y629,AA629,AC629)</f>
        <v>149</v>
      </c>
      <c r="AP629" s="214">
        <f>SUM(AE629,AG629,AI629)</f>
        <v>63</v>
      </c>
      <c r="AQ629" s="214">
        <f>SUM(AK629,AM629)</f>
        <v>41</v>
      </c>
      <c r="AR629" s="214">
        <f>SUM(AN629:AQ629)</f>
        <v>423</v>
      </c>
      <c r="AS629" s="214" t="str">
        <f>IF(AR629&lt;=120,"Group 1",IF(AR629&lt;=240,"Group 2",IF(AR629&lt;=360,"Group 3",IF(AR629&lt;=480,"Group 4",IF(AR629&lt;=600,"Group 5",IF(AR629&lt;=720,"Group 6",IF(AR629&lt;=840,"Group 7",IF(AR629&lt;=960,"Group 8",IF(AR629&lt;=1080,"Group 9","Group 10")))))))))</f>
        <v>Group 4</v>
      </c>
      <c r="AT629" s="214" t="str">
        <f>IF(AR629&lt;=120,"B1",IF(AR629&lt;=240,"B2",IF(AR629&lt;=360,"B3",IF(AR629&lt;=480,"B4",IF(AR629&lt;=600,"B5",IF(AR629&lt;=720,"B6",IF(AR629&lt;=840,"B7",IF(AR629&lt;=960,"B8",IF(AR629&lt;=1080,"B9",IF(AR629&lt;=1100,"B10",IF(AR629&lt;=1120,"B11",IF(AR629&lt;=1140,"B12",IF(AR629&lt;=1160,"B13",IF(AR629&lt;=1180,"B14","B15"))))))))))))))</f>
        <v>B4</v>
      </c>
      <c r="AU629" s="214" t="str">
        <f>AT629</f>
        <v>B4</v>
      </c>
      <c r="AV629" s="214" t="str">
        <f>IF(AU629=J629,"OK","REVIEW")</f>
        <v>OK</v>
      </c>
      <c r="AW629" s="213" t="s">
        <v>355</v>
      </c>
      <c r="AX629" s="213" t="s">
        <v>522</v>
      </c>
      <c r="AY629" s="213" t="s">
        <v>270</v>
      </c>
      <c r="AZ629" s="213" t="s">
        <v>267</v>
      </c>
      <c r="BA629" s="217" t="s">
        <v>996</v>
      </c>
    </row>
    <row r="630" ht="142.5">
      <c r="A630" s="214" t="s">
        <v>272</v>
      </c>
      <c r="B630" s="213" t="s">
        <v>1075</v>
      </c>
      <c r="C630" s="214" t="s">
        <v>1076</v>
      </c>
      <c r="D630" s="213" t="s">
        <v>1077</v>
      </c>
      <c r="E630" s="214" t="s">
        <v>1114</v>
      </c>
      <c r="F630" s="213" t="s">
        <v>1115</v>
      </c>
      <c r="G630" s="214" t="s">
        <v>1118</v>
      </c>
      <c r="H630" s="213" t="s">
        <v>1119</v>
      </c>
      <c r="I630" s="213" t="s">
        <v>1082</v>
      </c>
      <c r="J630" s="214" t="s">
        <v>271</v>
      </c>
      <c r="K630" s="217" t="s">
        <v>1084</v>
      </c>
      <c r="L630" s="214">
        <v>3</v>
      </c>
      <c r="M630" s="214">
        <f>ROUND(L630*18,0)</f>
        <v>54</v>
      </c>
      <c r="N630" s="214">
        <v>2</v>
      </c>
      <c r="O630" s="214">
        <f>ROUND(N630*19.2,0)</f>
        <v>38</v>
      </c>
      <c r="P630" s="214">
        <v>3</v>
      </c>
      <c r="Q630" s="214">
        <f>ROUND(P630*19.2,0)</f>
        <v>58</v>
      </c>
      <c r="R630" s="214">
        <v>3</v>
      </c>
      <c r="S630" s="214">
        <f>ROUND(R630*14.4,0)</f>
        <v>43</v>
      </c>
      <c r="T630" s="214">
        <v>2</v>
      </c>
      <c r="U630" s="214">
        <f>ROUND(T630*14.4,0)</f>
        <v>29</v>
      </c>
      <c r="V630" s="214">
        <v>3</v>
      </c>
      <c r="W630" s="214">
        <f>ROUND(V630*28.8,0)</f>
        <v>86</v>
      </c>
      <c r="X630" s="214">
        <v>2</v>
      </c>
      <c r="Y630" s="214">
        <f>ROUND(X630*16.8,0)</f>
        <v>34</v>
      </c>
      <c r="Z630" s="214">
        <v>2</v>
      </c>
      <c r="AA630" s="214">
        <f>ROUND(Z630*19.2,0)</f>
        <v>38</v>
      </c>
      <c r="AB630" s="214">
        <v>1</v>
      </c>
      <c r="AC630" s="214">
        <f>ROUND(AB630*19.2,0)</f>
        <v>19</v>
      </c>
      <c r="AD630" s="214">
        <v>2</v>
      </c>
      <c r="AE630" s="214">
        <f>ROUND(AD630*12,0)</f>
        <v>24</v>
      </c>
      <c r="AF630" s="214">
        <v>2</v>
      </c>
      <c r="AG630" s="214">
        <f>ROUND(AF630*14.4,0)</f>
        <v>29</v>
      </c>
      <c r="AH630" s="214">
        <v>1</v>
      </c>
      <c r="AI630" s="214">
        <f>ROUND(AH630*9.6,0)</f>
        <v>10</v>
      </c>
      <c r="AJ630" s="214">
        <v>2</v>
      </c>
      <c r="AK630" s="214">
        <f>ROUND(AJ630*16.8,0)</f>
        <v>34</v>
      </c>
      <c r="AL630" s="214">
        <v>1</v>
      </c>
      <c r="AM630" s="214">
        <f>ROUND(AL630*7.2,0)</f>
        <v>7</v>
      </c>
      <c r="AN630" s="214">
        <f>SUM(M630,O630,Q630,S630,U630)</f>
        <v>222</v>
      </c>
      <c r="AO630" s="214">
        <f>SUM(W630,Y630,AA630,AC630)</f>
        <v>177</v>
      </c>
      <c r="AP630" s="214">
        <f>SUM(AE630,AG630,AI630)</f>
        <v>63</v>
      </c>
      <c r="AQ630" s="214">
        <f>SUM(AK630,AM630)</f>
        <v>41</v>
      </c>
      <c r="AR630" s="214">
        <f>SUM(AN630:AQ630)</f>
        <v>503</v>
      </c>
      <c r="AS630" s="214" t="str">
        <f>IF(AR630&lt;=120,"Group 1",IF(AR630&lt;=240,"Group 2",IF(AR630&lt;=360,"Group 3",IF(AR630&lt;=480,"Group 4",IF(AR630&lt;=600,"Group 5",IF(AR630&lt;=720,"Group 6",IF(AR630&lt;=840,"Group 7",IF(AR630&lt;=960,"Group 8",IF(AR630&lt;=1080,"Group 9","Group 10")))))))))</f>
        <v>Group 5</v>
      </c>
      <c r="AT630" s="214" t="str">
        <f>IF(AR630&lt;=120,"B1",IF(AR630&lt;=240,"B2",IF(AR630&lt;=360,"B3",IF(AR630&lt;=480,"B4",IF(AR630&lt;=600,"B5",IF(AR630&lt;=720,"B6",IF(AR630&lt;=840,"B7",IF(AR630&lt;=960,"B8",IF(AR630&lt;=1080,"B9",IF(AR630&lt;=1100,"B10",IF(AR630&lt;=1120,"B11",IF(AR630&lt;=1140,"B12",IF(AR630&lt;=1160,"B13",IF(AR630&lt;=1180,"B14","B15"))))))))))))))</f>
        <v>B5</v>
      </c>
      <c r="AU630" s="214" t="str">
        <f>AT630</f>
        <v>B5</v>
      </c>
      <c r="AV630" s="214" t="str">
        <f>IF(AU630=J630,"OK","REVIEW")</f>
        <v>OK</v>
      </c>
      <c r="AW630" s="213" t="s">
        <v>355</v>
      </c>
      <c r="AX630" s="213" t="s">
        <v>365</v>
      </c>
      <c r="AY630" s="213" t="s">
        <v>270</v>
      </c>
      <c r="AZ630" s="213" t="s">
        <v>267</v>
      </c>
      <c r="BA630" s="217" t="s">
        <v>998</v>
      </c>
    </row>
    <row r="631" ht="142.5">
      <c r="A631" s="214" t="s">
        <v>272</v>
      </c>
      <c r="B631" s="213" t="s">
        <v>1075</v>
      </c>
      <c r="C631" s="214" t="s">
        <v>1076</v>
      </c>
      <c r="D631" s="213" t="s">
        <v>1077</v>
      </c>
      <c r="E631" s="214" t="s">
        <v>1114</v>
      </c>
      <c r="F631" s="213" t="s">
        <v>1115</v>
      </c>
      <c r="G631" s="214" t="s">
        <v>1120</v>
      </c>
      <c r="H631" s="213" t="s">
        <v>1121</v>
      </c>
      <c r="I631" s="213" t="s">
        <v>1082</v>
      </c>
      <c r="J631" s="214" t="s">
        <v>267</v>
      </c>
      <c r="K631" s="217" t="s">
        <v>1083</v>
      </c>
      <c r="L631" s="214">
        <v>2</v>
      </c>
      <c r="M631" s="214">
        <f>ROUND(L631*18,0)</f>
        <v>36</v>
      </c>
      <c r="N631" s="214">
        <v>2</v>
      </c>
      <c r="O631" s="214">
        <f>ROUND(N631*19.2,0)</f>
        <v>38</v>
      </c>
      <c r="P631" s="214">
        <v>2</v>
      </c>
      <c r="Q631" s="214">
        <f>ROUND(P631*19.2,0)</f>
        <v>38</v>
      </c>
      <c r="R631" s="214">
        <v>2</v>
      </c>
      <c r="S631" s="214">
        <f>ROUND(R631*14.4,0)</f>
        <v>29</v>
      </c>
      <c r="T631" s="214">
        <v>2</v>
      </c>
      <c r="U631" s="214">
        <f>ROUND(T631*14.4,0)</f>
        <v>29</v>
      </c>
      <c r="V631" s="214">
        <v>2</v>
      </c>
      <c r="W631" s="214">
        <f>ROUND(V631*28.8,0)</f>
        <v>58</v>
      </c>
      <c r="X631" s="214">
        <v>2</v>
      </c>
      <c r="Y631" s="214">
        <f>ROUND(X631*16.8,0)</f>
        <v>34</v>
      </c>
      <c r="Z631" s="214">
        <v>2</v>
      </c>
      <c r="AA631" s="214">
        <f>ROUND(Z631*19.2,0)</f>
        <v>38</v>
      </c>
      <c r="AB631" s="214">
        <v>1</v>
      </c>
      <c r="AC631" s="214">
        <f>ROUND(AB631*19.2,0)</f>
        <v>19</v>
      </c>
      <c r="AD631" s="214">
        <v>2</v>
      </c>
      <c r="AE631" s="214">
        <f>ROUND(AD631*12,0)</f>
        <v>24</v>
      </c>
      <c r="AF631" s="214">
        <v>2</v>
      </c>
      <c r="AG631" s="214">
        <f>ROUND(AF631*14.4,0)</f>
        <v>29</v>
      </c>
      <c r="AH631" s="214">
        <v>1</v>
      </c>
      <c r="AI631" s="214">
        <f>ROUND(AH631*9.6,0)</f>
        <v>10</v>
      </c>
      <c r="AJ631" s="214">
        <v>2</v>
      </c>
      <c r="AK631" s="214">
        <f>ROUND(AJ631*16.8,0)</f>
        <v>34</v>
      </c>
      <c r="AL631" s="214">
        <v>1</v>
      </c>
      <c r="AM631" s="214">
        <f>ROUND(AL631*7.2,0)</f>
        <v>7</v>
      </c>
      <c r="AN631" s="214">
        <f>SUM(M631,O631,Q631,S631,U631)</f>
        <v>170</v>
      </c>
      <c r="AO631" s="214">
        <f>SUM(W631,Y631,AA631,AC631)</f>
        <v>149</v>
      </c>
      <c r="AP631" s="214">
        <f>SUM(AE631,AG631,AI631)</f>
        <v>63</v>
      </c>
      <c r="AQ631" s="214">
        <f>SUM(AK631,AM631)</f>
        <v>41</v>
      </c>
      <c r="AR631" s="214">
        <f>SUM(AN631:AQ631)</f>
        <v>423</v>
      </c>
      <c r="AS631" s="214" t="str">
        <f>IF(AR631&lt;=120,"Group 1",IF(AR631&lt;=240,"Group 2",IF(AR631&lt;=360,"Group 3",IF(AR631&lt;=480,"Group 4",IF(AR631&lt;=600,"Group 5",IF(AR631&lt;=720,"Group 6",IF(AR631&lt;=840,"Group 7",IF(AR631&lt;=960,"Group 8",IF(AR631&lt;=1080,"Group 9","Group 10")))))))))</f>
        <v>Group 4</v>
      </c>
      <c r="AT631" s="214" t="str">
        <f>IF(AR631&lt;=120,"B1",IF(AR631&lt;=240,"B2",IF(AR631&lt;=360,"B3",IF(AR631&lt;=480,"B4",IF(AR631&lt;=600,"B5",IF(AR631&lt;=720,"B6",IF(AR631&lt;=840,"B7",IF(AR631&lt;=960,"B8",IF(AR631&lt;=1080,"B9",IF(AR631&lt;=1100,"B10",IF(AR631&lt;=1120,"B11",IF(AR631&lt;=1140,"B12",IF(AR631&lt;=1160,"B13",IF(AR631&lt;=1180,"B14","B15"))))))))))))))</f>
        <v>B4</v>
      </c>
      <c r="AU631" s="214" t="str">
        <f>AT631</f>
        <v>B4</v>
      </c>
      <c r="AV631" s="214" t="str">
        <f>IF(AU631=J631,"OK","REVIEW")</f>
        <v>OK</v>
      </c>
      <c r="AW631" s="213" t="s">
        <v>355</v>
      </c>
      <c r="AX631" s="213" t="s">
        <v>522</v>
      </c>
      <c r="AY631" s="213" t="s">
        <v>270</v>
      </c>
      <c r="AZ631" s="213" t="s">
        <v>267</v>
      </c>
      <c r="BA631" s="217" t="s">
        <v>996</v>
      </c>
    </row>
    <row r="632" ht="142.5">
      <c r="A632" s="214" t="s">
        <v>272</v>
      </c>
      <c r="B632" s="213" t="s">
        <v>1075</v>
      </c>
      <c r="C632" s="214" t="s">
        <v>1076</v>
      </c>
      <c r="D632" s="213" t="s">
        <v>1077</v>
      </c>
      <c r="E632" s="214" t="s">
        <v>1114</v>
      </c>
      <c r="F632" s="213" t="s">
        <v>1115</v>
      </c>
      <c r="G632" s="214" t="s">
        <v>1120</v>
      </c>
      <c r="H632" s="213" t="s">
        <v>1121</v>
      </c>
      <c r="I632" s="213" t="s">
        <v>1082</v>
      </c>
      <c r="J632" s="214" t="s">
        <v>271</v>
      </c>
      <c r="K632" s="217" t="s">
        <v>1084</v>
      </c>
      <c r="L632" s="214">
        <v>3</v>
      </c>
      <c r="M632" s="214">
        <f>ROUND(L632*18,0)</f>
        <v>54</v>
      </c>
      <c r="N632" s="214">
        <v>2</v>
      </c>
      <c r="O632" s="214">
        <f>ROUND(N632*19.2,0)</f>
        <v>38</v>
      </c>
      <c r="P632" s="214">
        <v>3</v>
      </c>
      <c r="Q632" s="214">
        <f>ROUND(P632*19.2,0)</f>
        <v>58</v>
      </c>
      <c r="R632" s="214">
        <v>3</v>
      </c>
      <c r="S632" s="214">
        <f>ROUND(R632*14.4,0)</f>
        <v>43</v>
      </c>
      <c r="T632" s="214">
        <v>2</v>
      </c>
      <c r="U632" s="214">
        <f>ROUND(T632*14.4,0)</f>
        <v>29</v>
      </c>
      <c r="V632" s="214">
        <v>3</v>
      </c>
      <c r="W632" s="214">
        <f>ROUND(V632*28.8,0)</f>
        <v>86</v>
      </c>
      <c r="X632" s="214">
        <v>2</v>
      </c>
      <c r="Y632" s="214">
        <f>ROUND(X632*16.8,0)</f>
        <v>34</v>
      </c>
      <c r="Z632" s="214">
        <v>2</v>
      </c>
      <c r="AA632" s="214">
        <f>ROUND(Z632*19.2,0)</f>
        <v>38</v>
      </c>
      <c r="AB632" s="214">
        <v>1</v>
      </c>
      <c r="AC632" s="214">
        <f>ROUND(AB632*19.2,0)</f>
        <v>19</v>
      </c>
      <c r="AD632" s="214">
        <v>2</v>
      </c>
      <c r="AE632" s="214">
        <f>ROUND(AD632*12,0)</f>
        <v>24</v>
      </c>
      <c r="AF632" s="214">
        <v>2</v>
      </c>
      <c r="AG632" s="214">
        <f>ROUND(AF632*14.4,0)</f>
        <v>29</v>
      </c>
      <c r="AH632" s="214">
        <v>1</v>
      </c>
      <c r="AI632" s="214">
        <f>ROUND(AH632*9.6,0)</f>
        <v>10</v>
      </c>
      <c r="AJ632" s="214">
        <v>2</v>
      </c>
      <c r="AK632" s="214">
        <f>ROUND(AJ632*16.8,0)</f>
        <v>34</v>
      </c>
      <c r="AL632" s="214">
        <v>1</v>
      </c>
      <c r="AM632" s="214">
        <f>ROUND(AL632*7.2,0)</f>
        <v>7</v>
      </c>
      <c r="AN632" s="214">
        <f>SUM(M632,O632,Q632,S632,U632)</f>
        <v>222</v>
      </c>
      <c r="AO632" s="214">
        <f>SUM(W632,Y632,AA632,AC632)</f>
        <v>177</v>
      </c>
      <c r="AP632" s="214">
        <f>SUM(AE632,AG632,AI632)</f>
        <v>63</v>
      </c>
      <c r="AQ632" s="214">
        <f>SUM(AK632,AM632)</f>
        <v>41</v>
      </c>
      <c r="AR632" s="214">
        <f>SUM(AN632:AQ632)</f>
        <v>503</v>
      </c>
      <c r="AS632" s="214" t="str">
        <f>IF(AR632&lt;=120,"Group 1",IF(AR632&lt;=240,"Group 2",IF(AR632&lt;=360,"Group 3",IF(AR632&lt;=480,"Group 4",IF(AR632&lt;=600,"Group 5",IF(AR632&lt;=720,"Group 6",IF(AR632&lt;=840,"Group 7",IF(AR632&lt;=960,"Group 8",IF(AR632&lt;=1080,"Group 9","Group 10")))))))))</f>
        <v>Group 5</v>
      </c>
      <c r="AT632" s="214" t="str">
        <f>IF(AR632&lt;=120,"B1",IF(AR632&lt;=240,"B2",IF(AR632&lt;=360,"B3",IF(AR632&lt;=480,"B4",IF(AR632&lt;=600,"B5",IF(AR632&lt;=720,"B6",IF(AR632&lt;=840,"B7",IF(AR632&lt;=960,"B8",IF(AR632&lt;=1080,"B9",IF(AR632&lt;=1100,"B10",IF(AR632&lt;=1120,"B11",IF(AR632&lt;=1140,"B12",IF(AR632&lt;=1160,"B13",IF(AR632&lt;=1180,"B14","B15"))))))))))))))</f>
        <v>B5</v>
      </c>
      <c r="AU632" s="214" t="str">
        <f>AT632</f>
        <v>B5</v>
      </c>
      <c r="AV632" s="214" t="str">
        <f>IF(AU632=J632,"OK","REVIEW")</f>
        <v>OK</v>
      </c>
      <c r="AW632" s="213" t="s">
        <v>355</v>
      </c>
      <c r="AX632" s="213" t="s">
        <v>365</v>
      </c>
      <c r="AY632" s="213" t="s">
        <v>270</v>
      </c>
      <c r="AZ632" s="213" t="s">
        <v>267</v>
      </c>
      <c r="BA632" s="217" t="s">
        <v>998</v>
      </c>
    </row>
    <row r="633" ht="142.5">
      <c r="A633" s="214" t="s">
        <v>272</v>
      </c>
      <c r="B633" s="213" t="s">
        <v>1075</v>
      </c>
      <c r="C633" s="214" t="s">
        <v>1076</v>
      </c>
      <c r="D633" s="213" t="s">
        <v>1077</v>
      </c>
      <c r="E633" s="214" t="s">
        <v>1114</v>
      </c>
      <c r="F633" s="213" t="s">
        <v>1115</v>
      </c>
      <c r="G633" s="214" t="s">
        <v>1122</v>
      </c>
      <c r="H633" s="213" t="s">
        <v>1123</v>
      </c>
      <c r="I633" s="213" t="s">
        <v>1082</v>
      </c>
      <c r="J633" s="214" t="s">
        <v>267</v>
      </c>
      <c r="K633" s="217" t="s">
        <v>1083</v>
      </c>
      <c r="L633" s="214">
        <v>2</v>
      </c>
      <c r="M633" s="214">
        <f>ROUND(L633*18,0)</f>
        <v>36</v>
      </c>
      <c r="N633" s="214">
        <v>2</v>
      </c>
      <c r="O633" s="214">
        <f>ROUND(N633*19.2,0)</f>
        <v>38</v>
      </c>
      <c r="P633" s="214">
        <v>2</v>
      </c>
      <c r="Q633" s="214">
        <f>ROUND(P633*19.2,0)</f>
        <v>38</v>
      </c>
      <c r="R633" s="214">
        <v>2</v>
      </c>
      <c r="S633" s="214">
        <f>ROUND(R633*14.4,0)</f>
        <v>29</v>
      </c>
      <c r="T633" s="214">
        <v>2</v>
      </c>
      <c r="U633" s="214">
        <f>ROUND(T633*14.4,0)</f>
        <v>29</v>
      </c>
      <c r="V633" s="214">
        <v>3</v>
      </c>
      <c r="W633" s="214">
        <f>ROUND(V633*28.8,0)</f>
        <v>86</v>
      </c>
      <c r="X633" s="214">
        <v>2</v>
      </c>
      <c r="Y633" s="214">
        <f>ROUND(X633*16.8,0)</f>
        <v>34</v>
      </c>
      <c r="Z633" s="214">
        <v>2</v>
      </c>
      <c r="AA633" s="214">
        <f>ROUND(Z633*19.2,0)</f>
        <v>38</v>
      </c>
      <c r="AB633" s="214">
        <v>1</v>
      </c>
      <c r="AC633" s="214">
        <f>ROUND(AB633*19.2,0)</f>
        <v>19</v>
      </c>
      <c r="AD633" s="214">
        <v>2</v>
      </c>
      <c r="AE633" s="214">
        <f>ROUND(AD633*12,0)</f>
        <v>24</v>
      </c>
      <c r="AF633" s="214">
        <v>3</v>
      </c>
      <c r="AG633" s="214">
        <f>ROUND(AF633*14.4,0)</f>
        <v>43</v>
      </c>
      <c r="AH633" s="214">
        <v>1</v>
      </c>
      <c r="AI633" s="214">
        <f>ROUND(AH633*9.6,0)</f>
        <v>10</v>
      </c>
      <c r="AJ633" s="214">
        <v>2</v>
      </c>
      <c r="AK633" s="214">
        <f>ROUND(AJ633*16.8,0)</f>
        <v>34</v>
      </c>
      <c r="AL633" s="214">
        <v>1</v>
      </c>
      <c r="AM633" s="214">
        <f>ROUND(AL633*7.2,0)</f>
        <v>7</v>
      </c>
      <c r="AN633" s="214">
        <f>SUM(M633,O633,Q633,S633,U633)</f>
        <v>170</v>
      </c>
      <c r="AO633" s="214">
        <f>SUM(W633,Y633,AA633,AC633)</f>
        <v>177</v>
      </c>
      <c r="AP633" s="214">
        <f>SUM(AE633,AG633,AI633)</f>
        <v>77</v>
      </c>
      <c r="AQ633" s="214">
        <f>SUM(AK633,AM633)</f>
        <v>41</v>
      </c>
      <c r="AR633" s="214">
        <f>SUM(AN633:AQ633)</f>
        <v>465</v>
      </c>
      <c r="AS633" s="214" t="str">
        <f>IF(AR633&lt;=120,"Group 1",IF(AR633&lt;=240,"Group 2",IF(AR633&lt;=360,"Group 3",IF(AR633&lt;=480,"Group 4",IF(AR633&lt;=600,"Group 5",IF(AR633&lt;=720,"Group 6",IF(AR633&lt;=840,"Group 7",IF(AR633&lt;=960,"Group 8",IF(AR633&lt;=1080,"Group 9","Group 10")))))))))</f>
        <v>Group 4</v>
      </c>
      <c r="AT633" s="214" t="str">
        <f>IF(AR633&lt;=120,"B1",IF(AR633&lt;=240,"B2",IF(AR633&lt;=360,"B3",IF(AR633&lt;=480,"B4",IF(AR633&lt;=600,"B5",IF(AR633&lt;=720,"B6",IF(AR633&lt;=840,"B7",IF(AR633&lt;=960,"B8",IF(AR633&lt;=1080,"B9",IF(AR633&lt;=1100,"B10",IF(AR633&lt;=1120,"B11",IF(AR633&lt;=1140,"B12",IF(AR633&lt;=1160,"B13",IF(AR633&lt;=1180,"B14","B15"))))))))))))))</f>
        <v>B4</v>
      </c>
      <c r="AU633" s="214" t="str">
        <f>AT633</f>
        <v>B4</v>
      </c>
      <c r="AV633" s="214" t="str">
        <f>IF(AU633=J633,"OK","REVIEW")</f>
        <v>OK</v>
      </c>
      <c r="AW633" s="213" t="s">
        <v>355</v>
      </c>
      <c r="AX633" s="213" t="s">
        <v>522</v>
      </c>
      <c r="AY633" s="213" t="s">
        <v>270</v>
      </c>
      <c r="AZ633" s="213" t="s">
        <v>267</v>
      </c>
      <c r="BA633" s="217" t="s">
        <v>996</v>
      </c>
    </row>
    <row r="634" ht="142.5">
      <c r="A634" s="214" t="s">
        <v>272</v>
      </c>
      <c r="B634" s="213" t="s">
        <v>1075</v>
      </c>
      <c r="C634" s="214" t="s">
        <v>1076</v>
      </c>
      <c r="D634" s="213" t="s">
        <v>1077</v>
      </c>
      <c r="E634" s="214" t="s">
        <v>1114</v>
      </c>
      <c r="F634" s="213" t="s">
        <v>1115</v>
      </c>
      <c r="G634" s="214" t="s">
        <v>1122</v>
      </c>
      <c r="H634" s="213" t="s">
        <v>1123</v>
      </c>
      <c r="I634" s="213" t="s">
        <v>1082</v>
      </c>
      <c r="J634" s="214" t="s">
        <v>271</v>
      </c>
      <c r="K634" s="217" t="s">
        <v>1084</v>
      </c>
      <c r="L634" s="214">
        <v>3</v>
      </c>
      <c r="M634" s="214">
        <f>ROUND(L634*18,0)</f>
        <v>54</v>
      </c>
      <c r="N634" s="214">
        <v>2</v>
      </c>
      <c r="O634" s="214">
        <f>ROUND(N634*19.2,0)</f>
        <v>38</v>
      </c>
      <c r="P634" s="214">
        <v>2</v>
      </c>
      <c r="Q634" s="214">
        <f>ROUND(P634*19.2,0)</f>
        <v>38</v>
      </c>
      <c r="R634" s="214">
        <v>2</v>
      </c>
      <c r="S634" s="214">
        <f>ROUND(R634*14.4,0)</f>
        <v>29</v>
      </c>
      <c r="T634" s="214">
        <v>2</v>
      </c>
      <c r="U634" s="214">
        <f>ROUND(T634*14.4,0)</f>
        <v>29</v>
      </c>
      <c r="V634" s="214">
        <v>3</v>
      </c>
      <c r="W634" s="214">
        <f>ROUND(V634*28.8,0)</f>
        <v>86</v>
      </c>
      <c r="X634" s="214">
        <v>2</v>
      </c>
      <c r="Y634" s="214">
        <f>ROUND(X634*16.8,0)</f>
        <v>34</v>
      </c>
      <c r="Z634" s="214">
        <v>2</v>
      </c>
      <c r="AA634" s="214">
        <f>ROUND(Z634*19.2,0)</f>
        <v>38</v>
      </c>
      <c r="AB634" s="214">
        <v>1</v>
      </c>
      <c r="AC634" s="214">
        <f>ROUND(AB634*19.2,0)</f>
        <v>19</v>
      </c>
      <c r="AD634" s="214">
        <v>2</v>
      </c>
      <c r="AE634" s="214">
        <f>ROUND(AD634*12,0)</f>
        <v>24</v>
      </c>
      <c r="AF634" s="214">
        <v>3</v>
      </c>
      <c r="AG634" s="214">
        <f>ROUND(AF634*14.4,0)</f>
        <v>43</v>
      </c>
      <c r="AH634" s="214">
        <v>1</v>
      </c>
      <c r="AI634" s="214">
        <f>ROUND(AH634*9.6,0)</f>
        <v>10</v>
      </c>
      <c r="AJ634" s="214">
        <v>2</v>
      </c>
      <c r="AK634" s="214">
        <f>ROUND(AJ634*16.8,0)</f>
        <v>34</v>
      </c>
      <c r="AL634" s="214">
        <v>1</v>
      </c>
      <c r="AM634" s="214">
        <f>ROUND(AL634*7.2,0)</f>
        <v>7</v>
      </c>
      <c r="AN634" s="214">
        <f>SUM(M634,O634,Q634,S634,U634)</f>
        <v>188</v>
      </c>
      <c r="AO634" s="214">
        <f>SUM(W634,Y634,AA634,AC634)</f>
        <v>177</v>
      </c>
      <c r="AP634" s="214">
        <f>SUM(AE634,AG634,AI634)</f>
        <v>77</v>
      </c>
      <c r="AQ634" s="214">
        <f>SUM(AK634,AM634)</f>
        <v>41</v>
      </c>
      <c r="AR634" s="214">
        <f>SUM(AN634:AQ634)</f>
        <v>483</v>
      </c>
      <c r="AS634" s="214" t="str">
        <f>IF(AR634&lt;=120,"Group 1",IF(AR634&lt;=240,"Group 2",IF(AR634&lt;=360,"Group 3",IF(AR634&lt;=480,"Group 4",IF(AR634&lt;=600,"Group 5",IF(AR634&lt;=720,"Group 6",IF(AR634&lt;=840,"Group 7",IF(AR634&lt;=960,"Group 8",IF(AR634&lt;=1080,"Group 9","Group 10")))))))))</f>
        <v>Group 5</v>
      </c>
      <c r="AT634" s="214" t="str">
        <f>IF(AR634&lt;=120,"B1",IF(AR634&lt;=240,"B2",IF(AR634&lt;=360,"B3",IF(AR634&lt;=480,"B4",IF(AR634&lt;=600,"B5",IF(AR634&lt;=720,"B6",IF(AR634&lt;=840,"B7",IF(AR634&lt;=960,"B8",IF(AR634&lt;=1080,"B9",IF(AR634&lt;=1100,"B10",IF(AR634&lt;=1120,"B11",IF(AR634&lt;=1140,"B12",IF(AR634&lt;=1160,"B13",IF(AR634&lt;=1180,"B14","B15"))))))))))))))</f>
        <v>B5</v>
      </c>
      <c r="AU634" s="214" t="str">
        <f>AT634</f>
        <v>B5</v>
      </c>
      <c r="AV634" s="214" t="str">
        <f>IF(AU634=J634,"OK","REVIEW")</f>
        <v>OK</v>
      </c>
      <c r="AW634" s="213" t="s">
        <v>355</v>
      </c>
      <c r="AX634" s="213" t="s">
        <v>365</v>
      </c>
      <c r="AY634" s="213" t="s">
        <v>270</v>
      </c>
      <c r="AZ634" s="213" t="s">
        <v>267</v>
      </c>
      <c r="BA634" s="217" t="s">
        <v>998</v>
      </c>
    </row>
    <row r="635" ht="142.5">
      <c r="A635" s="214" t="s">
        <v>272</v>
      </c>
      <c r="B635" s="213" t="s">
        <v>1075</v>
      </c>
      <c r="C635" s="214" t="s">
        <v>1076</v>
      </c>
      <c r="D635" s="213" t="s">
        <v>1077</v>
      </c>
      <c r="E635" s="214" t="s">
        <v>1114</v>
      </c>
      <c r="F635" s="213" t="s">
        <v>1115</v>
      </c>
      <c r="G635" s="214" t="s">
        <v>1124</v>
      </c>
      <c r="H635" s="213" t="s">
        <v>1125</v>
      </c>
      <c r="I635" s="213" t="s">
        <v>1082</v>
      </c>
      <c r="J635" s="214" t="s">
        <v>267</v>
      </c>
      <c r="K635" s="217" t="s">
        <v>1102</v>
      </c>
      <c r="L635" s="214">
        <v>3</v>
      </c>
      <c r="M635" s="214">
        <f>ROUND(L635*18,0)</f>
        <v>54</v>
      </c>
      <c r="N635" s="214">
        <v>3</v>
      </c>
      <c r="O635" s="214">
        <f>ROUND(N635*19.2,0)</f>
        <v>58</v>
      </c>
      <c r="P635" s="214">
        <v>2</v>
      </c>
      <c r="Q635" s="214">
        <f>ROUND(P635*19.2,0)</f>
        <v>38</v>
      </c>
      <c r="R635" s="214">
        <v>3</v>
      </c>
      <c r="S635" s="214">
        <f>ROUND(R635*14.4,0)</f>
        <v>43</v>
      </c>
      <c r="T635" s="214">
        <v>1</v>
      </c>
      <c r="U635" s="214">
        <f>ROUND(T635*14.4,0)</f>
        <v>14</v>
      </c>
      <c r="V635" s="214">
        <v>3</v>
      </c>
      <c r="W635" s="214">
        <f>ROUND(V635*28.8,0)</f>
        <v>86</v>
      </c>
      <c r="X635" s="214">
        <v>1</v>
      </c>
      <c r="Y635" s="214">
        <f>ROUND(X635*16.8,0)</f>
        <v>17</v>
      </c>
      <c r="Z635" s="214">
        <v>2</v>
      </c>
      <c r="AA635" s="214">
        <f>ROUND(Z635*19.2,0)</f>
        <v>38</v>
      </c>
      <c r="AB635" s="214">
        <v>2</v>
      </c>
      <c r="AC635" s="214">
        <f>ROUND(AB635*19.2,0)</f>
        <v>38</v>
      </c>
      <c r="AD635" s="214">
        <v>2</v>
      </c>
      <c r="AE635" s="214">
        <f>ROUND(AD635*12,0)</f>
        <v>24</v>
      </c>
      <c r="AF635" s="214">
        <v>2</v>
      </c>
      <c r="AG635" s="214">
        <f>ROUND(AF635*14.4,0)</f>
        <v>29</v>
      </c>
      <c r="AH635" s="214">
        <v>1</v>
      </c>
      <c r="AI635" s="214">
        <f>ROUND(AH635*9.6,0)</f>
        <v>10</v>
      </c>
      <c r="AJ635" s="214">
        <v>1</v>
      </c>
      <c r="AK635" s="214">
        <f>ROUND(AJ635*16.8,0)</f>
        <v>17</v>
      </c>
      <c r="AL635" s="214">
        <v>1</v>
      </c>
      <c r="AM635" s="214">
        <f>ROUND(AL635*7.2,0)</f>
        <v>7</v>
      </c>
      <c r="AN635" s="214">
        <f>SUM(M635,O635,Q635,S635,U635)</f>
        <v>207</v>
      </c>
      <c r="AO635" s="214">
        <f>SUM(W635,Y635,AA635,AC635)</f>
        <v>179</v>
      </c>
      <c r="AP635" s="214">
        <f>SUM(AE635,AG635,AI635)</f>
        <v>63</v>
      </c>
      <c r="AQ635" s="214">
        <f>SUM(AK635,AM635)</f>
        <v>24</v>
      </c>
      <c r="AR635" s="214">
        <f>SUM(AN635:AQ635)</f>
        <v>473</v>
      </c>
      <c r="AS635" s="214" t="str">
        <f>IF(AR635&lt;=120,"Group 1",IF(AR635&lt;=240,"Group 2",IF(AR635&lt;=360,"Group 3",IF(AR635&lt;=480,"Group 4",IF(AR635&lt;=600,"Group 5",IF(AR635&lt;=720,"Group 6",IF(AR635&lt;=840,"Group 7",IF(AR635&lt;=960,"Group 8",IF(AR635&lt;=1080,"Group 9","Group 10")))))))))</f>
        <v>Group 4</v>
      </c>
      <c r="AT635" s="214" t="str">
        <f>IF(AR635&lt;=120,"B1",IF(AR635&lt;=240,"B2",IF(AR635&lt;=360,"B3",IF(AR635&lt;=480,"B4",IF(AR635&lt;=600,"B5",IF(AR635&lt;=720,"B6",IF(AR635&lt;=840,"B7",IF(AR635&lt;=960,"B8",IF(AR635&lt;=1080,"B9",IF(AR635&lt;=1100,"B10",IF(AR635&lt;=1120,"B11",IF(AR635&lt;=1140,"B12",IF(AR635&lt;=1160,"B13",IF(AR635&lt;=1180,"B14","B15"))))))))))))))</f>
        <v>B4</v>
      </c>
      <c r="AU635" s="214" t="str">
        <f>AT635</f>
        <v>B4</v>
      </c>
      <c r="AV635" s="214" t="str">
        <f>IF(AU635=J635,"OK","REVIEW")</f>
        <v>OK</v>
      </c>
      <c r="AW635" s="213" t="s">
        <v>355</v>
      </c>
      <c r="AX635" s="213" t="s">
        <v>522</v>
      </c>
      <c r="AY635" s="213" t="s">
        <v>270</v>
      </c>
      <c r="AZ635" s="213" t="s">
        <v>271</v>
      </c>
      <c r="BA635" s="217" t="s">
        <v>996</v>
      </c>
    </row>
    <row r="636" ht="142.5">
      <c r="A636" s="214" t="s">
        <v>272</v>
      </c>
      <c r="B636" s="213" t="s">
        <v>1075</v>
      </c>
      <c r="C636" s="214" t="s">
        <v>1076</v>
      </c>
      <c r="D636" s="213" t="s">
        <v>1077</v>
      </c>
      <c r="E636" s="214" t="s">
        <v>1114</v>
      </c>
      <c r="F636" s="213" t="s">
        <v>1115</v>
      </c>
      <c r="G636" s="214" t="s">
        <v>1124</v>
      </c>
      <c r="H636" s="213" t="s">
        <v>1125</v>
      </c>
      <c r="I636" s="213" t="s">
        <v>1082</v>
      </c>
      <c r="J636" s="214" t="s">
        <v>271</v>
      </c>
      <c r="K636" s="217" t="s">
        <v>1103</v>
      </c>
      <c r="L636" s="214">
        <v>3</v>
      </c>
      <c r="M636" s="214">
        <f>ROUND(L636*18,0)</f>
        <v>54</v>
      </c>
      <c r="N636" s="214">
        <v>3</v>
      </c>
      <c r="O636" s="214">
        <f>ROUND(N636*19.2,0)</f>
        <v>58</v>
      </c>
      <c r="P636" s="214">
        <v>2</v>
      </c>
      <c r="Q636" s="214">
        <f>ROUND(P636*19.2,0)</f>
        <v>38</v>
      </c>
      <c r="R636" s="214">
        <v>3</v>
      </c>
      <c r="S636" s="214">
        <f>ROUND(R636*14.4,0)</f>
        <v>43</v>
      </c>
      <c r="T636" s="214">
        <v>2</v>
      </c>
      <c r="U636" s="214">
        <f>ROUND(T636*14.4,0)</f>
        <v>29</v>
      </c>
      <c r="V636" s="214">
        <v>3</v>
      </c>
      <c r="W636" s="214">
        <f>ROUND(V636*28.8,0)</f>
        <v>86</v>
      </c>
      <c r="X636" s="214">
        <v>2</v>
      </c>
      <c r="Y636" s="214">
        <f>ROUND(X636*16.8,0)</f>
        <v>34</v>
      </c>
      <c r="Z636" s="214">
        <v>2</v>
      </c>
      <c r="AA636" s="214">
        <f>ROUND(Z636*19.2,0)</f>
        <v>38</v>
      </c>
      <c r="AB636" s="214">
        <v>2</v>
      </c>
      <c r="AC636" s="214">
        <f>ROUND(AB636*19.2,0)</f>
        <v>38</v>
      </c>
      <c r="AD636" s="214">
        <v>2</v>
      </c>
      <c r="AE636" s="214">
        <f>ROUND(AD636*12,0)</f>
        <v>24</v>
      </c>
      <c r="AF636" s="214">
        <v>3</v>
      </c>
      <c r="AG636" s="214">
        <f>ROUND(AF636*14.4,0)</f>
        <v>43</v>
      </c>
      <c r="AH636" s="214">
        <v>2</v>
      </c>
      <c r="AI636" s="214">
        <f>ROUND(AH636*9.6,0)</f>
        <v>19</v>
      </c>
      <c r="AJ636" s="214">
        <v>2</v>
      </c>
      <c r="AK636" s="214">
        <f>ROUND(AJ636*16.8,0)</f>
        <v>34</v>
      </c>
      <c r="AL636" s="214">
        <v>2</v>
      </c>
      <c r="AM636" s="214">
        <f>ROUND(AL636*7.2,0)</f>
        <v>14</v>
      </c>
      <c r="AN636" s="214">
        <f>SUM(M636,O636,Q636,S636,U636)</f>
        <v>222</v>
      </c>
      <c r="AO636" s="214">
        <f>SUM(W636,Y636,AA636,AC636)</f>
        <v>196</v>
      </c>
      <c r="AP636" s="214">
        <f>SUM(AE636,AG636,AI636)</f>
        <v>86</v>
      </c>
      <c r="AQ636" s="214">
        <f>SUM(AK636,AM636)</f>
        <v>48</v>
      </c>
      <c r="AR636" s="214">
        <f>SUM(AN636:AQ636)</f>
        <v>552</v>
      </c>
      <c r="AS636" s="214" t="str">
        <f>IF(AR636&lt;=120,"Group 1",IF(AR636&lt;=240,"Group 2",IF(AR636&lt;=360,"Group 3",IF(AR636&lt;=480,"Group 4",IF(AR636&lt;=600,"Group 5",IF(AR636&lt;=720,"Group 6",IF(AR636&lt;=840,"Group 7",IF(AR636&lt;=960,"Group 8",IF(AR636&lt;=1080,"Group 9","Group 10")))))))))</f>
        <v>Group 5</v>
      </c>
      <c r="AT636" s="214" t="str">
        <f>IF(AR636&lt;=120,"B1",IF(AR636&lt;=240,"B2",IF(AR636&lt;=360,"B3",IF(AR636&lt;=480,"B4",IF(AR636&lt;=600,"B5",IF(AR636&lt;=720,"B6",IF(AR636&lt;=840,"B7",IF(AR636&lt;=960,"B8",IF(AR636&lt;=1080,"B9",IF(AR636&lt;=1100,"B10",IF(AR636&lt;=1120,"B11",IF(AR636&lt;=1140,"B12",IF(AR636&lt;=1160,"B13",IF(AR636&lt;=1180,"B14","B15"))))))))))))))</f>
        <v>B5</v>
      </c>
      <c r="AU636" s="214" t="str">
        <f>AT636</f>
        <v>B5</v>
      </c>
      <c r="AV636" s="214" t="str">
        <f>IF(AU636=J636,"OK","REVIEW")</f>
        <v>OK</v>
      </c>
      <c r="AW636" s="213" t="s">
        <v>355</v>
      </c>
      <c r="AX636" s="213" t="s">
        <v>365</v>
      </c>
      <c r="AY636" s="213" t="s">
        <v>270</v>
      </c>
      <c r="AZ636" s="213" t="s">
        <v>271</v>
      </c>
      <c r="BA636" s="217" t="s">
        <v>998</v>
      </c>
    </row>
    <row r="637" ht="142.5">
      <c r="A637" s="214" t="s">
        <v>272</v>
      </c>
      <c r="B637" s="213" t="s">
        <v>1075</v>
      </c>
      <c r="C637" s="214" t="s">
        <v>1076</v>
      </c>
      <c r="D637" s="213" t="s">
        <v>1077</v>
      </c>
      <c r="E637" s="214" t="s">
        <v>1114</v>
      </c>
      <c r="F637" s="213" t="s">
        <v>1115</v>
      </c>
      <c r="G637" s="214" t="s">
        <v>1126</v>
      </c>
      <c r="H637" s="213" t="s">
        <v>1127</v>
      </c>
      <c r="I637" s="213" t="s">
        <v>1082</v>
      </c>
      <c r="J637" s="214" t="s">
        <v>267</v>
      </c>
      <c r="K637" s="217" t="s">
        <v>1083</v>
      </c>
      <c r="L637" s="214">
        <v>2</v>
      </c>
      <c r="M637" s="214">
        <f>ROUND(L637*18,0)</f>
        <v>36</v>
      </c>
      <c r="N637" s="214">
        <v>2</v>
      </c>
      <c r="O637" s="214">
        <f>ROUND(N637*19.2,0)</f>
        <v>38</v>
      </c>
      <c r="P637" s="214">
        <v>2</v>
      </c>
      <c r="Q637" s="214">
        <f>ROUND(P637*19.2,0)</f>
        <v>38</v>
      </c>
      <c r="R637" s="214">
        <v>2</v>
      </c>
      <c r="S637" s="214">
        <f>ROUND(R637*14.4,0)</f>
        <v>29</v>
      </c>
      <c r="T637" s="214">
        <v>2</v>
      </c>
      <c r="U637" s="214">
        <f>ROUND(T637*14.4,0)</f>
        <v>29</v>
      </c>
      <c r="V637" s="214">
        <v>2</v>
      </c>
      <c r="W637" s="214">
        <f>ROUND(V637*28.8,0)</f>
        <v>58</v>
      </c>
      <c r="X637" s="214">
        <v>2</v>
      </c>
      <c r="Y637" s="214">
        <f>ROUND(X637*16.8,0)</f>
        <v>34</v>
      </c>
      <c r="Z637" s="214">
        <v>2</v>
      </c>
      <c r="AA637" s="214">
        <f>ROUND(Z637*19.2,0)</f>
        <v>38</v>
      </c>
      <c r="AB637" s="214">
        <v>1</v>
      </c>
      <c r="AC637" s="214">
        <f>ROUND(AB637*19.2,0)</f>
        <v>19</v>
      </c>
      <c r="AD637" s="214">
        <v>2</v>
      </c>
      <c r="AE637" s="214">
        <f>ROUND(AD637*12,0)</f>
        <v>24</v>
      </c>
      <c r="AF637" s="214">
        <v>2</v>
      </c>
      <c r="AG637" s="214">
        <f>ROUND(AF637*14.4,0)</f>
        <v>29</v>
      </c>
      <c r="AH637" s="214">
        <v>1</v>
      </c>
      <c r="AI637" s="214">
        <f>ROUND(AH637*9.6,0)</f>
        <v>10</v>
      </c>
      <c r="AJ637" s="214">
        <v>2</v>
      </c>
      <c r="AK637" s="214">
        <f>ROUND(AJ637*16.8,0)</f>
        <v>34</v>
      </c>
      <c r="AL637" s="214">
        <v>1</v>
      </c>
      <c r="AM637" s="214">
        <f>ROUND(AL637*7.2,0)</f>
        <v>7</v>
      </c>
      <c r="AN637" s="214">
        <f>SUM(M637,O637,Q637,S637,U637)</f>
        <v>170</v>
      </c>
      <c r="AO637" s="214">
        <f>SUM(W637,Y637,AA637,AC637)</f>
        <v>149</v>
      </c>
      <c r="AP637" s="214">
        <f>SUM(AE637,AG637,AI637)</f>
        <v>63</v>
      </c>
      <c r="AQ637" s="214">
        <f>SUM(AK637,AM637)</f>
        <v>41</v>
      </c>
      <c r="AR637" s="214">
        <f>SUM(AN637:AQ637)</f>
        <v>423</v>
      </c>
      <c r="AS637" s="214" t="str">
        <f>IF(AR637&lt;=120,"Group 1",IF(AR637&lt;=240,"Group 2",IF(AR637&lt;=360,"Group 3",IF(AR637&lt;=480,"Group 4",IF(AR637&lt;=600,"Group 5",IF(AR637&lt;=720,"Group 6",IF(AR637&lt;=840,"Group 7",IF(AR637&lt;=960,"Group 8",IF(AR637&lt;=1080,"Group 9","Group 10")))))))))</f>
        <v>Group 4</v>
      </c>
      <c r="AT637" s="214" t="str">
        <f>IF(AR637&lt;=120,"B1",IF(AR637&lt;=240,"B2",IF(AR637&lt;=360,"B3",IF(AR637&lt;=480,"B4",IF(AR637&lt;=600,"B5",IF(AR637&lt;=720,"B6",IF(AR637&lt;=840,"B7",IF(AR637&lt;=960,"B8",IF(AR637&lt;=1080,"B9",IF(AR637&lt;=1100,"B10",IF(AR637&lt;=1120,"B11",IF(AR637&lt;=1140,"B12",IF(AR637&lt;=1160,"B13",IF(AR637&lt;=1180,"B14","B15"))))))))))))))</f>
        <v>B4</v>
      </c>
      <c r="AU637" s="214" t="str">
        <f>AT637</f>
        <v>B4</v>
      </c>
      <c r="AV637" s="214" t="str">
        <f>IF(AU637=J637,"OK","REVIEW")</f>
        <v>OK</v>
      </c>
      <c r="AW637" s="213" t="s">
        <v>355</v>
      </c>
      <c r="AX637" s="213" t="s">
        <v>522</v>
      </c>
      <c r="AY637" s="213" t="s">
        <v>270</v>
      </c>
      <c r="AZ637" s="213" t="s">
        <v>267</v>
      </c>
      <c r="BA637" s="217" t="s">
        <v>996</v>
      </c>
    </row>
    <row r="638" ht="142.5">
      <c r="A638" s="214" t="s">
        <v>272</v>
      </c>
      <c r="B638" s="213" t="s">
        <v>1075</v>
      </c>
      <c r="C638" s="214" t="s">
        <v>1076</v>
      </c>
      <c r="D638" s="213" t="s">
        <v>1077</v>
      </c>
      <c r="E638" s="214" t="s">
        <v>1114</v>
      </c>
      <c r="F638" s="213" t="s">
        <v>1115</v>
      </c>
      <c r="G638" s="214" t="s">
        <v>1126</v>
      </c>
      <c r="H638" s="213" t="s">
        <v>1127</v>
      </c>
      <c r="I638" s="213" t="s">
        <v>1082</v>
      </c>
      <c r="J638" s="214" t="s">
        <v>271</v>
      </c>
      <c r="K638" s="217" t="s">
        <v>1084</v>
      </c>
      <c r="L638" s="214">
        <v>3</v>
      </c>
      <c r="M638" s="214">
        <f>ROUND(L638*18,0)</f>
        <v>54</v>
      </c>
      <c r="N638" s="214">
        <v>2</v>
      </c>
      <c r="O638" s="214">
        <f>ROUND(N638*19.2,0)</f>
        <v>38</v>
      </c>
      <c r="P638" s="214">
        <v>3</v>
      </c>
      <c r="Q638" s="214">
        <f>ROUND(P638*19.2,0)</f>
        <v>58</v>
      </c>
      <c r="R638" s="214">
        <v>3</v>
      </c>
      <c r="S638" s="214">
        <f>ROUND(R638*14.4,0)</f>
        <v>43</v>
      </c>
      <c r="T638" s="214">
        <v>2</v>
      </c>
      <c r="U638" s="214">
        <f>ROUND(T638*14.4,0)</f>
        <v>29</v>
      </c>
      <c r="V638" s="214">
        <v>3</v>
      </c>
      <c r="W638" s="214">
        <f>ROUND(V638*28.8,0)</f>
        <v>86</v>
      </c>
      <c r="X638" s="214">
        <v>2</v>
      </c>
      <c r="Y638" s="214">
        <f>ROUND(X638*16.8,0)</f>
        <v>34</v>
      </c>
      <c r="Z638" s="214">
        <v>2</v>
      </c>
      <c r="AA638" s="214">
        <f>ROUND(Z638*19.2,0)</f>
        <v>38</v>
      </c>
      <c r="AB638" s="214">
        <v>1</v>
      </c>
      <c r="AC638" s="214">
        <f>ROUND(AB638*19.2,0)</f>
        <v>19</v>
      </c>
      <c r="AD638" s="214">
        <v>2</v>
      </c>
      <c r="AE638" s="214">
        <f>ROUND(AD638*12,0)</f>
        <v>24</v>
      </c>
      <c r="AF638" s="214">
        <v>2</v>
      </c>
      <c r="AG638" s="214">
        <f>ROUND(AF638*14.4,0)</f>
        <v>29</v>
      </c>
      <c r="AH638" s="214">
        <v>1</v>
      </c>
      <c r="AI638" s="214">
        <f>ROUND(AH638*9.6,0)</f>
        <v>10</v>
      </c>
      <c r="AJ638" s="214">
        <v>2</v>
      </c>
      <c r="AK638" s="214">
        <f>ROUND(AJ638*16.8,0)</f>
        <v>34</v>
      </c>
      <c r="AL638" s="214">
        <v>1</v>
      </c>
      <c r="AM638" s="214">
        <f>ROUND(AL638*7.2,0)</f>
        <v>7</v>
      </c>
      <c r="AN638" s="214">
        <f>SUM(M638,O638,Q638,S638,U638)</f>
        <v>222</v>
      </c>
      <c r="AO638" s="214">
        <f>SUM(W638,Y638,AA638,AC638)</f>
        <v>177</v>
      </c>
      <c r="AP638" s="214">
        <f>SUM(AE638,AG638,AI638)</f>
        <v>63</v>
      </c>
      <c r="AQ638" s="214">
        <f>SUM(AK638,AM638)</f>
        <v>41</v>
      </c>
      <c r="AR638" s="214">
        <f>SUM(AN638:AQ638)</f>
        <v>503</v>
      </c>
      <c r="AS638" s="214" t="str">
        <f>IF(AR638&lt;=120,"Group 1",IF(AR638&lt;=240,"Group 2",IF(AR638&lt;=360,"Group 3",IF(AR638&lt;=480,"Group 4",IF(AR638&lt;=600,"Group 5",IF(AR638&lt;=720,"Group 6",IF(AR638&lt;=840,"Group 7",IF(AR638&lt;=960,"Group 8",IF(AR638&lt;=1080,"Group 9","Group 10")))))))))</f>
        <v>Group 5</v>
      </c>
      <c r="AT638" s="214" t="str">
        <f>IF(AR638&lt;=120,"B1",IF(AR638&lt;=240,"B2",IF(AR638&lt;=360,"B3",IF(AR638&lt;=480,"B4",IF(AR638&lt;=600,"B5",IF(AR638&lt;=720,"B6",IF(AR638&lt;=840,"B7",IF(AR638&lt;=960,"B8",IF(AR638&lt;=1080,"B9",IF(AR638&lt;=1100,"B10",IF(AR638&lt;=1120,"B11",IF(AR638&lt;=1140,"B12",IF(AR638&lt;=1160,"B13",IF(AR638&lt;=1180,"B14","B15"))))))))))))))</f>
        <v>B5</v>
      </c>
      <c r="AU638" s="214" t="str">
        <f>AT638</f>
        <v>B5</v>
      </c>
      <c r="AV638" s="214" t="str">
        <f>IF(AU638=J638,"OK","REVIEW")</f>
        <v>OK</v>
      </c>
      <c r="AW638" s="213" t="s">
        <v>355</v>
      </c>
      <c r="AX638" s="213" t="s">
        <v>365</v>
      </c>
      <c r="AY638" s="213" t="s">
        <v>270</v>
      </c>
      <c r="AZ638" s="213" t="s">
        <v>267</v>
      </c>
      <c r="BA638" s="217" t="s">
        <v>998</v>
      </c>
    </row>
    <row r="639" ht="142.5">
      <c r="A639" s="214" t="s">
        <v>272</v>
      </c>
      <c r="B639" s="213" t="s">
        <v>1075</v>
      </c>
      <c r="C639" s="214" t="s">
        <v>1128</v>
      </c>
      <c r="D639" s="213" t="s">
        <v>1129</v>
      </c>
      <c r="E639" s="214" t="s">
        <v>1130</v>
      </c>
      <c r="F639" s="213" t="s">
        <v>1131</v>
      </c>
      <c r="G639" s="214" t="s">
        <v>1132</v>
      </c>
      <c r="H639" s="213" t="s">
        <v>1133</v>
      </c>
      <c r="I639" s="213" t="s">
        <v>1082</v>
      </c>
      <c r="J639" s="214" t="s">
        <v>267</v>
      </c>
      <c r="K639" s="217" t="s">
        <v>1083</v>
      </c>
      <c r="L639" s="214">
        <v>2</v>
      </c>
      <c r="M639" s="214">
        <f>ROUND(L639*18,0)</f>
        <v>36</v>
      </c>
      <c r="N639" s="214">
        <v>3</v>
      </c>
      <c r="O639" s="214">
        <f>ROUND(N639*19.2,0)</f>
        <v>58</v>
      </c>
      <c r="P639" s="214">
        <v>2</v>
      </c>
      <c r="Q639" s="214">
        <f>ROUND(P639*19.2,0)</f>
        <v>38</v>
      </c>
      <c r="R639" s="214">
        <v>2</v>
      </c>
      <c r="S639" s="214">
        <f>ROUND(R639*14.4,0)</f>
        <v>29</v>
      </c>
      <c r="T639" s="214">
        <v>2</v>
      </c>
      <c r="U639" s="214">
        <f>ROUND(T639*14.4,0)</f>
        <v>29</v>
      </c>
      <c r="V639" s="214">
        <v>2</v>
      </c>
      <c r="W639" s="214">
        <f>ROUND(V639*28.8,0)</f>
        <v>58</v>
      </c>
      <c r="X639" s="214">
        <v>2</v>
      </c>
      <c r="Y639" s="214">
        <f>ROUND(X639*16.8,0)</f>
        <v>34</v>
      </c>
      <c r="Z639" s="214">
        <v>2</v>
      </c>
      <c r="AA639" s="214">
        <f>ROUND(Z639*19.2,0)</f>
        <v>38</v>
      </c>
      <c r="AB639" s="214">
        <v>1</v>
      </c>
      <c r="AC639" s="214">
        <f>ROUND(AB639*19.2,0)</f>
        <v>19</v>
      </c>
      <c r="AD639" s="214">
        <v>2</v>
      </c>
      <c r="AE639" s="214">
        <f>ROUND(AD639*12,0)</f>
        <v>24</v>
      </c>
      <c r="AF639" s="214">
        <v>2</v>
      </c>
      <c r="AG639" s="214">
        <f>ROUND(AF639*14.4,0)</f>
        <v>29</v>
      </c>
      <c r="AH639" s="214">
        <v>1</v>
      </c>
      <c r="AI639" s="214">
        <f>ROUND(AH639*9.6,0)</f>
        <v>10</v>
      </c>
      <c r="AJ639" s="214">
        <v>2</v>
      </c>
      <c r="AK639" s="214">
        <f>ROUND(AJ639*16.8,0)</f>
        <v>34</v>
      </c>
      <c r="AL639" s="214">
        <v>1</v>
      </c>
      <c r="AM639" s="214">
        <f>ROUND(AL639*7.2,0)</f>
        <v>7</v>
      </c>
      <c r="AN639" s="214">
        <f>SUM(M639,O639,Q639,S639,U639)</f>
        <v>190</v>
      </c>
      <c r="AO639" s="214">
        <f>SUM(W639,Y639,AA639,AC639)</f>
        <v>149</v>
      </c>
      <c r="AP639" s="214">
        <f>SUM(AE639,AG639,AI639)</f>
        <v>63</v>
      </c>
      <c r="AQ639" s="214">
        <f>SUM(AK639,AM639)</f>
        <v>41</v>
      </c>
      <c r="AR639" s="214">
        <f>SUM(AN639:AQ639)</f>
        <v>443</v>
      </c>
      <c r="AS639" s="214" t="str">
        <f>IF(AR639&lt;=120,"Group 1",IF(AR639&lt;=240,"Group 2",IF(AR639&lt;=360,"Group 3",IF(AR639&lt;=480,"Group 4",IF(AR639&lt;=600,"Group 5",IF(AR639&lt;=720,"Group 6",IF(AR639&lt;=840,"Group 7",IF(AR639&lt;=960,"Group 8",IF(AR639&lt;=1080,"Group 9","Group 10")))))))))</f>
        <v>Group 4</v>
      </c>
      <c r="AT639" s="214" t="str">
        <f>IF(AR639&lt;=120,"B1",IF(AR639&lt;=240,"B2",IF(AR639&lt;=360,"B3",IF(AR639&lt;=480,"B4",IF(AR639&lt;=600,"B5",IF(AR639&lt;=720,"B6",IF(AR639&lt;=840,"B7",IF(AR639&lt;=960,"B8",IF(AR639&lt;=1080,"B9",IF(AR639&lt;=1100,"B10",IF(AR639&lt;=1120,"B11",IF(AR639&lt;=1140,"B12",IF(AR639&lt;=1160,"B13",IF(AR639&lt;=1180,"B14","B15"))))))))))))))</f>
        <v>B4</v>
      </c>
      <c r="AU639" s="214" t="str">
        <f>AT639</f>
        <v>B4</v>
      </c>
      <c r="AV639" s="214" t="str">
        <f>IF(AU639=J639,"OK","REVIEW")</f>
        <v>OK</v>
      </c>
      <c r="AW639" s="213" t="s">
        <v>355</v>
      </c>
      <c r="AX639" s="213" t="s">
        <v>522</v>
      </c>
      <c r="AY639" s="213" t="s">
        <v>270</v>
      </c>
      <c r="AZ639" s="213" t="s">
        <v>267</v>
      </c>
      <c r="BA639" s="217" t="s">
        <v>996</v>
      </c>
    </row>
    <row r="640" ht="142.5">
      <c r="A640" s="214" t="s">
        <v>272</v>
      </c>
      <c r="B640" s="213" t="s">
        <v>1075</v>
      </c>
      <c r="C640" s="214" t="s">
        <v>1128</v>
      </c>
      <c r="D640" s="213" t="s">
        <v>1129</v>
      </c>
      <c r="E640" s="214" t="s">
        <v>1130</v>
      </c>
      <c r="F640" s="213" t="s">
        <v>1131</v>
      </c>
      <c r="G640" s="214" t="s">
        <v>1132</v>
      </c>
      <c r="H640" s="213" t="s">
        <v>1133</v>
      </c>
      <c r="I640" s="213" t="s">
        <v>1082</v>
      </c>
      <c r="J640" s="214" t="s">
        <v>271</v>
      </c>
      <c r="K640" s="217" t="s">
        <v>1084</v>
      </c>
      <c r="L640" s="214">
        <v>3</v>
      </c>
      <c r="M640" s="214">
        <f>ROUND(L640*18,0)</f>
        <v>54</v>
      </c>
      <c r="N640" s="214">
        <v>3</v>
      </c>
      <c r="O640" s="214">
        <f>ROUND(N640*19.2,0)</f>
        <v>58</v>
      </c>
      <c r="P640" s="214">
        <v>3</v>
      </c>
      <c r="Q640" s="214">
        <f>ROUND(P640*19.2,0)</f>
        <v>58</v>
      </c>
      <c r="R640" s="214">
        <v>2</v>
      </c>
      <c r="S640" s="214">
        <f>ROUND(R640*14.4,0)</f>
        <v>29</v>
      </c>
      <c r="T640" s="214">
        <v>2</v>
      </c>
      <c r="U640" s="214">
        <f>ROUND(T640*14.4,0)</f>
        <v>29</v>
      </c>
      <c r="V640" s="214">
        <v>2</v>
      </c>
      <c r="W640" s="214">
        <f>ROUND(V640*28.8,0)</f>
        <v>58</v>
      </c>
      <c r="X640" s="214">
        <v>2</v>
      </c>
      <c r="Y640" s="214">
        <f>ROUND(X640*16.8,0)</f>
        <v>34</v>
      </c>
      <c r="Z640" s="214">
        <v>2</v>
      </c>
      <c r="AA640" s="214">
        <f>ROUND(Z640*19.2,0)</f>
        <v>38</v>
      </c>
      <c r="AB640" s="214">
        <v>1</v>
      </c>
      <c r="AC640" s="214">
        <f>ROUND(AB640*19.2,0)</f>
        <v>19</v>
      </c>
      <c r="AD640" s="214">
        <v>2</v>
      </c>
      <c r="AE640" s="214">
        <f>ROUND(AD640*12,0)</f>
        <v>24</v>
      </c>
      <c r="AF640" s="214">
        <v>2</v>
      </c>
      <c r="AG640" s="214">
        <f>ROUND(AF640*14.4,0)</f>
        <v>29</v>
      </c>
      <c r="AH640" s="214">
        <v>1</v>
      </c>
      <c r="AI640" s="214">
        <f>ROUND(AH640*9.6,0)</f>
        <v>10</v>
      </c>
      <c r="AJ640" s="214">
        <v>2</v>
      </c>
      <c r="AK640" s="214">
        <f>ROUND(AJ640*16.8,0)</f>
        <v>34</v>
      </c>
      <c r="AL640" s="214">
        <v>1</v>
      </c>
      <c r="AM640" s="214">
        <f>ROUND(AL640*7.2,0)</f>
        <v>7</v>
      </c>
      <c r="AN640" s="214">
        <f>SUM(M640,O640,Q640,S640,U640)</f>
        <v>228</v>
      </c>
      <c r="AO640" s="214">
        <f>SUM(W640,Y640,AA640,AC640)</f>
        <v>149</v>
      </c>
      <c r="AP640" s="214">
        <f>SUM(AE640,AG640,AI640)</f>
        <v>63</v>
      </c>
      <c r="AQ640" s="214">
        <f>SUM(AK640,AM640)</f>
        <v>41</v>
      </c>
      <c r="AR640" s="214">
        <f>SUM(AN640:AQ640)</f>
        <v>481</v>
      </c>
      <c r="AS640" s="214" t="str">
        <f>IF(AR640&lt;=120,"Group 1",IF(AR640&lt;=240,"Group 2",IF(AR640&lt;=360,"Group 3",IF(AR640&lt;=480,"Group 4",IF(AR640&lt;=600,"Group 5",IF(AR640&lt;=720,"Group 6",IF(AR640&lt;=840,"Group 7",IF(AR640&lt;=960,"Group 8",IF(AR640&lt;=1080,"Group 9","Group 10")))))))))</f>
        <v>Group 5</v>
      </c>
      <c r="AT640" s="214" t="str">
        <f>IF(AR640&lt;=120,"B1",IF(AR640&lt;=240,"B2",IF(AR640&lt;=360,"B3",IF(AR640&lt;=480,"B4",IF(AR640&lt;=600,"B5",IF(AR640&lt;=720,"B6",IF(AR640&lt;=840,"B7",IF(AR640&lt;=960,"B8",IF(AR640&lt;=1080,"B9",IF(AR640&lt;=1100,"B10",IF(AR640&lt;=1120,"B11",IF(AR640&lt;=1140,"B12",IF(AR640&lt;=1160,"B13",IF(AR640&lt;=1180,"B14","B15"))))))))))))))</f>
        <v>B5</v>
      </c>
      <c r="AU640" s="214" t="str">
        <f>AT640</f>
        <v>B5</v>
      </c>
      <c r="AV640" s="214" t="str">
        <f>IF(AU640=J640,"OK","REVIEW")</f>
        <v>OK</v>
      </c>
      <c r="AW640" s="213" t="s">
        <v>355</v>
      </c>
      <c r="AX640" s="213" t="s">
        <v>365</v>
      </c>
      <c r="AY640" s="213" t="s">
        <v>270</v>
      </c>
      <c r="AZ640" s="213" t="s">
        <v>267</v>
      </c>
      <c r="BA640" s="217" t="s">
        <v>998</v>
      </c>
    </row>
    <row r="641" ht="142.5">
      <c r="A641" s="214" t="s">
        <v>272</v>
      </c>
      <c r="B641" s="213" t="s">
        <v>1075</v>
      </c>
      <c r="C641" s="214" t="s">
        <v>1128</v>
      </c>
      <c r="D641" s="213" t="s">
        <v>1129</v>
      </c>
      <c r="E641" s="214" t="s">
        <v>1130</v>
      </c>
      <c r="F641" s="213" t="s">
        <v>1131</v>
      </c>
      <c r="G641" s="214" t="s">
        <v>1134</v>
      </c>
      <c r="H641" s="213" t="s">
        <v>1135</v>
      </c>
      <c r="I641" s="213" t="s">
        <v>1082</v>
      </c>
      <c r="J641" s="214" t="s">
        <v>267</v>
      </c>
      <c r="K641" s="217" t="s">
        <v>1083</v>
      </c>
      <c r="L641" s="214">
        <v>2</v>
      </c>
      <c r="M641" s="214">
        <f>ROUND(L641*18,0)</f>
        <v>36</v>
      </c>
      <c r="N641" s="214">
        <v>3</v>
      </c>
      <c r="O641" s="214">
        <f>ROUND(N641*19.2,0)</f>
        <v>58</v>
      </c>
      <c r="P641" s="214">
        <v>2</v>
      </c>
      <c r="Q641" s="214">
        <f>ROUND(P641*19.2,0)</f>
        <v>38</v>
      </c>
      <c r="R641" s="214">
        <v>2</v>
      </c>
      <c r="S641" s="214">
        <f>ROUND(R641*14.4,0)</f>
        <v>29</v>
      </c>
      <c r="T641" s="214">
        <v>2</v>
      </c>
      <c r="U641" s="214">
        <f>ROUND(T641*14.4,0)</f>
        <v>29</v>
      </c>
      <c r="V641" s="214">
        <v>2</v>
      </c>
      <c r="W641" s="214">
        <f>ROUND(V641*28.8,0)</f>
        <v>58</v>
      </c>
      <c r="X641" s="214">
        <v>2</v>
      </c>
      <c r="Y641" s="214">
        <f>ROUND(X641*16.8,0)</f>
        <v>34</v>
      </c>
      <c r="Z641" s="214">
        <v>2</v>
      </c>
      <c r="AA641" s="214">
        <f>ROUND(Z641*19.2,0)</f>
        <v>38</v>
      </c>
      <c r="AB641" s="214">
        <v>1</v>
      </c>
      <c r="AC641" s="214">
        <f>ROUND(AB641*19.2,0)</f>
        <v>19</v>
      </c>
      <c r="AD641" s="214">
        <v>2</v>
      </c>
      <c r="AE641" s="214">
        <f>ROUND(AD641*12,0)</f>
        <v>24</v>
      </c>
      <c r="AF641" s="214">
        <v>2</v>
      </c>
      <c r="AG641" s="214">
        <f>ROUND(AF641*14.4,0)</f>
        <v>29</v>
      </c>
      <c r="AH641" s="214">
        <v>1</v>
      </c>
      <c r="AI641" s="214">
        <f>ROUND(AH641*9.6,0)</f>
        <v>10</v>
      </c>
      <c r="AJ641" s="214">
        <v>2</v>
      </c>
      <c r="AK641" s="214">
        <f>ROUND(AJ641*16.8,0)</f>
        <v>34</v>
      </c>
      <c r="AL641" s="214">
        <v>1</v>
      </c>
      <c r="AM641" s="214">
        <f>ROUND(AL641*7.2,0)</f>
        <v>7</v>
      </c>
      <c r="AN641" s="214">
        <f>SUM(M641,O641,Q641,S641,U641)</f>
        <v>190</v>
      </c>
      <c r="AO641" s="214">
        <f>SUM(W641,Y641,AA641,AC641)</f>
        <v>149</v>
      </c>
      <c r="AP641" s="214">
        <f>SUM(AE641,AG641,AI641)</f>
        <v>63</v>
      </c>
      <c r="AQ641" s="214">
        <f>SUM(AK641,AM641)</f>
        <v>41</v>
      </c>
      <c r="AR641" s="214">
        <f>SUM(AN641:AQ641)</f>
        <v>443</v>
      </c>
      <c r="AS641" s="214" t="str">
        <f>IF(AR641&lt;=120,"Group 1",IF(AR641&lt;=240,"Group 2",IF(AR641&lt;=360,"Group 3",IF(AR641&lt;=480,"Group 4",IF(AR641&lt;=600,"Group 5",IF(AR641&lt;=720,"Group 6",IF(AR641&lt;=840,"Group 7",IF(AR641&lt;=960,"Group 8",IF(AR641&lt;=1080,"Group 9","Group 10")))))))))</f>
        <v>Group 4</v>
      </c>
      <c r="AT641" s="214" t="str">
        <f>IF(AR641&lt;=120,"B1",IF(AR641&lt;=240,"B2",IF(AR641&lt;=360,"B3",IF(AR641&lt;=480,"B4",IF(AR641&lt;=600,"B5",IF(AR641&lt;=720,"B6",IF(AR641&lt;=840,"B7",IF(AR641&lt;=960,"B8",IF(AR641&lt;=1080,"B9",IF(AR641&lt;=1100,"B10",IF(AR641&lt;=1120,"B11",IF(AR641&lt;=1140,"B12",IF(AR641&lt;=1160,"B13",IF(AR641&lt;=1180,"B14","B15"))))))))))))))</f>
        <v>B4</v>
      </c>
      <c r="AU641" s="214" t="str">
        <f>AT641</f>
        <v>B4</v>
      </c>
      <c r="AV641" s="214" t="str">
        <f>IF(AU641=J641,"OK","REVIEW")</f>
        <v>OK</v>
      </c>
      <c r="AW641" s="213" t="s">
        <v>355</v>
      </c>
      <c r="AX641" s="213" t="s">
        <v>522</v>
      </c>
      <c r="AY641" s="213" t="s">
        <v>270</v>
      </c>
      <c r="AZ641" s="213" t="s">
        <v>267</v>
      </c>
      <c r="BA641" s="217" t="s">
        <v>996</v>
      </c>
    </row>
    <row r="642" ht="142.5">
      <c r="A642" s="214" t="s">
        <v>272</v>
      </c>
      <c r="B642" s="213" t="s">
        <v>1075</v>
      </c>
      <c r="C642" s="214" t="s">
        <v>1128</v>
      </c>
      <c r="D642" s="213" t="s">
        <v>1129</v>
      </c>
      <c r="E642" s="214" t="s">
        <v>1130</v>
      </c>
      <c r="F642" s="213" t="s">
        <v>1131</v>
      </c>
      <c r="G642" s="214" t="s">
        <v>1134</v>
      </c>
      <c r="H642" s="213" t="s">
        <v>1135</v>
      </c>
      <c r="I642" s="213" t="s">
        <v>1082</v>
      </c>
      <c r="J642" s="214" t="s">
        <v>271</v>
      </c>
      <c r="K642" s="217" t="s">
        <v>1084</v>
      </c>
      <c r="L642" s="214">
        <v>3</v>
      </c>
      <c r="M642" s="214">
        <f>ROUND(L642*18,0)</f>
        <v>54</v>
      </c>
      <c r="N642" s="214">
        <v>3</v>
      </c>
      <c r="O642" s="214">
        <f>ROUND(N642*19.2,0)</f>
        <v>58</v>
      </c>
      <c r="P642" s="214">
        <v>3</v>
      </c>
      <c r="Q642" s="214">
        <f>ROUND(P642*19.2,0)</f>
        <v>58</v>
      </c>
      <c r="R642" s="214">
        <v>2</v>
      </c>
      <c r="S642" s="214">
        <f>ROUND(R642*14.4,0)</f>
        <v>29</v>
      </c>
      <c r="T642" s="214">
        <v>2</v>
      </c>
      <c r="U642" s="214">
        <f>ROUND(T642*14.4,0)</f>
        <v>29</v>
      </c>
      <c r="V642" s="214">
        <v>2</v>
      </c>
      <c r="W642" s="214">
        <f>ROUND(V642*28.8,0)</f>
        <v>58</v>
      </c>
      <c r="X642" s="214">
        <v>2</v>
      </c>
      <c r="Y642" s="214">
        <f>ROUND(X642*16.8,0)</f>
        <v>34</v>
      </c>
      <c r="Z642" s="214">
        <v>2</v>
      </c>
      <c r="AA642" s="214">
        <f>ROUND(Z642*19.2,0)</f>
        <v>38</v>
      </c>
      <c r="AB642" s="214">
        <v>1</v>
      </c>
      <c r="AC642" s="214">
        <f>ROUND(AB642*19.2,0)</f>
        <v>19</v>
      </c>
      <c r="AD642" s="214">
        <v>2</v>
      </c>
      <c r="AE642" s="214">
        <f>ROUND(AD642*12,0)</f>
        <v>24</v>
      </c>
      <c r="AF642" s="214">
        <v>2</v>
      </c>
      <c r="AG642" s="214">
        <f>ROUND(AF642*14.4,0)</f>
        <v>29</v>
      </c>
      <c r="AH642" s="214">
        <v>1</v>
      </c>
      <c r="AI642" s="214">
        <f>ROUND(AH642*9.6,0)</f>
        <v>10</v>
      </c>
      <c r="AJ642" s="214">
        <v>2</v>
      </c>
      <c r="AK642" s="214">
        <f>ROUND(AJ642*16.8,0)</f>
        <v>34</v>
      </c>
      <c r="AL642" s="214">
        <v>1</v>
      </c>
      <c r="AM642" s="214">
        <f>ROUND(AL642*7.2,0)</f>
        <v>7</v>
      </c>
      <c r="AN642" s="214">
        <f>SUM(M642,O642,Q642,S642,U642)</f>
        <v>228</v>
      </c>
      <c r="AO642" s="214">
        <f>SUM(W642,Y642,AA642,AC642)</f>
        <v>149</v>
      </c>
      <c r="AP642" s="214">
        <f>SUM(AE642,AG642,AI642)</f>
        <v>63</v>
      </c>
      <c r="AQ642" s="214">
        <f>SUM(AK642,AM642)</f>
        <v>41</v>
      </c>
      <c r="AR642" s="214">
        <f>SUM(AN642:AQ642)</f>
        <v>481</v>
      </c>
      <c r="AS642" s="214" t="str">
        <f>IF(AR642&lt;=120,"Group 1",IF(AR642&lt;=240,"Group 2",IF(AR642&lt;=360,"Group 3",IF(AR642&lt;=480,"Group 4",IF(AR642&lt;=600,"Group 5",IF(AR642&lt;=720,"Group 6",IF(AR642&lt;=840,"Group 7",IF(AR642&lt;=960,"Group 8",IF(AR642&lt;=1080,"Group 9","Group 10")))))))))</f>
        <v>Group 5</v>
      </c>
      <c r="AT642" s="214" t="str">
        <f>IF(AR642&lt;=120,"B1",IF(AR642&lt;=240,"B2",IF(AR642&lt;=360,"B3",IF(AR642&lt;=480,"B4",IF(AR642&lt;=600,"B5",IF(AR642&lt;=720,"B6",IF(AR642&lt;=840,"B7",IF(AR642&lt;=960,"B8",IF(AR642&lt;=1080,"B9",IF(AR642&lt;=1100,"B10",IF(AR642&lt;=1120,"B11",IF(AR642&lt;=1140,"B12",IF(AR642&lt;=1160,"B13",IF(AR642&lt;=1180,"B14","B15"))))))))))))))</f>
        <v>B5</v>
      </c>
      <c r="AU642" s="214" t="str">
        <f>AT642</f>
        <v>B5</v>
      </c>
      <c r="AV642" s="214" t="str">
        <f>IF(AU642=J642,"OK","REVIEW")</f>
        <v>OK</v>
      </c>
      <c r="AW642" s="213" t="s">
        <v>355</v>
      </c>
      <c r="AX642" s="213" t="s">
        <v>365</v>
      </c>
      <c r="AY642" s="213" t="s">
        <v>270</v>
      </c>
      <c r="AZ642" s="213" t="s">
        <v>267</v>
      </c>
      <c r="BA642" s="217" t="s">
        <v>998</v>
      </c>
    </row>
    <row r="643" ht="142.5">
      <c r="A643" s="214" t="s">
        <v>272</v>
      </c>
      <c r="B643" s="213" t="s">
        <v>1075</v>
      </c>
      <c r="C643" s="214" t="s">
        <v>1128</v>
      </c>
      <c r="D643" s="213" t="s">
        <v>1129</v>
      </c>
      <c r="E643" s="214" t="s">
        <v>1136</v>
      </c>
      <c r="F643" s="213" t="s">
        <v>1137</v>
      </c>
      <c r="G643" s="214" t="s">
        <v>1138</v>
      </c>
      <c r="H643" s="213" t="s">
        <v>1139</v>
      </c>
      <c r="I643" s="213" t="s">
        <v>1082</v>
      </c>
      <c r="J643" s="214" t="s">
        <v>267</v>
      </c>
      <c r="K643" s="217" t="s">
        <v>1102</v>
      </c>
      <c r="L643" s="214">
        <v>3</v>
      </c>
      <c r="M643" s="214">
        <f>ROUND(L643*18,0)</f>
        <v>54</v>
      </c>
      <c r="N643" s="214">
        <v>3</v>
      </c>
      <c r="O643" s="214">
        <f>ROUND(N643*19.2,0)</f>
        <v>58</v>
      </c>
      <c r="P643" s="214">
        <v>2</v>
      </c>
      <c r="Q643" s="214">
        <f>ROUND(P643*19.2,0)</f>
        <v>38</v>
      </c>
      <c r="R643" s="214">
        <v>3</v>
      </c>
      <c r="S643" s="214">
        <f>ROUND(R643*14.4,0)</f>
        <v>43</v>
      </c>
      <c r="T643" s="214">
        <v>1</v>
      </c>
      <c r="U643" s="214">
        <f>ROUND(T643*14.4,0)</f>
        <v>14</v>
      </c>
      <c r="V643" s="214">
        <v>3</v>
      </c>
      <c r="W643" s="214">
        <f>ROUND(V643*28.8,0)</f>
        <v>86</v>
      </c>
      <c r="X643" s="214">
        <v>1</v>
      </c>
      <c r="Y643" s="214">
        <f>ROUND(X643*16.8,0)</f>
        <v>17</v>
      </c>
      <c r="Z643" s="214">
        <v>2</v>
      </c>
      <c r="AA643" s="214">
        <f>ROUND(Z643*19.2,0)</f>
        <v>38</v>
      </c>
      <c r="AB643" s="214">
        <v>2</v>
      </c>
      <c r="AC643" s="214">
        <f>ROUND(AB643*19.2,0)</f>
        <v>38</v>
      </c>
      <c r="AD643" s="214">
        <v>2</v>
      </c>
      <c r="AE643" s="214">
        <f>ROUND(AD643*12,0)</f>
        <v>24</v>
      </c>
      <c r="AF643" s="214">
        <v>2</v>
      </c>
      <c r="AG643" s="214">
        <f>ROUND(AF643*14.4,0)</f>
        <v>29</v>
      </c>
      <c r="AH643" s="214">
        <v>1</v>
      </c>
      <c r="AI643" s="214">
        <f>ROUND(AH643*9.6,0)</f>
        <v>10</v>
      </c>
      <c r="AJ643" s="214">
        <v>1</v>
      </c>
      <c r="AK643" s="214">
        <f>ROUND(AJ643*16.8,0)</f>
        <v>17</v>
      </c>
      <c r="AL643" s="214">
        <v>1</v>
      </c>
      <c r="AM643" s="214">
        <f>ROUND(AL643*7.2,0)</f>
        <v>7</v>
      </c>
      <c r="AN643" s="214">
        <f>SUM(M643,O643,Q643,S643,U643)</f>
        <v>207</v>
      </c>
      <c r="AO643" s="214">
        <f>SUM(W643,Y643,AA643,AC643)</f>
        <v>179</v>
      </c>
      <c r="AP643" s="214">
        <f>SUM(AE643,AG643,AI643)</f>
        <v>63</v>
      </c>
      <c r="AQ643" s="214">
        <f>SUM(AK643,AM643)</f>
        <v>24</v>
      </c>
      <c r="AR643" s="214">
        <f>SUM(AN643:AQ643)</f>
        <v>473</v>
      </c>
      <c r="AS643" s="214" t="str">
        <f>IF(AR643&lt;=120,"Group 1",IF(AR643&lt;=240,"Group 2",IF(AR643&lt;=360,"Group 3",IF(AR643&lt;=480,"Group 4",IF(AR643&lt;=600,"Group 5",IF(AR643&lt;=720,"Group 6",IF(AR643&lt;=840,"Group 7",IF(AR643&lt;=960,"Group 8",IF(AR643&lt;=1080,"Group 9","Group 10")))))))))</f>
        <v>Group 4</v>
      </c>
      <c r="AT643" s="214" t="str">
        <f>IF(AR643&lt;=120,"B1",IF(AR643&lt;=240,"B2",IF(AR643&lt;=360,"B3",IF(AR643&lt;=480,"B4",IF(AR643&lt;=600,"B5",IF(AR643&lt;=720,"B6",IF(AR643&lt;=840,"B7",IF(AR643&lt;=960,"B8",IF(AR643&lt;=1080,"B9",IF(AR643&lt;=1100,"B10",IF(AR643&lt;=1120,"B11",IF(AR643&lt;=1140,"B12",IF(AR643&lt;=1160,"B13",IF(AR643&lt;=1180,"B14","B15"))))))))))))))</f>
        <v>B4</v>
      </c>
      <c r="AU643" s="214" t="str">
        <f>AT643</f>
        <v>B4</v>
      </c>
      <c r="AV643" s="214" t="str">
        <f>IF(AU643=J643,"OK","REVIEW")</f>
        <v>OK</v>
      </c>
      <c r="AW643" s="213" t="s">
        <v>355</v>
      </c>
      <c r="AX643" s="213" t="s">
        <v>522</v>
      </c>
      <c r="AY643" s="213" t="s">
        <v>270</v>
      </c>
      <c r="AZ643" s="213" t="s">
        <v>271</v>
      </c>
      <c r="BA643" s="217" t="s">
        <v>996</v>
      </c>
    </row>
    <row r="644" ht="142.5">
      <c r="A644" s="214" t="s">
        <v>272</v>
      </c>
      <c r="B644" s="213" t="s">
        <v>1075</v>
      </c>
      <c r="C644" s="214" t="s">
        <v>1128</v>
      </c>
      <c r="D644" s="213" t="s">
        <v>1129</v>
      </c>
      <c r="E644" s="214" t="s">
        <v>1136</v>
      </c>
      <c r="F644" s="213" t="s">
        <v>1137</v>
      </c>
      <c r="G644" s="214" t="s">
        <v>1138</v>
      </c>
      <c r="H644" s="213" t="s">
        <v>1139</v>
      </c>
      <c r="I644" s="213" t="s">
        <v>1082</v>
      </c>
      <c r="J644" s="214" t="s">
        <v>271</v>
      </c>
      <c r="K644" s="217" t="s">
        <v>1103</v>
      </c>
      <c r="L644" s="214">
        <v>3</v>
      </c>
      <c r="M644" s="214">
        <f>ROUND(L644*18,0)</f>
        <v>54</v>
      </c>
      <c r="N644" s="214">
        <v>3</v>
      </c>
      <c r="O644" s="214">
        <f>ROUND(N644*19.2,0)</f>
        <v>58</v>
      </c>
      <c r="P644" s="214">
        <v>2</v>
      </c>
      <c r="Q644" s="214">
        <f>ROUND(P644*19.2,0)</f>
        <v>38</v>
      </c>
      <c r="R644" s="214">
        <v>3</v>
      </c>
      <c r="S644" s="214">
        <f>ROUND(R644*14.4,0)</f>
        <v>43</v>
      </c>
      <c r="T644" s="214">
        <v>2</v>
      </c>
      <c r="U644" s="214">
        <f>ROUND(T644*14.4,0)</f>
        <v>29</v>
      </c>
      <c r="V644" s="214">
        <v>3</v>
      </c>
      <c r="W644" s="214">
        <f>ROUND(V644*28.8,0)</f>
        <v>86</v>
      </c>
      <c r="X644" s="214">
        <v>2</v>
      </c>
      <c r="Y644" s="214">
        <f>ROUND(X644*16.8,0)</f>
        <v>34</v>
      </c>
      <c r="Z644" s="214">
        <v>2</v>
      </c>
      <c r="AA644" s="214">
        <f>ROUND(Z644*19.2,0)</f>
        <v>38</v>
      </c>
      <c r="AB644" s="214">
        <v>2</v>
      </c>
      <c r="AC644" s="214">
        <f>ROUND(AB644*19.2,0)</f>
        <v>38</v>
      </c>
      <c r="AD644" s="214">
        <v>2</v>
      </c>
      <c r="AE644" s="214">
        <f>ROUND(AD644*12,0)</f>
        <v>24</v>
      </c>
      <c r="AF644" s="214">
        <v>3</v>
      </c>
      <c r="AG644" s="214">
        <f>ROUND(AF644*14.4,0)</f>
        <v>43</v>
      </c>
      <c r="AH644" s="214">
        <v>2</v>
      </c>
      <c r="AI644" s="214">
        <f>ROUND(AH644*9.6,0)</f>
        <v>19</v>
      </c>
      <c r="AJ644" s="214">
        <v>2</v>
      </c>
      <c r="AK644" s="214">
        <f>ROUND(AJ644*16.8,0)</f>
        <v>34</v>
      </c>
      <c r="AL644" s="214">
        <v>2</v>
      </c>
      <c r="AM644" s="214">
        <f>ROUND(AL644*7.2,0)</f>
        <v>14</v>
      </c>
      <c r="AN644" s="214">
        <f>SUM(M644,O644,Q644,S644,U644)</f>
        <v>222</v>
      </c>
      <c r="AO644" s="214">
        <f>SUM(W644,Y644,AA644,AC644)</f>
        <v>196</v>
      </c>
      <c r="AP644" s="214">
        <f>SUM(AE644,AG644,AI644)</f>
        <v>86</v>
      </c>
      <c r="AQ644" s="214">
        <f>SUM(AK644,AM644)</f>
        <v>48</v>
      </c>
      <c r="AR644" s="214">
        <f>SUM(AN644:AQ644)</f>
        <v>552</v>
      </c>
      <c r="AS644" s="214" t="str">
        <f>IF(AR644&lt;=120,"Group 1",IF(AR644&lt;=240,"Group 2",IF(AR644&lt;=360,"Group 3",IF(AR644&lt;=480,"Group 4",IF(AR644&lt;=600,"Group 5",IF(AR644&lt;=720,"Group 6",IF(AR644&lt;=840,"Group 7",IF(AR644&lt;=960,"Group 8",IF(AR644&lt;=1080,"Group 9","Group 10")))))))))</f>
        <v>Group 5</v>
      </c>
      <c r="AT644" s="214" t="str">
        <f>IF(AR644&lt;=120,"B1",IF(AR644&lt;=240,"B2",IF(AR644&lt;=360,"B3",IF(AR644&lt;=480,"B4",IF(AR644&lt;=600,"B5",IF(AR644&lt;=720,"B6",IF(AR644&lt;=840,"B7",IF(AR644&lt;=960,"B8",IF(AR644&lt;=1080,"B9",IF(AR644&lt;=1100,"B10",IF(AR644&lt;=1120,"B11",IF(AR644&lt;=1140,"B12",IF(AR644&lt;=1160,"B13",IF(AR644&lt;=1180,"B14","B15"))))))))))))))</f>
        <v>B5</v>
      </c>
      <c r="AU644" s="214" t="str">
        <f>AT644</f>
        <v>B5</v>
      </c>
      <c r="AV644" s="214" t="str">
        <f>IF(AU644=J644,"OK","REVIEW")</f>
        <v>OK</v>
      </c>
      <c r="AW644" s="213" t="s">
        <v>355</v>
      </c>
      <c r="AX644" s="213" t="s">
        <v>365</v>
      </c>
      <c r="AY644" s="213" t="s">
        <v>270</v>
      </c>
      <c r="AZ644" s="213" t="s">
        <v>271</v>
      </c>
      <c r="BA644" s="217" t="s">
        <v>998</v>
      </c>
    </row>
    <row r="645" ht="142.5">
      <c r="A645" s="214" t="s">
        <v>272</v>
      </c>
      <c r="B645" s="213" t="s">
        <v>1075</v>
      </c>
      <c r="C645" s="214" t="s">
        <v>1128</v>
      </c>
      <c r="D645" s="213" t="s">
        <v>1129</v>
      </c>
      <c r="E645" s="214" t="s">
        <v>1136</v>
      </c>
      <c r="F645" s="213" t="s">
        <v>1137</v>
      </c>
      <c r="G645" s="214" t="s">
        <v>1140</v>
      </c>
      <c r="H645" s="213" t="s">
        <v>1141</v>
      </c>
      <c r="I645" s="213" t="s">
        <v>1082</v>
      </c>
      <c r="J645" s="214" t="s">
        <v>267</v>
      </c>
      <c r="K645" s="217" t="s">
        <v>1102</v>
      </c>
      <c r="L645" s="214">
        <v>3</v>
      </c>
      <c r="M645" s="214">
        <f>ROUND(L645*18,0)</f>
        <v>54</v>
      </c>
      <c r="N645" s="214">
        <v>3</v>
      </c>
      <c r="O645" s="214">
        <f>ROUND(N645*19.2,0)</f>
        <v>58</v>
      </c>
      <c r="P645" s="214">
        <v>2</v>
      </c>
      <c r="Q645" s="214">
        <f>ROUND(P645*19.2,0)</f>
        <v>38</v>
      </c>
      <c r="R645" s="214">
        <v>3</v>
      </c>
      <c r="S645" s="214">
        <f>ROUND(R645*14.4,0)</f>
        <v>43</v>
      </c>
      <c r="T645" s="214">
        <v>1</v>
      </c>
      <c r="U645" s="214">
        <f>ROUND(T645*14.4,0)</f>
        <v>14</v>
      </c>
      <c r="V645" s="214">
        <v>3</v>
      </c>
      <c r="W645" s="214">
        <f>ROUND(V645*28.8,0)</f>
        <v>86</v>
      </c>
      <c r="X645" s="214">
        <v>1</v>
      </c>
      <c r="Y645" s="214">
        <f>ROUND(X645*16.8,0)</f>
        <v>17</v>
      </c>
      <c r="Z645" s="214">
        <v>2</v>
      </c>
      <c r="AA645" s="214">
        <f>ROUND(Z645*19.2,0)</f>
        <v>38</v>
      </c>
      <c r="AB645" s="214">
        <v>2</v>
      </c>
      <c r="AC645" s="214">
        <f>ROUND(AB645*19.2,0)</f>
        <v>38</v>
      </c>
      <c r="AD645" s="214">
        <v>2</v>
      </c>
      <c r="AE645" s="214">
        <f>ROUND(AD645*12,0)</f>
        <v>24</v>
      </c>
      <c r="AF645" s="214">
        <v>2</v>
      </c>
      <c r="AG645" s="214">
        <f>ROUND(AF645*14.4,0)</f>
        <v>29</v>
      </c>
      <c r="AH645" s="214">
        <v>1</v>
      </c>
      <c r="AI645" s="214">
        <f>ROUND(AH645*9.6,0)</f>
        <v>10</v>
      </c>
      <c r="AJ645" s="214">
        <v>1</v>
      </c>
      <c r="AK645" s="214">
        <f>ROUND(AJ645*16.8,0)</f>
        <v>17</v>
      </c>
      <c r="AL645" s="214">
        <v>1</v>
      </c>
      <c r="AM645" s="214">
        <f>ROUND(AL645*7.2,0)</f>
        <v>7</v>
      </c>
      <c r="AN645" s="214">
        <f>SUM(M645,O645,Q645,S645,U645)</f>
        <v>207</v>
      </c>
      <c r="AO645" s="214">
        <f>SUM(W645,Y645,AA645,AC645)</f>
        <v>179</v>
      </c>
      <c r="AP645" s="214">
        <f>SUM(AE645,AG645,AI645)</f>
        <v>63</v>
      </c>
      <c r="AQ645" s="214">
        <f>SUM(AK645,AM645)</f>
        <v>24</v>
      </c>
      <c r="AR645" s="214">
        <f>SUM(AN645:AQ645)</f>
        <v>473</v>
      </c>
      <c r="AS645" s="214" t="str">
        <f>IF(AR645&lt;=120,"Group 1",IF(AR645&lt;=240,"Group 2",IF(AR645&lt;=360,"Group 3",IF(AR645&lt;=480,"Group 4",IF(AR645&lt;=600,"Group 5",IF(AR645&lt;=720,"Group 6",IF(AR645&lt;=840,"Group 7",IF(AR645&lt;=960,"Group 8",IF(AR645&lt;=1080,"Group 9","Group 10")))))))))</f>
        <v>Group 4</v>
      </c>
      <c r="AT645" s="214" t="str">
        <f>IF(AR645&lt;=120,"B1",IF(AR645&lt;=240,"B2",IF(AR645&lt;=360,"B3",IF(AR645&lt;=480,"B4",IF(AR645&lt;=600,"B5",IF(AR645&lt;=720,"B6",IF(AR645&lt;=840,"B7",IF(AR645&lt;=960,"B8",IF(AR645&lt;=1080,"B9",IF(AR645&lt;=1100,"B10",IF(AR645&lt;=1120,"B11",IF(AR645&lt;=1140,"B12",IF(AR645&lt;=1160,"B13",IF(AR645&lt;=1180,"B14","B15"))))))))))))))</f>
        <v>B4</v>
      </c>
      <c r="AU645" s="214" t="str">
        <f>AT645</f>
        <v>B4</v>
      </c>
      <c r="AV645" s="214" t="str">
        <f>IF(AU645=J645,"OK","REVIEW")</f>
        <v>OK</v>
      </c>
      <c r="AW645" s="213" t="s">
        <v>355</v>
      </c>
      <c r="AX645" s="213" t="s">
        <v>522</v>
      </c>
      <c r="AY645" s="213" t="s">
        <v>270</v>
      </c>
      <c r="AZ645" s="213" t="s">
        <v>271</v>
      </c>
      <c r="BA645" s="217" t="s">
        <v>996</v>
      </c>
    </row>
    <row r="646" ht="142.5">
      <c r="A646" s="214" t="s">
        <v>272</v>
      </c>
      <c r="B646" s="213" t="s">
        <v>1075</v>
      </c>
      <c r="C646" s="214" t="s">
        <v>1128</v>
      </c>
      <c r="D646" s="213" t="s">
        <v>1129</v>
      </c>
      <c r="E646" s="214" t="s">
        <v>1136</v>
      </c>
      <c r="F646" s="213" t="s">
        <v>1137</v>
      </c>
      <c r="G646" s="214" t="s">
        <v>1140</v>
      </c>
      <c r="H646" s="213" t="s">
        <v>1141</v>
      </c>
      <c r="I646" s="213" t="s">
        <v>1082</v>
      </c>
      <c r="J646" s="214" t="s">
        <v>271</v>
      </c>
      <c r="K646" s="217" t="s">
        <v>1103</v>
      </c>
      <c r="L646" s="214">
        <v>3</v>
      </c>
      <c r="M646" s="214">
        <f>ROUND(L646*18,0)</f>
        <v>54</v>
      </c>
      <c r="N646" s="214">
        <v>3</v>
      </c>
      <c r="O646" s="214">
        <f>ROUND(N646*19.2,0)</f>
        <v>58</v>
      </c>
      <c r="P646" s="214">
        <v>2</v>
      </c>
      <c r="Q646" s="214">
        <f>ROUND(P646*19.2,0)</f>
        <v>38</v>
      </c>
      <c r="R646" s="214">
        <v>3</v>
      </c>
      <c r="S646" s="214">
        <f>ROUND(R646*14.4,0)</f>
        <v>43</v>
      </c>
      <c r="T646" s="214">
        <v>2</v>
      </c>
      <c r="U646" s="214">
        <f>ROUND(T646*14.4,0)</f>
        <v>29</v>
      </c>
      <c r="V646" s="214">
        <v>3</v>
      </c>
      <c r="W646" s="214">
        <f>ROUND(V646*28.8,0)</f>
        <v>86</v>
      </c>
      <c r="X646" s="214">
        <v>2</v>
      </c>
      <c r="Y646" s="214">
        <f>ROUND(X646*16.8,0)</f>
        <v>34</v>
      </c>
      <c r="Z646" s="214">
        <v>2</v>
      </c>
      <c r="AA646" s="214">
        <f>ROUND(Z646*19.2,0)</f>
        <v>38</v>
      </c>
      <c r="AB646" s="214">
        <v>2</v>
      </c>
      <c r="AC646" s="214">
        <f>ROUND(AB646*19.2,0)</f>
        <v>38</v>
      </c>
      <c r="AD646" s="214">
        <v>2</v>
      </c>
      <c r="AE646" s="214">
        <f>ROUND(AD646*12,0)</f>
        <v>24</v>
      </c>
      <c r="AF646" s="214">
        <v>3</v>
      </c>
      <c r="AG646" s="214">
        <f>ROUND(AF646*14.4,0)</f>
        <v>43</v>
      </c>
      <c r="AH646" s="214">
        <v>2</v>
      </c>
      <c r="AI646" s="214">
        <f>ROUND(AH646*9.6,0)</f>
        <v>19</v>
      </c>
      <c r="AJ646" s="214">
        <v>2</v>
      </c>
      <c r="AK646" s="214">
        <f>ROUND(AJ646*16.8,0)</f>
        <v>34</v>
      </c>
      <c r="AL646" s="214">
        <v>2</v>
      </c>
      <c r="AM646" s="214">
        <f>ROUND(AL646*7.2,0)</f>
        <v>14</v>
      </c>
      <c r="AN646" s="214">
        <f>SUM(M646,O646,Q646,S646,U646)</f>
        <v>222</v>
      </c>
      <c r="AO646" s="214">
        <f>SUM(W646,Y646,AA646,AC646)</f>
        <v>196</v>
      </c>
      <c r="AP646" s="214">
        <f>SUM(AE646,AG646,AI646)</f>
        <v>86</v>
      </c>
      <c r="AQ646" s="214">
        <f>SUM(AK646,AM646)</f>
        <v>48</v>
      </c>
      <c r="AR646" s="214">
        <f>SUM(AN646:AQ646)</f>
        <v>552</v>
      </c>
      <c r="AS646" s="214" t="str">
        <f>IF(AR646&lt;=120,"Group 1",IF(AR646&lt;=240,"Group 2",IF(AR646&lt;=360,"Group 3",IF(AR646&lt;=480,"Group 4",IF(AR646&lt;=600,"Group 5",IF(AR646&lt;=720,"Group 6",IF(AR646&lt;=840,"Group 7",IF(AR646&lt;=960,"Group 8",IF(AR646&lt;=1080,"Group 9","Group 10")))))))))</f>
        <v>Group 5</v>
      </c>
      <c r="AT646" s="214" t="str">
        <f>IF(AR646&lt;=120,"B1",IF(AR646&lt;=240,"B2",IF(AR646&lt;=360,"B3",IF(AR646&lt;=480,"B4",IF(AR646&lt;=600,"B5",IF(AR646&lt;=720,"B6",IF(AR646&lt;=840,"B7",IF(AR646&lt;=960,"B8",IF(AR646&lt;=1080,"B9",IF(AR646&lt;=1100,"B10",IF(AR646&lt;=1120,"B11",IF(AR646&lt;=1140,"B12",IF(AR646&lt;=1160,"B13",IF(AR646&lt;=1180,"B14","B15"))))))))))))))</f>
        <v>B5</v>
      </c>
      <c r="AU646" s="214" t="str">
        <f>AT646</f>
        <v>B5</v>
      </c>
      <c r="AV646" s="214" t="str">
        <f>IF(AU646=J646,"OK","REVIEW")</f>
        <v>OK</v>
      </c>
      <c r="AW646" s="213" t="s">
        <v>355</v>
      </c>
      <c r="AX646" s="213" t="s">
        <v>365</v>
      </c>
      <c r="AY646" s="213" t="s">
        <v>270</v>
      </c>
      <c r="AZ646" s="213" t="s">
        <v>271</v>
      </c>
      <c r="BA646" s="217" t="s">
        <v>998</v>
      </c>
    </row>
    <row r="647" ht="142.5">
      <c r="A647" s="214" t="s">
        <v>272</v>
      </c>
      <c r="B647" s="213" t="s">
        <v>1075</v>
      </c>
      <c r="C647" s="214" t="s">
        <v>1128</v>
      </c>
      <c r="D647" s="213" t="s">
        <v>1129</v>
      </c>
      <c r="E647" s="214" t="s">
        <v>1136</v>
      </c>
      <c r="F647" s="213" t="s">
        <v>1137</v>
      </c>
      <c r="G647" s="214" t="s">
        <v>1142</v>
      </c>
      <c r="H647" s="213" t="s">
        <v>1143</v>
      </c>
      <c r="I647" s="213" t="s">
        <v>1082</v>
      </c>
      <c r="J647" s="214" t="s">
        <v>267</v>
      </c>
      <c r="K647" s="217" t="s">
        <v>1083</v>
      </c>
      <c r="L647" s="214">
        <v>2</v>
      </c>
      <c r="M647" s="214">
        <f>ROUND(L647*18,0)</f>
        <v>36</v>
      </c>
      <c r="N647" s="214">
        <v>3</v>
      </c>
      <c r="O647" s="214">
        <f>ROUND(N647*19.2,0)</f>
        <v>58</v>
      </c>
      <c r="P647" s="214">
        <v>2</v>
      </c>
      <c r="Q647" s="214">
        <f>ROUND(P647*19.2,0)</f>
        <v>38</v>
      </c>
      <c r="R647" s="214">
        <v>2</v>
      </c>
      <c r="S647" s="214">
        <f>ROUND(R647*14.4,0)</f>
        <v>29</v>
      </c>
      <c r="T647" s="214">
        <v>2</v>
      </c>
      <c r="U647" s="214">
        <f>ROUND(T647*14.4,0)</f>
        <v>29</v>
      </c>
      <c r="V647" s="214">
        <v>2</v>
      </c>
      <c r="W647" s="214">
        <f>ROUND(V647*28.8,0)</f>
        <v>58</v>
      </c>
      <c r="X647" s="214">
        <v>2</v>
      </c>
      <c r="Y647" s="214">
        <f>ROUND(X647*16.8,0)</f>
        <v>34</v>
      </c>
      <c r="Z647" s="214">
        <v>2</v>
      </c>
      <c r="AA647" s="214">
        <f>ROUND(Z647*19.2,0)</f>
        <v>38</v>
      </c>
      <c r="AB647" s="214">
        <v>1</v>
      </c>
      <c r="AC647" s="214">
        <f>ROUND(AB647*19.2,0)</f>
        <v>19</v>
      </c>
      <c r="AD647" s="214">
        <v>2</v>
      </c>
      <c r="AE647" s="214">
        <f>ROUND(AD647*12,0)</f>
        <v>24</v>
      </c>
      <c r="AF647" s="214">
        <v>2</v>
      </c>
      <c r="AG647" s="214">
        <f>ROUND(AF647*14.4,0)</f>
        <v>29</v>
      </c>
      <c r="AH647" s="214">
        <v>1</v>
      </c>
      <c r="AI647" s="214">
        <f>ROUND(AH647*9.6,0)</f>
        <v>10</v>
      </c>
      <c r="AJ647" s="214">
        <v>2</v>
      </c>
      <c r="AK647" s="214">
        <f>ROUND(AJ647*16.8,0)</f>
        <v>34</v>
      </c>
      <c r="AL647" s="214">
        <v>1</v>
      </c>
      <c r="AM647" s="214">
        <f>ROUND(AL647*7.2,0)</f>
        <v>7</v>
      </c>
      <c r="AN647" s="214">
        <f>SUM(M647,O647,Q647,S647,U647)</f>
        <v>190</v>
      </c>
      <c r="AO647" s="214">
        <f>SUM(W647,Y647,AA647,AC647)</f>
        <v>149</v>
      </c>
      <c r="AP647" s="214">
        <f>SUM(AE647,AG647,AI647)</f>
        <v>63</v>
      </c>
      <c r="AQ647" s="214">
        <f>SUM(AK647,AM647)</f>
        <v>41</v>
      </c>
      <c r="AR647" s="214">
        <f>SUM(AN647:AQ647)</f>
        <v>443</v>
      </c>
      <c r="AS647" s="214" t="str">
        <f>IF(AR647&lt;=120,"Group 1",IF(AR647&lt;=240,"Group 2",IF(AR647&lt;=360,"Group 3",IF(AR647&lt;=480,"Group 4",IF(AR647&lt;=600,"Group 5",IF(AR647&lt;=720,"Group 6",IF(AR647&lt;=840,"Group 7",IF(AR647&lt;=960,"Group 8",IF(AR647&lt;=1080,"Group 9","Group 10")))))))))</f>
        <v>Group 4</v>
      </c>
      <c r="AT647" s="214" t="str">
        <f>IF(AR647&lt;=120,"B1",IF(AR647&lt;=240,"B2",IF(AR647&lt;=360,"B3",IF(AR647&lt;=480,"B4",IF(AR647&lt;=600,"B5",IF(AR647&lt;=720,"B6",IF(AR647&lt;=840,"B7",IF(AR647&lt;=960,"B8",IF(AR647&lt;=1080,"B9",IF(AR647&lt;=1100,"B10",IF(AR647&lt;=1120,"B11",IF(AR647&lt;=1140,"B12",IF(AR647&lt;=1160,"B13",IF(AR647&lt;=1180,"B14","B15"))))))))))))))</f>
        <v>B4</v>
      </c>
      <c r="AU647" s="214" t="str">
        <f>AT647</f>
        <v>B4</v>
      </c>
      <c r="AV647" s="214" t="str">
        <f>IF(AU647=J647,"OK","REVIEW")</f>
        <v>OK</v>
      </c>
      <c r="AW647" s="213" t="s">
        <v>355</v>
      </c>
      <c r="AX647" s="213" t="s">
        <v>522</v>
      </c>
      <c r="AY647" s="213" t="s">
        <v>270</v>
      </c>
      <c r="AZ647" s="213" t="s">
        <v>267</v>
      </c>
      <c r="BA647" s="217" t="s">
        <v>996</v>
      </c>
    </row>
    <row r="648" ht="142.5">
      <c r="A648" s="214" t="s">
        <v>272</v>
      </c>
      <c r="B648" s="213" t="s">
        <v>1075</v>
      </c>
      <c r="C648" s="214" t="s">
        <v>1128</v>
      </c>
      <c r="D648" s="213" t="s">
        <v>1129</v>
      </c>
      <c r="E648" s="214" t="s">
        <v>1136</v>
      </c>
      <c r="F648" s="213" t="s">
        <v>1137</v>
      </c>
      <c r="G648" s="214" t="s">
        <v>1142</v>
      </c>
      <c r="H648" s="213" t="s">
        <v>1143</v>
      </c>
      <c r="I648" s="213" t="s">
        <v>1082</v>
      </c>
      <c r="J648" s="214" t="s">
        <v>271</v>
      </c>
      <c r="K648" s="217" t="s">
        <v>1084</v>
      </c>
      <c r="L648" s="214">
        <v>3</v>
      </c>
      <c r="M648" s="214">
        <f>ROUND(L648*18,0)</f>
        <v>54</v>
      </c>
      <c r="N648" s="214">
        <v>3</v>
      </c>
      <c r="O648" s="214">
        <f>ROUND(N648*19.2,0)</f>
        <v>58</v>
      </c>
      <c r="P648" s="214">
        <v>3</v>
      </c>
      <c r="Q648" s="214">
        <f>ROUND(P648*19.2,0)</f>
        <v>58</v>
      </c>
      <c r="R648" s="214">
        <v>2</v>
      </c>
      <c r="S648" s="214">
        <f>ROUND(R648*14.4,0)</f>
        <v>29</v>
      </c>
      <c r="T648" s="214">
        <v>2</v>
      </c>
      <c r="U648" s="214">
        <f>ROUND(T648*14.4,0)</f>
        <v>29</v>
      </c>
      <c r="V648" s="214">
        <v>2</v>
      </c>
      <c r="W648" s="214">
        <f>ROUND(V648*28.8,0)</f>
        <v>58</v>
      </c>
      <c r="X648" s="214">
        <v>2</v>
      </c>
      <c r="Y648" s="214">
        <f>ROUND(X648*16.8,0)</f>
        <v>34</v>
      </c>
      <c r="Z648" s="214">
        <v>2</v>
      </c>
      <c r="AA648" s="214">
        <f>ROUND(Z648*19.2,0)</f>
        <v>38</v>
      </c>
      <c r="AB648" s="214">
        <v>1</v>
      </c>
      <c r="AC648" s="214">
        <f>ROUND(AB648*19.2,0)</f>
        <v>19</v>
      </c>
      <c r="AD648" s="214">
        <v>2</v>
      </c>
      <c r="AE648" s="214">
        <f>ROUND(AD648*12,0)</f>
        <v>24</v>
      </c>
      <c r="AF648" s="214">
        <v>2</v>
      </c>
      <c r="AG648" s="214">
        <f>ROUND(AF648*14.4,0)</f>
        <v>29</v>
      </c>
      <c r="AH648" s="214">
        <v>1</v>
      </c>
      <c r="AI648" s="214">
        <f>ROUND(AH648*9.6,0)</f>
        <v>10</v>
      </c>
      <c r="AJ648" s="214">
        <v>2</v>
      </c>
      <c r="AK648" s="214">
        <f>ROUND(AJ648*16.8,0)</f>
        <v>34</v>
      </c>
      <c r="AL648" s="214">
        <v>1</v>
      </c>
      <c r="AM648" s="214">
        <f>ROUND(AL648*7.2,0)</f>
        <v>7</v>
      </c>
      <c r="AN648" s="214">
        <f>SUM(M648,O648,Q648,S648,U648)</f>
        <v>228</v>
      </c>
      <c r="AO648" s="214">
        <f>SUM(W648,Y648,AA648,AC648)</f>
        <v>149</v>
      </c>
      <c r="AP648" s="214">
        <f>SUM(AE648,AG648,AI648)</f>
        <v>63</v>
      </c>
      <c r="AQ648" s="214">
        <f>SUM(AK648,AM648)</f>
        <v>41</v>
      </c>
      <c r="AR648" s="214">
        <f>SUM(AN648:AQ648)</f>
        <v>481</v>
      </c>
      <c r="AS648" s="214" t="str">
        <f>IF(AR648&lt;=120,"Group 1",IF(AR648&lt;=240,"Group 2",IF(AR648&lt;=360,"Group 3",IF(AR648&lt;=480,"Group 4",IF(AR648&lt;=600,"Group 5",IF(AR648&lt;=720,"Group 6",IF(AR648&lt;=840,"Group 7",IF(AR648&lt;=960,"Group 8",IF(AR648&lt;=1080,"Group 9","Group 10")))))))))</f>
        <v>Group 5</v>
      </c>
      <c r="AT648" s="214" t="str">
        <f>IF(AR648&lt;=120,"B1",IF(AR648&lt;=240,"B2",IF(AR648&lt;=360,"B3",IF(AR648&lt;=480,"B4",IF(AR648&lt;=600,"B5",IF(AR648&lt;=720,"B6",IF(AR648&lt;=840,"B7",IF(AR648&lt;=960,"B8",IF(AR648&lt;=1080,"B9",IF(AR648&lt;=1100,"B10",IF(AR648&lt;=1120,"B11",IF(AR648&lt;=1140,"B12",IF(AR648&lt;=1160,"B13",IF(AR648&lt;=1180,"B14","B15"))))))))))))))</f>
        <v>B5</v>
      </c>
      <c r="AU648" s="214" t="str">
        <f>AT648</f>
        <v>B5</v>
      </c>
      <c r="AV648" s="214" t="str">
        <f>IF(AU648=J648,"OK","REVIEW")</f>
        <v>OK</v>
      </c>
      <c r="AW648" s="213" t="s">
        <v>355</v>
      </c>
      <c r="AX648" s="213" t="s">
        <v>365</v>
      </c>
      <c r="AY648" s="213" t="s">
        <v>270</v>
      </c>
      <c r="AZ648" s="213" t="s">
        <v>267</v>
      </c>
      <c r="BA648" s="217" t="s">
        <v>998</v>
      </c>
    </row>
    <row r="649" ht="142.5">
      <c r="A649" s="214" t="s">
        <v>272</v>
      </c>
      <c r="B649" s="213" t="s">
        <v>1075</v>
      </c>
      <c r="C649" s="214" t="s">
        <v>1128</v>
      </c>
      <c r="D649" s="213" t="s">
        <v>1129</v>
      </c>
      <c r="E649" s="214" t="s">
        <v>1144</v>
      </c>
      <c r="F649" s="213" t="s">
        <v>1145</v>
      </c>
      <c r="G649" s="214" t="s">
        <v>1146</v>
      </c>
      <c r="H649" s="213" t="s">
        <v>1145</v>
      </c>
      <c r="I649" s="213" t="s">
        <v>1082</v>
      </c>
      <c r="J649" s="214" t="s">
        <v>267</v>
      </c>
      <c r="K649" s="217" t="s">
        <v>1083</v>
      </c>
      <c r="L649" s="214">
        <v>2</v>
      </c>
      <c r="M649" s="214">
        <f>ROUND(L649*18,0)</f>
        <v>36</v>
      </c>
      <c r="N649" s="214">
        <v>2</v>
      </c>
      <c r="O649" s="214">
        <f>ROUND(N649*19.2,0)</f>
        <v>38</v>
      </c>
      <c r="P649" s="214">
        <v>2</v>
      </c>
      <c r="Q649" s="214">
        <f>ROUND(P649*19.2,0)</f>
        <v>38</v>
      </c>
      <c r="R649" s="214">
        <v>2</v>
      </c>
      <c r="S649" s="214">
        <f>ROUND(R649*14.4,0)</f>
        <v>29</v>
      </c>
      <c r="T649" s="214">
        <v>2</v>
      </c>
      <c r="U649" s="214">
        <f>ROUND(T649*14.4,0)</f>
        <v>29</v>
      </c>
      <c r="V649" s="214">
        <v>2</v>
      </c>
      <c r="W649" s="214">
        <f>ROUND(V649*28.8,0)</f>
        <v>58</v>
      </c>
      <c r="X649" s="214">
        <v>2</v>
      </c>
      <c r="Y649" s="214">
        <f>ROUND(X649*16.8,0)</f>
        <v>34</v>
      </c>
      <c r="Z649" s="214">
        <v>2</v>
      </c>
      <c r="AA649" s="214">
        <f>ROUND(Z649*19.2,0)</f>
        <v>38</v>
      </c>
      <c r="AB649" s="214">
        <v>1</v>
      </c>
      <c r="AC649" s="214">
        <f>ROUND(AB649*19.2,0)</f>
        <v>19</v>
      </c>
      <c r="AD649" s="214">
        <v>2</v>
      </c>
      <c r="AE649" s="214">
        <f>ROUND(AD649*12,0)</f>
        <v>24</v>
      </c>
      <c r="AF649" s="214">
        <v>2</v>
      </c>
      <c r="AG649" s="214">
        <f>ROUND(AF649*14.4,0)</f>
        <v>29</v>
      </c>
      <c r="AH649" s="214">
        <v>1</v>
      </c>
      <c r="AI649" s="214">
        <f>ROUND(AH649*9.6,0)</f>
        <v>10</v>
      </c>
      <c r="AJ649" s="214">
        <v>2</v>
      </c>
      <c r="AK649" s="214">
        <f>ROUND(AJ649*16.8,0)</f>
        <v>34</v>
      </c>
      <c r="AL649" s="214">
        <v>1</v>
      </c>
      <c r="AM649" s="214">
        <f>ROUND(AL649*7.2,0)</f>
        <v>7</v>
      </c>
      <c r="AN649" s="214">
        <f>SUM(M649,O649,Q649,S649,U649)</f>
        <v>170</v>
      </c>
      <c r="AO649" s="214">
        <f>SUM(W649,Y649,AA649,AC649)</f>
        <v>149</v>
      </c>
      <c r="AP649" s="214">
        <f>SUM(AE649,AG649,AI649)</f>
        <v>63</v>
      </c>
      <c r="AQ649" s="214">
        <f>SUM(AK649,AM649)</f>
        <v>41</v>
      </c>
      <c r="AR649" s="214">
        <f>SUM(AN649:AQ649)</f>
        <v>423</v>
      </c>
      <c r="AS649" s="214" t="str">
        <f>IF(AR649&lt;=120,"Group 1",IF(AR649&lt;=240,"Group 2",IF(AR649&lt;=360,"Group 3",IF(AR649&lt;=480,"Group 4",IF(AR649&lt;=600,"Group 5",IF(AR649&lt;=720,"Group 6",IF(AR649&lt;=840,"Group 7",IF(AR649&lt;=960,"Group 8",IF(AR649&lt;=1080,"Group 9","Group 10")))))))))</f>
        <v>Group 4</v>
      </c>
      <c r="AT649" s="214" t="str">
        <f>IF(AR649&lt;=120,"B1",IF(AR649&lt;=240,"B2",IF(AR649&lt;=360,"B3",IF(AR649&lt;=480,"B4",IF(AR649&lt;=600,"B5",IF(AR649&lt;=720,"B6",IF(AR649&lt;=840,"B7",IF(AR649&lt;=960,"B8",IF(AR649&lt;=1080,"B9",IF(AR649&lt;=1100,"B10",IF(AR649&lt;=1120,"B11",IF(AR649&lt;=1140,"B12",IF(AR649&lt;=1160,"B13",IF(AR649&lt;=1180,"B14","B15"))))))))))))))</f>
        <v>B4</v>
      </c>
      <c r="AU649" s="214" t="str">
        <f>AT649</f>
        <v>B4</v>
      </c>
      <c r="AV649" s="214" t="str">
        <f>IF(AU649=J649,"OK","REVIEW")</f>
        <v>OK</v>
      </c>
      <c r="AW649" s="213" t="s">
        <v>355</v>
      </c>
      <c r="AX649" s="213" t="s">
        <v>522</v>
      </c>
      <c r="AY649" s="213" t="s">
        <v>270</v>
      </c>
      <c r="AZ649" s="213" t="s">
        <v>267</v>
      </c>
      <c r="BA649" s="217" t="s">
        <v>996</v>
      </c>
    </row>
    <row r="650" ht="142.5">
      <c r="A650" s="214" t="s">
        <v>272</v>
      </c>
      <c r="B650" s="213" t="s">
        <v>1075</v>
      </c>
      <c r="C650" s="214" t="s">
        <v>1128</v>
      </c>
      <c r="D650" s="213" t="s">
        <v>1129</v>
      </c>
      <c r="E650" s="214" t="s">
        <v>1144</v>
      </c>
      <c r="F650" s="213" t="s">
        <v>1145</v>
      </c>
      <c r="G650" s="214" t="s">
        <v>1146</v>
      </c>
      <c r="H650" s="213" t="s">
        <v>1145</v>
      </c>
      <c r="I650" s="213" t="s">
        <v>1082</v>
      </c>
      <c r="J650" s="214" t="s">
        <v>271</v>
      </c>
      <c r="K650" s="217" t="s">
        <v>1084</v>
      </c>
      <c r="L650" s="214">
        <v>3</v>
      </c>
      <c r="M650" s="214">
        <f>ROUND(L650*18,0)</f>
        <v>54</v>
      </c>
      <c r="N650" s="214">
        <v>2</v>
      </c>
      <c r="O650" s="214">
        <f>ROUND(N650*19.2,0)</f>
        <v>38</v>
      </c>
      <c r="P650" s="214">
        <v>3</v>
      </c>
      <c r="Q650" s="214">
        <f>ROUND(P650*19.2,0)</f>
        <v>58</v>
      </c>
      <c r="R650" s="214">
        <v>3</v>
      </c>
      <c r="S650" s="214">
        <f>ROUND(R650*14.4,0)</f>
        <v>43</v>
      </c>
      <c r="T650" s="214">
        <v>2</v>
      </c>
      <c r="U650" s="214">
        <f>ROUND(T650*14.4,0)</f>
        <v>29</v>
      </c>
      <c r="V650" s="214">
        <v>3</v>
      </c>
      <c r="W650" s="214">
        <f>ROUND(V650*28.8,0)</f>
        <v>86</v>
      </c>
      <c r="X650" s="214">
        <v>2</v>
      </c>
      <c r="Y650" s="214">
        <f>ROUND(X650*16.8,0)</f>
        <v>34</v>
      </c>
      <c r="Z650" s="214">
        <v>2</v>
      </c>
      <c r="AA650" s="214">
        <f>ROUND(Z650*19.2,0)</f>
        <v>38</v>
      </c>
      <c r="AB650" s="214">
        <v>1</v>
      </c>
      <c r="AC650" s="214">
        <f>ROUND(AB650*19.2,0)</f>
        <v>19</v>
      </c>
      <c r="AD650" s="214">
        <v>2</v>
      </c>
      <c r="AE650" s="214">
        <f>ROUND(AD650*12,0)</f>
        <v>24</v>
      </c>
      <c r="AF650" s="214">
        <v>2</v>
      </c>
      <c r="AG650" s="214">
        <f>ROUND(AF650*14.4,0)</f>
        <v>29</v>
      </c>
      <c r="AH650" s="214">
        <v>1</v>
      </c>
      <c r="AI650" s="214">
        <f>ROUND(AH650*9.6,0)</f>
        <v>10</v>
      </c>
      <c r="AJ650" s="214">
        <v>2</v>
      </c>
      <c r="AK650" s="214">
        <f>ROUND(AJ650*16.8,0)</f>
        <v>34</v>
      </c>
      <c r="AL650" s="214">
        <v>1</v>
      </c>
      <c r="AM650" s="214">
        <f>ROUND(AL650*7.2,0)</f>
        <v>7</v>
      </c>
      <c r="AN650" s="214">
        <f>SUM(M650,O650,Q650,S650,U650)</f>
        <v>222</v>
      </c>
      <c r="AO650" s="214">
        <f>SUM(W650,Y650,AA650,AC650)</f>
        <v>177</v>
      </c>
      <c r="AP650" s="214">
        <f>SUM(AE650,AG650,AI650)</f>
        <v>63</v>
      </c>
      <c r="AQ650" s="214">
        <f>SUM(AK650,AM650)</f>
        <v>41</v>
      </c>
      <c r="AR650" s="214">
        <f>SUM(AN650:AQ650)</f>
        <v>503</v>
      </c>
      <c r="AS650" s="214" t="str">
        <f>IF(AR650&lt;=120,"Group 1",IF(AR650&lt;=240,"Group 2",IF(AR650&lt;=360,"Group 3",IF(AR650&lt;=480,"Group 4",IF(AR650&lt;=600,"Group 5",IF(AR650&lt;=720,"Group 6",IF(AR650&lt;=840,"Group 7",IF(AR650&lt;=960,"Group 8",IF(AR650&lt;=1080,"Group 9","Group 10")))))))))</f>
        <v>Group 5</v>
      </c>
      <c r="AT650" s="214" t="str">
        <f>IF(AR650&lt;=120,"B1",IF(AR650&lt;=240,"B2",IF(AR650&lt;=360,"B3",IF(AR650&lt;=480,"B4",IF(AR650&lt;=600,"B5",IF(AR650&lt;=720,"B6",IF(AR650&lt;=840,"B7",IF(AR650&lt;=960,"B8",IF(AR650&lt;=1080,"B9",IF(AR650&lt;=1100,"B10",IF(AR650&lt;=1120,"B11",IF(AR650&lt;=1140,"B12",IF(AR650&lt;=1160,"B13",IF(AR650&lt;=1180,"B14","B15"))))))))))))))</f>
        <v>B5</v>
      </c>
      <c r="AU650" s="214" t="str">
        <f>AT650</f>
        <v>B5</v>
      </c>
      <c r="AV650" s="214" t="str">
        <f>IF(AU650=J650,"OK","REVIEW")</f>
        <v>OK</v>
      </c>
      <c r="AW650" s="213" t="s">
        <v>355</v>
      </c>
      <c r="AX650" s="213" t="s">
        <v>365</v>
      </c>
      <c r="AY650" s="213" t="s">
        <v>270</v>
      </c>
      <c r="AZ650" s="213" t="s">
        <v>267</v>
      </c>
      <c r="BA650" s="217" t="s">
        <v>998</v>
      </c>
    </row>
    <row r="651" ht="142.5">
      <c r="A651" s="214" t="s">
        <v>272</v>
      </c>
      <c r="B651" s="213" t="s">
        <v>1075</v>
      </c>
      <c r="C651" s="214" t="s">
        <v>1128</v>
      </c>
      <c r="D651" s="213" t="s">
        <v>1129</v>
      </c>
      <c r="E651" s="214" t="s">
        <v>1147</v>
      </c>
      <c r="F651" s="213" t="s">
        <v>1148</v>
      </c>
      <c r="G651" s="214" t="s">
        <v>1149</v>
      </c>
      <c r="H651" s="213" t="s">
        <v>1150</v>
      </c>
      <c r="I651" s="213" t="s">
        <v>1082</v>
      </c>
      <c r="J651" s="214" t="s">
        <v>267</v>
      </c>
      <c r="K651" s="217" t="s">
        <v>1083</v>
      </c>
      <c r="L651" s="214">
        <v>2</v>
      </c>
      <c r="M651" s="214">
        <f>ROUND(L651*18,0)</f>
        <v>36</v>
      </c>
      <c r="N651" s="214">
        <v>2</v>
      </c>
      <c r="O651" s="214">
        <f>ROUND(N651*19.2,0)</f>
        <v>38</v>
      </c>
      <c r="P651" s="214">
        <v>2</v>
      </c>
      <c r="Q651" s="214">
        <f>ROUND(P651*19.2,0)</f>
        <v>38</v>
      </c>
      <c r="R651" s="214">
        <v>2</v>
      </c>
      <c r="S651" s="214">
        <f>ROUND(R651*14.4,0)</f>
        <v>29</v>
      </c>
      <c r="T651" s="214">
        <v>2</v>
      </c>
      <c r="U651" s="214">
        <f>ROUND(T651*14.4,0)</f>
        <v>29</v>
      </c>
      <c r="V651" s="214">
        <v>2</v>
      </c>
      <c r="W651" s="214">
        <f>ROUND(V651*28.8,0)</f>
        <v>58</v>
      </c>
      <c r="X651" s="214">
        <v>2</v>
      </c>
      <c r="Y651" s="214">
        <f>ROUND(X651*16.8,0)</f>
        <v>34</v>
      </c>
      <c r="Z651" s="214">
        <v>2</v>
      </c>
      <c r="AA651" s="214">
        <f>ROUND(Z651*19.2,0)</f>
        <v>38</v>
      </c>
      <c r="AB651" s="214">
        <v>1</v>
      </c>
      <c r="AC651" s="214">
        <f>ROUND(AB651*19.2,0)</f>
        <v>19</v>
      </c>
      <c r="AD651" s="214">
        <v>2</v>
      </c>
      <c r="AE651" s="214">
        <f>ROUND(AD651*12,0)</f>
        <v>24</v>
      </c>
      <c r="AF651" s="214">
        <v>2</v>
      </c>
      <c r="AG651" s="214">
        <f>ROUND(AF651*14.4,0)</f>
        <v>29</v>
      </c>
      <c r="AH651" s="214">
        <v>1</v>
      </c>
      <c r="AI651" s="214">
        <f>ROUND(AH651*9.6,0)</f>
        <v>10</v>
      </c>
      <c r="AJ651" s="214">
        <v>2</v>
      </c>
      <c r="AK651" s="214">
        <f>ROUND(AJ651*16.8,0)</f>
        <v>34</v>
      </c>
      <c r="AL651" s="214">
        <v>1</v>
      </c>
      <c r="AM651" s="214">
        <f>ROUND(AL651*7.2,0)</f>
        <v>7</v>
      </c>
      <c r="AN651" s="214">
        <f>SUM(M651,O651,Q651,S651,U651)</f>
        <v>170</v>
      </c>
      <c r="AO651" s="214">
        <f>SUM(W651,Y651,AA651,AC651)</f>
        <v>149</v>
      </c>
      <c r="AP651" s="214">
        <f>SUM(AE651,AG651,AI651)</f>
        <v>63</v>
      </c>
      <c r="AQ651" s="214">
        <f>SUM(AK651,AM651)</f>
        <v>41</v>
      </c>
      <c r="AR651" s="214">
        <f>SUM(AN651:AQ651)</f>
        <v>423</v>
      </c>
      <c r="AS651" s="214" t="str">
        <f>IF(AR651&lt;=120,"Group 1",IF(AR651&lt;=240,"Group 2",IF(AR651&lt;=360,"Group 3",IF(AR651&lt;=480,"Group 4",IF(AR651&lt;=600,"Group 5",IF(AR651&lt;=720,"Group 6",IF(AR651&lt;=840,"Group 7",IF(AR651&lt;=960,"Group 8",IF(AR651&lt;=1080,"Group 9","Group 10")))))))))</f>
        <v>Group 4</v>
      </c>
      <c r="AT651" s="214" t="str">
        <f>IF(AR651&lt;=120,"B1",IF(AR651&lt;=240,"B2",IF(AR651&lt;=360,"B3",IF(AR651&lt;=480,"B4",IF(AR651&lt;=600,"B5",IF(AR651&lt;=720,"B6",IF(AR651&lt;=840,"B7",IF(AR651&lt;=960,"B8",IF(AR651&lt;=1080,"B9",IF(AR651&lt;=1100,"B10",IF(AR651&lt;=1120,"B11",IF(AR651&lt;=1140,"B12",IF(AR651&lt;=1160,"B13",IF(AR651&lt;=1180,"B14","B15"))))))))))))))</f>
        <v>B4</v>
      </c>
      <c r="AU651" s="214" t="str">
        <f>AT651</f>
        <v>B4</v>
      </c>
      <c r="AV651" s="214" t="str">
        <f>IF(AU651=J651,"OK","REVIEW")</f>
        <v>OK</v>
      </c>
      <c r="AW651" s="213" t="s">
        <v>355</v>
      </c>
      <c r="AX651" s="213" t="s">
        <v>522</v>
      </c>
      <c r="AY651" s="213" t="s">
        <v>270</v>
      </c>
      <c r="AZ651" s="213" t="s">
        <v>267</v>
      </c>
      <c r="BA651" s="217" t="s">
        <v>996</v>
      </c>
    </row>
    <row r="652" ht="142.5">
      <c r="A652" s="214" t="s">
        <v>272</v>
      </c>
      <c r="B652" s="213" t="s">
        <v>1075</v>
      </c>
      <c r="C652" s="214" t="s">
        <v>1128</v>
      </c>
      <c r="D652" s="213" t="s">
        <v>1129</v>
      </c>
      <c r="E652" s="214" t="s">
        <v>1147</v>
      </c>
      <c r="F652" s="213" t="s">
        <v>1148</v>
      </c>
      <c r="G652" s="214" t="s">
        <v>1149</v>
      </c>
      <c r="H652" s="213" t="s">
        <v>1150</v>
      </c>
      <c r="I652" s="213" t="s">
        <v>1082</v>
      </c>
      <c r="J652" s="214" t="s">
        <v>271</v>
      </c>
      <c r="K652" s="217" t="s">
        <v>1084</v>
      </c>
      <c r="L652" s="214">
        <v>3</v>
      </c>
      <c r="M652" s="214">
        <f>ROUND(L652*18,0)</f>
        <v>54</v>
      </c>
      <c r="N652" s="214">
        <v>2</v>
      </c>
      <c r="O652" s="214">
        <f>ROUND(N652*19.2,0)</f>
        <v>38</v>
      </c>
      <c r="P652" s="214">
        <v>3</v>
      </c>
      <c r="Q652" s="214">
        <f>ROUND(P652*19.2,0)</f>
        <v>58</v>
      </c>
      <c r="R652" s="214">
        <v>3</v>
      </c>
      <c r="S652" s="214">
        <f>ROUND(R652*14.4,0)</f>
        <v>43</v>
      </c>
      <c r="T652" s="214">
        <v>2</v>
      </c>
      <c r="U652" s="214">
        <f>ROUND(T652*14.4,0)</f>
        <v>29</v>
      </c>
      <c r="V652" s="214">
        <v>3</v>
      </c>
      <c r="W652" s="214">
        <f>ROUND(V652*28.8,0)</f>
        <v>86</v>
      </c>
      <c r="X652" s="214">
        <v>2</v>
      </c>
      <c r="Y652" s="214">
        <f>ROUND(X652*16.8,0)</f>
        <v>34</v>
      </c>
      <c r="Z652" s="214">
        <v>2</v>
      </c>
      <c r="AA652" s="214">
        <f>ROUND(Z652*19.2,0)</f>
        <v>38</v>
      </c>
      <c r="AB652" s="214">
        <v>1</v>
      </c>
      <c r="AC652" s="214">
        <f>ROUND(AB652*19.2,0)</f>
        <v>19</v>
      </c>
      <c r="AD652" s="214">
        <v>2</v>
      </c>
      <c r="AE652" s="214">
        <f>ROUND(AD652*12,0)</f>
        <v>24</v>
      </c>
      <c r="AF652" s="214">
        <v>2</v>
      </c>
      <c r="AG652" s="214">
        <f>ROUND(AF652*14.4,0)</f>
        <v>29</v>
      </c>
      <c r="AH652" s="214">
        <v>1</v>
      </c>
      <c r="AI652" s="214">
        <f>ROUND(AH652*9.6,0)</f>
        <v>10</v>
      </c>
      <c r="AJ652" s="214">
        <v>2</v>
      </c>
      <c r="AK652" s="214">
        <f>ROUND(AJ652*16.8,0)</f>
        <v>34</v>
      </c>
      <c r="AL652" s="214">
        <v>1</v>
      </c>
      <c r="AM652" s="214">
        <f>ROUND(AL652*7.2,0)</f>
        <v>7</v>
      </c>
      <c r="AN652" s="214">
        <f>SUM(M652,O652,Q652,S652,U652)</f>
        <v>222</v>
      </c>
      <c r="AO652" s="214">
        <f>SUM(W652,Y652,AA652,AC652)</f>
        <v>177</v>
      </c>
      <c r="AP652" s="214">
        <f>SUM(AE652,AG652,AI652)</f>
        <v>63</v>
      </c>
      <c r="AQ652" s="214">
        <f>SUM(AK652,AM652)</f>
        <v>41</v>
      </c>
      <c r="AR652" s="214">
        <f>SUM(AN652:AQ652)</f>
        <v>503</v>
      </c>
      <c r="AS652" s="214" t="str">
        <f>IF(AR652&lt;=120,"Group 1",IF(AR652&lt;=240,"Group 2",IF(AR652&lt;=360,"Group 3",IF(AR652&lt;=480,"Group 4",IF(AR652&lt;=600,"Group 5",IF(AR652&lt;=720,"Group 6",IF(AR652&lt;=840,"Group 7",IF(AR652&lt;=960,"Group 8",IF(AR652&lt;=1080,"Group 9","Group 10")))))))))</f>
        <v>Group 5</v>
      </c>
      <c r="AT652" s="214" t="str">
        <f>IF(AR652&lt;=120,"B1",IF(AR652&lt;=240,"B2",IF(AR652&lt;=360,"B3",IF(AR652&lt;=480,"B4",IF(AR652&lt;=600,"B5",IF(AR652&lt;=720,"B6",IF(AR652&lt;=840,"B7",IF(AR652&lt;=960,"B8",IF(AR652&lt;=1080,"B9",IF(AR652&lt;=1100,"B10",IF(AR652&lt;=1120,"B11",IF(AR652&lt;=1140,"B12",IF(AR652&lt;=1160,"B13",IF(AR652&lt;=1180,"B14","B15"))))))))))))))</f>
        <v>B5</v>
      </c>
      <c r="AU652" s="214" t="str">
        <f>AT652</f>
        <v>B5</v>
      </c>
      <c r="AV652" s="214" t="str">
        <f>IF(AU652=J652,"OK","REVIEW")</f>
        <v>OK</v>
      </c>
      <c r="AW652" s="213" t="s">
        <v>355</v>
      </c>
      <c r="AX652" s="213" t="s">
        <v>365</v>
      </c>
      <c r="AY652" s="213" t="s">
        <v>270</v>
      </c>
      <c r="AZ652" s="213" t="s">
        <v>267</v>
      </c>
      <c r="BA652" s="217" t="s">
        <v>998</v>
      </c>
    </row>
    <row r="653" ht="142.5">
      <c r="A653" s="214" t="s">
        <v>272</v>
      </c>
      <c r="B653" s="213" t="s">
        <v>1075</v>
      </c>
      <c r="C653" s="214" t="s">
        <v>1128</v>
      </c>
      <c r="D653" s="213" t="s">
        <v>1129</v>
      </c>
      <c r="E653" s="214" t="s">
        <v>1147</v>
      </c>
      <c r="F653" s="213" t="s">
        <v>1148</v>
      </c>
      <c r="G653" s="214" t="s">
        <v>1151</v>
      </c>
      <c r="H653" s="213" t="s">
        <v>1152</v>
      </c>
      <c r="I653" s="213" t="s">
        <v>1082</v>
      </c>
      <c r="J653" s="214" t="s">
        <v>267</v>
      </c>
      <c r="K653" s="217" t="s">
        <v>1083</v>
      </c>
      <c r="L653" s="214">
        <v>2</v>
      </c>
      <c r="M653" s="214">
        <f>ROUND(L653*18,0)</f>
        <v>36</v>
      </c>
      <c r="N653" s="214">
        <v>3</v>
      </c>
      <c r="O653" s="214">
        <f>ROUND(N653*19.2,0)</f>
        <v>58</v>
      </c>
      <c r="P653" s="214">
        <v>2</v>
      </c>
      <c r="Q653" s="214">
        <f>ROUND(P653*19.2,0)</f>
        <v>38</v>
      </c>
      <c r="R653" s="214">
        <v>2</v>
      </c>
      <c r="S653" s="214">
        <f>ROUND(R653*14.4,0)</f>
        <v>29</v>
      </c>
      <c r="T653" s="214">
        <v>2</v>
      </c>
      <c r="U653" s="214">
        <f>ROUND(T653*14.4,0)</f>
        <v>29</v>
      </c>
      <c r="V653" s="214">
        <v>2</v>
      </c>
      <c r="W653" s="214">
        <f>ROUND(V653*28.8,0)</f>
        <v>58</v>
      </c>
      <c r="X653" s="214">
        <v>2</v>
      </c>
      <c r="Y653" s="214">
        <f>ROUND(X653*16.8,0)</f>
        <v>34</v>
      </c>
      <c r="Z653" s="214">
        <v>2</v>
      </c>
      <c r="AA653" s="214">
        <f>ROUND(Z653*19.2,0)</f>
        <v>38</v>
      </c>
      <c r="AB653" s="214">
        <v>1</v>
      </c>
      <c r="AC653" s="214">
        <f>ROUND(AB653*19.2,0)</f>
        <v>19</v>
      </c>
      <c r="AD653" s="214">
        <v>2</v>
      </c>
      <c r="AE653" s="214">
        <f>ROUND(AD653*12,0)</f>
        <v>24</v>
      </c>
      <c r="AF653" s="214">
        <v>2</v>
      </c>
      <c r="AG653" s="214">
        <f>ROUND(AF653*14.4,0)</f>
        <v>29</v>
      </c>
      <c r="AH653" s="214">
        <v>1</v>
      </c>
      <c r="AI653" s="214">
        <f>ROUND(AH653*9.6,0)</f>
        <v>10</v>
      </c>
      <c r="AJ653" s="214">
        <v>2</v>
      </c>
      <c r="AK653" s="214">
        <f>ROUND(AJ653*16.8,0)</f>
        <v>34</v>
      </c>
      <c r="AL653" s="214">
        <v>1</v>
      </c>
      <c r="AM653" s="214">
        <f>ROUND(AL653*7.2,0)</f>
        <v>7</v>
      </c>
      <c r="AN653" s="214">
        <f>SUM(M653,O653,Q653,S653,U653)</f>
        <v>190</v>
      </c>
      <c r="AO653" s="214">
        <f>SUM(W653,Y653,AA653,AC653)</f>
        <v>149</v>
      </c>
      <c r="AP653" s="214">
        <f>SUM(AE653,AG653,AI653)</f>
        <v>63</v>
      </c>
      <c r="AQ653" s="214">
        <f>SUM(AK653,AM653)</f>
        <v>41</v>
      </c>
      <c r="AR653" s="214">
        <f>SUM(AN653:AQ653)</f>
        <v>443</v>
      </c>
      <c r="AS653" s="214" t="str">
        <f>IF(AR653&lt;=120,"Group 1",IF(AR653&lt;=240,"Group 2",IF(AR653&lt;=360,"Group 3",IF(AR653&lt;=480,"Group 4",IF(AR653&lt;=600,"Group 5",IF(AR653&lt;=720,"Group 6",IF(AR653&lt;=840,"Group 7",IF(AR653&lt;=960,"Group 8",IF(AR653&lt;=1080,"Group 9","Group 10")))))))))</f>
        <v>Group 4</v>
      </c>
      <c r="AT653" s="214" t="str">
        <f>IF(AR653&lt;=120,"B1",IF(AR653&lt;=240,"B2",IF(AR653&lt;=360,"B3",IF(AR653&lt;=480,"B4",IF(AR653&lt;=600,"B5",IF(AR653&lt;=720,"B6",IF(AR653&lt;=840,"B7",IF(AR653&lt;=960,"B8",IF(AR653&lt;=1080,"B9",IF(AR653&lt;=1100,"B10",IF(AR653&lt;=1120,"B11",IF(AR653&lt;=1140,"B12",IF(AR653&lt;=1160,"B13",IF(AR653&lt;=1180,"B14","B15"))))))))))))))</f>
        <v>B4</v>
      </c>
      <c r="AU653" s="214" t="str">
        <f>AT653</f>
        <v>B4</v>
      </c>
      <c r="AV653" s="214" t="str">
        <f>IF(AU653=J653,"OK","REVIEW")</f>
        <v>OK</v>
      </c>
      <c r="AW653" s="213" t="s">
        <v>355</v>
      </c>
      <c r="AX653" s="213" t="s">
        <v>522</v>
      </c>
      <c r="AY653" s="213" t="s">
        <v>270</v>
      </c>
      <c r="AZ653" s="213" t="s">
        <v>267</v>
      </c>
      <c r="BA653" s="217" t="s">
        <v>996</v>
      </c>
    </row>
    <row r="654" ht="142.5">
      <c r="A654" s="214" t="s">
        <v>272</v>
      </c>
      <c r="B654" s="213" t="s">
        <v>1075</v>
      </c>
      <c r="C654" s="214" t="s">
        <v>1128</v>
      </c>
      <c r="D654" s="213" t="s">
        <v>1129</v>
      </c>
      <c r="E654" s="214" t="s">
        <v>1147</v>
      </c>
      <c r="F654" s="213" t="s">
        <v>1148</v>
      </c>
      <c r="G654" s="214" t="s">
        <v>1151</v>
      </c>
      <c r="H654" s="213" t="s">
        <v>1152</v>
      </c>
      <c r="I654" s="213" t="s">
        <v>1082</v>
      </c>
      <c r="J654" s="214" t="s">
        <v>271</v>
      </c>
      <c r="K654" s="217" t="s">
        <v>1084</v>
      </c>
      <c r="L654" s="214">
        <v>3</v>
      </c>
      <c r="M654" s="214">
        <f>ROUND(L654*18,0)</f>
        <v>54</v>
      </c>
      <c r="N654" s="214">
        <v>3</v>
      </c>
      <c r="O654" s="214">
        <f>ROUND(N654*19.2,0)</f>
        <v>58</v>
      </c>
      <c r="P654" s="214">
        <v>3</v>
      </c>
      <c r="Q654" s="214">
        <f>ROUND(P654*19.2,0)</f>
        <v>58</v>
      </c>
      <c r="R654" s="214">
        <v>2</v>
      </c>
      <c r="S654" s="214">
        <f>ROUND(R654*14.4,0)</f>
        <v>29</v>
      </c>
      <c r="T654" s="214">
        <v>2</v>
      </c>
      <c r="U654" s="214">
        <f>ROUND(T654*14.4,0)</f>
        <v>29</v>
      </c>
      <c r="V654" s="214">
        <v>2</v>
      </c>
      <c r="W654" s="214">
        <f>ROUND(V654*28.8,0)</f>
        <v>58</v>
      </c>
      <c r="X654" s="214">
        <v>2</v>
      </c>
      <c r="Y654" s="214">
        <f>ROUND(X654*16.8,0)</f>
        <v>34</v>
      </c>
      <c r="Z654" s="214">
        <v>2</v>
      </c>
      <c r="AA654" s="214">
        <f>ROUND(Z654*19.2,0)</f>
        <v>38</v>
      </c>
      <c r="AB654" s="214">
        <v>1</v>
      </c>
      <c r="AC654" s="214">
        <f>ROUND(AB654*19.2,0)</f>
        <v>19</v>
      </c>
      <c r="AD654" s="214">
        <v>2</v>
      </c>
      <c r="AE654" s="214">
        <f>ROUND(AD654*12,0)</f>
        <v>24</v>
      </c>
      <c r="AF654" s="214">
        <v>2</v>
      </c>
      <c r="AG654" s="214">
        <f>ROUND(AF654*14.4,0)</f>
        <v>29</v>
      </c>
      <c r="AH654" s="214">
        <v>1</v>
      </c>
      <c r="AI654" s="214">
        <f>ROUND(AH654*9.6,0)</f>
        <v>10</v>
      </c>
      <c r="AJ654" s="214">
        <v>2</v>
      </c>
      <c r="AK654" s="214">
        <f>ROUND(AJ654*16.8,0)</f>
        <v>34</v>
      </c>
      <c r="AL654" s="214">
        <v>1</v>
      </c>
      <c r="AM654" s="214">
        <f>ROUND(AL654*7.2,0)</f>
        <v>7</v>
      </c>
      <c r="AN654" s="214">
        <f>SUM(M654,O654,Q654,S654,U654)</f>
        <v>228</v>
      </c>
      <c r="AO654" s="214">
        <f>SUM(W654,Y654,AA654,AC654)</f>
        <v>149</v>
      </c>
      <c r="AP654" s="214">
        <f>SUM(AE654,AG654,AI654)</f>
        <v>63</v>
      </c>
      <c r="AQ654" s="214">
        <f>SUM(AK654,AM654)</f>
        <v>41</v>
      </c>
      <c r="AR654" s="214">
        <f>SUM(AN654:AQ654)</f>
        <v>481</v>
      </c>
      <c r="AS654" s="214" t="str">
        <f>IF(AR654&lt;=120,"Group 1",IF(AR654&lt;=240,"Group 2",IF(AR654&lt;=360,"Group 3",IF(AR654&lt;=480,"Group 4",IF(AR654&lt;=600,"Group 5",IF(AR654&lt;=720,"Group 6",IF(AR654&lt;=840,"Group 7",IF(AR654&lt;=960,"Group 8",IF(AR654&lt;=1080,"Group 9","Group 10")))))))))</f>
        <v>Group 5</v>
      </c>
      <c r="AT654" s="214" t="str">
        <f>IF(AR654&lt;=120,"B1",IF(AR654&lt;=240,"B2",IF(AR654&lt;=360,"B3",IF(AR654&lt;=480,"B4",IF(AR654&lt;=600,"B5",IF(AR654&lt;=720,"B6",IF(AR654&lt;=840,"B7",IF(AR654&lt;=960,"B8",IF(AR654&lt;=1080,"B9",IF(AR654&lt;=1100,"B10",IF(AR654&lt;=1120,"B11",IF(AR654&lt;=1140,"B12",IF(AR654&lt;=1160,"B13",IF(AR654&lt;=1180,"B14","B15"))))))))))))))</f>
        <v>B5</v>
      </c>
      <c r="AU654" s="214" t="str">
        <f>AT654</f>
        <v>B5</v>
      </c>
      <c r="AV654" s="214" t="str">
        <f>IF(AU654=J654,"OK","REVIEW")</f>
        <v>OK</v>
      </c>
      <c r="AW654" s="213" t="s">
        <v>355</v>
      </c>
      <c r="AX654" s="213" t="s">
        <v>365</v>
      </c>
      <c r="AY654" s="213" t="s">
        <v>270</v>
      </c>
      <c r="AZ654" s="213" t="s">
        <v>267</v>
      </c>
      <c r="BA654" s="217" t="s">
        <v>998</v>
      </c>
    </row>
    <row r="655" ht="142.5">
      <c r="A655" s="214" t="s">
        <v>272</v>
      </c>
      <c r="B655" s="213" t="s">
        <v>1075</v>
      </c>
      <c r="C655" s="214" t="s">
        <v>1128</v>
      </c>
      <c r="D655" s="213" t="s">
        <v>1129</v>
      </c>
      <c r="E655" s="214" t="s">
        <v>1147</v>
      </c>
      <c r="F655" s="213" t="s">
        <v>1148</v>
      </c>
      <c r="G655" s="214" t="s">
        <v>1153</v>
      </c>
      <c r="H655" s="213" t="s">
        <v>1154</v>
      </c>
      <c r="I655" s="213" t="s">
        <v>1082</v>
      </c>
      <c r="J655" s="214" t="s">
        <v>267</v>
      </c>
      <c r="K655" s="217" t="s">
        <v>1083</v>
      </c>
      <c r="L655" s="214">
        <v>2</v>
      </c>
      <c r="M655" s="214">
        <f>ROUND(L655*18,0)</f>
        <v>36</v>
      </c>
      <c r="N655" s="214">
        <v>3</v>
      </c>
      <c r="O655" s="214">
        <f>ROUND(N655*19.2,0)</f>
        <v>58</v>
      </c>
      <c r="P655" s="214">
        <v>2</v>
      </c>
      <c r="Q655" s="214">
        <f>ROUND(P655*19.2,0)</f>
        <v>38</v>
      </c>
      <c r="R655" s="214">
        <v>2</v>
      </c>
      <c r="S655" s="214">
        <f>ROUND(R655*14.4,0)</f>
        <v>29</v>
      </c>
      <c r="T655" s="214">
        <v>2</v>
      </c>
      <c r="U655" s="214">
        <f>ROUND(T655*14.4,0)</f>
        <v>29</v>
      </c>
      <c r="V655" s="214">
        <v>2</v>
      </c>
      <c r="W655" s="214">
        <f>ROUND(V655*28.8,0)</f>
        <v>58</v>
      </c>
      <c r="X655" s="214">
        <v>2</v>
      </c>
      <c r="Y655" s="214">
        <f>ROUND(X655*16.8,0)</f>
        <v>34</v>
      </c>
      <c r="Z655" s="214">
        <v>2</v>
      </c>
      <c r="AA655" s="214">
        <f>ROUND(Z655*19.2,0)</f>
        <v>38</v>
      </c>
      <c r="AB655" s="214">
        <v>1</v>
      </c>
      <c r="AC655" s="214">
        <f>ROUND(AB655*19.2,0)</f>
        <v>19</v>
      </c>
      <c r="AD655" s="214">
        <v>2</v>
      </c>
      <c r="AE655" s="214">
        <f>ROUND(AD655*12,0)</f>
        <v>24</v>
      </c>
      <c r="AF655" s="214">
        <v>2</v>
      </c>
      <c r="AG655" s="214">
        <f>ROUND(AF655*14.4,0)</f>
        <v>29</v>
      </c>
      <c r="AH655" s="214">
        <v>1</v>
      </c>
      <c r="AI655" s="214">
        <f>ROUND(AH655*9.6,0)</f>
        <v>10</v>
      </c>
      <c r="AJ655" s="214">
        <v>2</v>
      </c>
      <c r="AK655" s="214">
        <f>ROUND(AJ655*16.8,0)</f>
        <v>34</v>
      </c>
      <c r="AL655" s="214">
        <v>1</v>
      </c>
      <c r="AM655" s="214">
        <f>ROUND(AL655*7.2,0)</f>
        <v>7</v>
      </c>
      <c r="AN655" s="214">
        <f>SUM(M655,O655,Q655,S655,U655)</f>
        <v>190</v>
      </c>
      <c r="AO655" s="214">
        <f>SUM(W655,Y655,AA655,AC655)</f>
        <v>149</v>
      </c>
      <c r="AP655" s="214">
        <f>SUM(AE655,AG655,AI655)</f>
        <v>63</v>
      </c>
      <c r="AQ655" s="214">
        <f>SUM(AK655,AM655)</f>
        <v>41</v>
      </c>
      <c r="AR655" s="214">
        <f>SUM(AN655:AQ655)</f>
        <v>443</v>
      </c>
      <c r="AS655" s="214" t="str">
        <f>IF(AR655&lt;=120,"Group 1",IF(AR655&lt;=240,"Group 2",IF(AR655&lt;=360,"Group 3",IF(AR655&lt;=480,"Group 4",IF(AR655&lt;=600,"Group 5",IF(AR655&lt;=720,"Group 6",IF(AR655&lt;=840,"Group 7",IF(AR655&lt;=960,"Group 8",IF(AR655&lt;=1080,"Group 9","Group 10")))))))))</f>
        <v>Group 4</v>
      </c>
      <c r="AT655" s="214" t="str">
        <f>IF(AR655&lt;=120,"B1",IF(AR655&lt;=240,"B2",IF(AR655&lt;=360,"B3",IF(AR655&lt;=480,"B4",IF(AR655&lt;=600,"B5",IF(AR655&lt;=720,"B6",IF(AR655&lt;=840,"B7",IF(AR655&lt;=960,"B8",IF(AR655&lt;=1080,"B9",IF(AR655&lt;=1100,"B10",IF(AR655&lt;=1120,"B11",IF(AR655&lt;=1140,"B12",IF(AR655&lt;=1160,"B13",IF(AR655&lt;=1180,"B14","B15"))))))))))))))</f>
        <v>B4</v>
      </c>
      <c r="AU655" s="214" t="str">
        <f>AT655</f>
        <v>B4</v>
      </c>
      <c r="AV655" s="214" t="str">
        <f>IF(AU655=J655,"OK","REVIEW")</f>
        <v>OK</v>
      </c>
      <c r="AW655" s="213" t="s">
        <v>355</v>
      </c>
      <c r="AX655" s="213" t="s">
        <v>522</v>
      </c>
      <c r="AY655" s="213" t="s">
        <v>270</v>
      </c>
      <c r="AZ655" s="213" t="s">
        <v>267</v>
      </c>
      <c r="BA655" s="217" t="s">
        <v>996</v>
      </c>
    </row>
    <row r="656" ht="142.5">
      <c r="A656" s="214" t="s">
        <v>272</v>
      </c>
      <c r="B656" s="213" t="s">
        <v>1075</v>
      </c>
      <c r="C656" s="214" t="s">
        <v>1128</v>
      </c>
      <c r="D656" s="213" t="s">
        <v>1129</v>
      </c>
      <c r="E656" s="214" t="s">
        <v>1147</v>
      </c>
      <c r="F656" s="213" t="s">
        <v>1148</v>
      </c>
      <c r="G656" s="214" t="s">
        <v>1153</v>
      </c>
      <c r="H656" s="213" t="s">
        <v>1154</v>
      </c>
      <c r="I656" s="213" t="s">
        <v>1082</v>
      </c>
      <c r="J656" s="214" t="s">
        <v>271</v>
      </c>
      <c r="K656" s="217" t="s">
        <v>1084</v>
      </c>
      <c r="L656" s="214">
        <v>3</v>
      </c>
      <c r="M656" s="214">
        <f>ROUND(L656*18,0)</f>
        <v>54</v>
      </c>
      <c r="N656" s="214">
        <v>3</v>
      </c>
      <c r="O656" s="214">
        <f>ROUND(N656*19.2,0)</f>
        <v>58</v>
      </c>
      <c r="P656" s="214">
        <v>3</v>
      </c>
      <c r="Q656" s="214">
        <f>ROUND(P656*19.2,0)</f>
        <v>58</v>
      </c>
      <c r="R656" s="214">
        <v>2</v>
      </c>
      <c r="S656" s="214">
        <f>ROUND(R656*14.4,0)</f>
        <v>29</v>
      </c>
      <c r="T656" s="214">
        <v>2</v>
      </c>
      <c r="U656" s="214">
        <f>ROUND(T656*14.4,0)</f>
        <v>29</v>
      </c>
      <c r="V656" s="214">
        <v>2</v>
      </c>
      <c r="W656" s="214">
        <f>ROUND(V656*28.8,0)</f>
        <v>58</v>
      </c>
      <c r="X656" s="214">
        <v>2</v>
      </c>
      <c r="Y656" s="214">
        <f>ROUND(X656*16.8,0)</f>
        <v>34</v>
      </c>
      <c r="Z656" s="214">
        <v>2</v>
      </c>
      <c r="AA656" s="214">
        <f>ROUND(Z656*19.2,0)</f>
        <v>38</v>
      </c>
      <c r="AB656" s="214">
        <v>1</v>
      </c>
      <c r="AC656" s="214">
        <f>ROUND(AB656*19.2,0)</f>
        <v>19</v>
      </c>
      <c r="AD656" s="214">
        <v>2</v>
      </c>
      <c r="AE656" s="214">
        <f>ROUND(AD656*12,0)</f>
        <v>24</v>
      </c>
      <c r="AF656" s="214">
        <v>2</v>
      </c>
      <c r="AG656" s="214">
        <f>ROUND(AF656*14.4,0)</f>
        <v>29</v>
      </c>
      <c r="AH656" s="214">
        <v>1</v>
      </c>
      <c r="AI656" s="214">
        <f>ROUND(AH656*9.6,0)</f>
        <v>10</v>
      </c>
      <c r="AJ656" s="214">
        <v>2</v>
      </c>
      <c r="AK656" s="214">
        <f>ROUND(AJ656*16.8,0)</f>
        <v>34</v>
      </c>
      <c r="AL656" s="214">
        <v>1</v>
      </c>
      <c r="AM656" s="214">
        <f>ROUND(AL656*7.2,0)</f>
        <v>7</v>
      </c>
      <c r="AN656" s="214">
        <f>SUM(M656,O656,Q656,S656,U656)</f>
        <v>228</v>
      </c>
      <c r="AO656" s="214">
        <f>SUM(W656,Y656,AA656,AC656)</f>
        <v>149</v>
      </c>
      <c r="AP656" s="214">
        <f>SUM(AE656,AG656,AI656)</f>
        <v>63</v>
      </c>
      <c r="AQ656" s="214">
        <f>SUM(AK656,AM656)</f>
        <v>41</v>
      </c>
      <c r="AR656" s="214">
        <f>SUM(AN656:AQ656)</f>
        <v>481</v>
      </c>
      <c r="AS656" s="214" t="str">
        <f>IF(AR656&lt;=120,"Group 1",IF(AR656&lt;=240,"Group 2",IF(AR656&lt;=360,"Group 3",IF(AR656&lt;=480,"Group 4",IF(AR656&lt;=600,"Group 5",IF(AR656&lt;=720,"Group 6",IF(AR656&lt;=840,"Group 7",IF(AR656&lt;=960,"Group 8",IF(AR656&lt;=1080,"Group 9","Group 10")))))))))</f>
        <v>Group 5</v>
      </c>
      <c r="AT656" s="214" t="str">
        <f>IF(AR656&lt;=120,"B1",IF(AR656&lt;=240,"B2",IF(AR656&lt;=360,"B3",IF(AR656&lt;=480,"B4",IF(AR656&lt;=600,"B5",IF(AR656&lt;=720,"B6",IF(AR656&lt;=840,"B7",IF(AR656&lt;=960,"B8",IF(AR656&lt;=1080,"B9",IF(AR656&lt;=1100,"B10",IF(AR656&lt;=1120,"B11",IF(AR656&lt;=1140,"B12",IF(AR656&lt;=1160,"B13",IF(AR656&lt;=1180,"B14","B15"))))))))))))))</f>
        <v>B5</v>
      </c>
      <c r="AU656" s="214" t="str">
        <f>AT656</f>
        <v>B5</v>
      </c>
      <c r="AV656" s="214" t="str">
        <f>IF(AU656=J656,"OK","REVIEW")</f>
        <v>OK</v>
      </c>
      <c r="AW656" s="213" t="s">
        <v>355</v>
      </c>
      <c r="AX656" s="213" t="s">
        <v>365</v>
      </c>
      <c r="AY656" s="213" t="s">
        <v>270</v>
      </c>
      <c r="AZ656" s="213" t="s">
        <v>267</v>
      </c>
      <c r="BA656" s="217" t="s">
        <v>998</v>
      </c>
    </row>
    <row r="657" ht="142.5">
      <c r="A657" s="214" t="s">
        <v>272</v>
      </c>
      <c r="B657" s="213" t="s">
        <v>1075</v>
      </c>
      <c r="C657" s="214" t="s">
        <v>1128</v>
      </c>
      <c r="D657" s="213" t="s">
        <v>1129</v>
      </c>
      <c r="E657" s="214" t="s">
        <v>1147</v>
      </c>
      <c r="F657" s="213" t="s">
        <v>1148</v>
      </c>
      <c r="G657" s="214" t="s">
        <v>1155</v>
      </c>
      <c r="H657" s="213" t="s">
        <v>1156</v>
      </c>
      <c r="I657" s="213" t="s">
        <v>1082</v>
      </c>
      <c r="J657" s="214" t="s">
        <v>267</v>
      </c>
      <c r="K657" s="217" t="s">
        <v>1083</v>
      </c>
      <c r="L657" s="214">
        <v>2</v>
      </c>
      <c r="M657" s="214">
        <f>ROUND(L657*18,0)</f>
        <v>36</v>
      </c>
      <c r="N657" s="214">
        <v>3</v>
      </c>
      <c r="O657" s="214">
        <f>ROUND(N657*19.2,0)</f>
        <v>58</v>
      </c>
      <c r="P657" s="214">
        <v>2</v>
      </c>
      <c r="Q657" s="214">
        <f>ROUND(P657*19.2,0)</f>
        <v>38</v>
      </c>
      <c r="R657" s="214">
        <v>2</v>
      </c>
      <c r="S657" s="214">
        <f>ROUND(R657*14.4,0)</f>
        <v>29</v>
      </c>
      <c r="T657" s="214">
        <v>2</v>
      </c>
      <c r="U657" s="214">
        <f>ROUND(T657*14.4,0)</f>
        <v>29</v>
      </c>
      <c r="V657" s="214">
        <v>2</v>
      </c>
      <c r="W657" s="214">
        <f>ROUND(V657*28.8,0)</f>
        <v>58</v>
      </c>
      <c r="X657" s="214">
        <v>2</v>
      </c>
      <c r="Y657" s="214">
        <f>ROUND(X657*16.8,0)</f>
        <v>34</v>
      </c>
      <c r="Z657" s="214">
        <v>2</v>
      </c>
      <c r="AA657" s="214">
        <f>ROUND(Z657*19.2,0)</f>
        <v>38</v>
      </c>
      <c r="AB657" s="214">
        <v>1</v>
      </c>
      <c r="AC657" s="214">
        <f>ROUND(AB657*19.2,0)</f>
        <v>19</v>
      </c>
      <c r="AD657" s="214">
        <v>2</v>
      </c>
      <c r="AE657" s="214">
        <f>ROUND(AD657*12,0)</f>
        <v>24</v>
      </c>
      <c r="AF657" s="214">
        <v>2</v>
      </c>
      <c r="AG657" s="214">
        <f>ROUND(AF657*14.4,0)</f>
        <v>29</v>
      </c>
      <c r="AH657" s="214">
        <v>1</v>
      </c>
      <c r="AI657" s="214">
        <f>ROUND(AH657*9.6,0)</f>
        <v>10</v>
      </c>
      <c r="AJ657" s="214">
        <v>2</v>
      </c>
      <c r="AK657" s="214">
        <f>ROUND(AJ657*16.8,0)</f>
        <v>34</v>
      </c>
      <c r="AL657" s="214">
        <v>1</v>
      </c>
      <c r="AM657" s="214">
        <f>ROUND(AL657*7.2,0)</f>
        <v>7</v>
      </c>
      <c r="AN657" s="214">
        <f>SUM(M657,O657,Q657,S657,U657)</f>
        <v>190</v>
      </c>
      <c r="AO657" s="214">
        <f>SUM(W657,Y657,AA657,AC657)</f>
        <v>149</v>
      </c>
      <c r="AP657" s="214">
        <f>SUM(AE657,AG657,AI657)</f>
        <v>63</v>
      </c>
      <c r="AQ657" s="214">
        <f>SUM(AK657,AM657)</f>
        <v>41</v>
      </c>
      <c r="AR657" s="214">
        <f>SUM(AN657:AQ657)</f>
        <v>443</v>
      </c>
      <c r="AS657" s="214" t="str">
        <f>IF(AR657&lt;=120,"Group 1",IF(AR657&lt;=240,"Group 2",IF(AR657&lt;=360,"Group 3",IF(AR657&lt;=480,"Group 4",IF(AR657&lt;=600,"Group 5",IF(AR657&lt;=720,"Group 6",IF(AR657&lt;=840,"Group 7",IF(AR657&lt;=960,"Group 8",IF(AR657&lt;=1080,"Group 9","Group 10")))))))))</f>
        <v>Group 4</v>
      </c>
      <c r="AT657" s="214" t="str">
        <f>IF(AR657&lt;=120,"B1",IF(AR657&lt;=240,"B2",IF(AR657&lt;=360,"B3",IF(AR657&lt;=480,"B4",IF(AR657&lt;=600,"B5",IF(AR657&lt;=720,"B6",IF(AR657&lt;=840,"B7",IF(AR657&lt;=960,"B8",IF(AR657&lt;=1080,"B9",IF(AR657&lt;=1100,"B10",IF(AR657&lt;=1120,"B11",IF(AR657&lt;=1140,"B12",IF(AR657&lt;=1160,"B13",IF(AR657&lt;=1180,"B14","B15"))))))))))))))</f>
        <v>B4</v>
      </c>
      <c r="AU657" s="214" t="str">
        <f>AT657</f>
        <v>B4</v>
      </c>
      <c r="AV657" s="214" t="str">
        <f>IF(AU657=J657,"OK","REVIEW")</f>
        <v>OK</v>
      </c>
      <c r="AW657" s="213" t="s">
        <v>355</v>
      </c>
      <c r="AX657" s="213" t="s">
        <v>522</v>
      </c>
      <c r="AY657" s="213" t="s">
        <v>270</v>
      </c>
      <c r="AZ657" s="213" t="s">
        <v>267</v>
      </c>
      <c r="BA657" s="217" t="s">
        <v>996</v>
      </c>
    </row>
    <row r="658" ht="142.5">
      <c r="A658" s="214" t="s">
        <v>272</v>
      </c>
      <c r="B658" s="213" t="s">
        <v>1075</v>
      </c>
      <c r="C658" s="214" t="s">
        <v>1128</v>
      </c>
      <c r="D658" s="213" t="s">
        <v>1129</v>
      </c>
      <c r="E658" s="214" t="s">
        <v>1147</v>
      </c>
      <c r="F658" s="213" t="s">
        <v>1148</v>
      </c>
      <c r="G658" s="214" t="s">
        <v>1155</v>
      </c>
      <c r="H658" s="213" t="s">
        <v>1156</v>
      </c>
      <c r="I658" s="213" t="s">
        <v>1082</v>
      </c>
      <c r="J658" s="214" t="s">
        <v>271</v>
      </c>
      <c r="K658" s="217" t="s">
        <v>1084</v>
      </c>
      <c r="L658" s="214">
        <v>3</v>
      </c>
      <c r="M658" s="214">
        <f>ROUND(L658*18,0)</f>
        <v>54</v>
      </c>
      <c r="N658" s="214">
        <v>3</v>
      </c>
      <c r="O658" s="214">
        <f>ROUND(N658*19.2,0)</f>
        <v>58</v>
      </c>
      <c r="P658" s="214">
        <v>3</v>
      </c>
      <c r="Q658" s="214">
        <f>ROUND(P658*19.2,0)</f>
        <v>58</v>
      </c>
      <c r="R658" s="214">
        <v>2</v>
      </c>
      <c r="S658" s="214">
        <f>ROUND(R658*14.4,0)</f>
        <v>29</v>
      </c>
      <c r="T658" s="214">
        <v>2</v>
      </c>
      <c r="U658" s="214">
        <f>ROUND(T658*14.4,0)</f>
        <v>29</v>
      </c>
      <c r="V658" s="214">
        <v>2</v>
      </c>
      <c r="W658" s="214">
        <f>ROUND(V658*28.8,0)</f>
        <v>58</v>
      </c>
      <c r="X658" s="214">
        <v>2</v>
      </c>
      <c r="Y658" s="214">
        <f>ROUND(X658*16.8,0)</f>
        <v>34</v>
      </c>
      <c r="Z658" s="214">
        <v>2</v>
      </c>
      <c r="AA658" s="214">
        <f>ROUND(Z658*19.2,0)</f>
        <v>38</v>
      </c>
      <c r="AB658" s="214">
        <v>1</v>
      </c>
      <c r="AC658" s="214">
        <f>ROUND(AB658*19.2,0)</f>
        <v>19</v>
      </c>
      <c r="AD658" s="214">
        <v>2</v>
      </c>
      <c r="AE658" s="214">
        <f>ROUND(AD658*12,0)</f>
        <v>24</v>
      </c>
      <c r="AF658" s="214">
        <v>2</v>
      </c>
      <c r="AG658" s="214">
        <f>ROUND(AF658*14.4,0)</f>
        <v>29</v>
      </c>
      <c r="AH658" s="214">
        <v>1</v>
      </c>
      <c r="AI658" s="214">
        <f>ROUND(AH658*9.6,0)</f>
        <v>10</v>
      </c>
      <c r="AJ658" s="214">
        <v>2</v>
      </c>
      <c r="AK658" s="214">
        <f>ROUND(AJ658*16.8,0)</f>
        <v>34</v>
      </c>
      <c r="AL658" s="214">
        <v>1</v>
      </c>
      <c r="AM658" s="214">
        <f>ROUND(AL658*7.2,0)</f>
        <v>7</v>
      </c>
      <c r="AN658" s="214">
        <f>SUM(M658,O658,Q658,S658,U658)</f>
        <v>228</v>
      </c>
      <c r="AO658" s="214">
        <f>SUM(W658,Y658,AA658,AC658)</f>
        <v>149</v>
      </c>
      <c r="AP658" s="214">
        <f>SUM(AE658,AG658,AI658)</f>
        <v>63</v>
      </c>
      <c r="AQ658" s="214">
        <f>SUM(AK658,AM658)</f>
        <v>41</v>
      </c>
      <c r="AR658" s="214">
        <f>SUM(AN658:AQ658)</f>
        <v>481</v>
      </c>
      <c r="AS658" s="214" t="str">
        <f>IF(AR658&lt;=120,"Group 1",IF(AR658&lt;=240,"Group 2",IF(AR658&lt;=360,"Group 3",IF(AR658&lt;=480,"Group 4",IF(AR658&lt;=600,"Group 5",IF(AR658&lt;=720,"Group 6",IF(AR658&lt;=840,"Group 7",IF(AR658&lt;=960,"Group 8",IF(AR658&lt;=1080,"Group 9","Group 10")))))))))</f>
        <v>Group 5</v>
      </c>
      <c r="AT658" s="214" t="str">
        <f>IF(AR658&lt;=120,"B1",IF(AR658&lt;=240,"B2",IF(AR658&lt;=360,"B3",IF(AR658&lt;=480,"B4",IF(AR658&lt;=600,"B5",IF(AR658&lt;=720,"B6",IF(AR658&lt;=840,"B7",IF(AR658&lt;=960,"B8",IF(AR658&lt;=1080,"B9",IF(AR658&lt;=1100,"B10",IF(AR658&lt;=1120,"B11",IF(AR658&lt;=1140,"B12",IF(AR658&lt;=1160,"B13",IF(AR658&lt;=1180,"B14","B15"))))))))))))))</f>
        <v>B5</v>
      </c>
      <c r="AU658" s="214" t="str">
        <f>AT658</f>
        <v>B5</v>
      </c>
      <c r="AV658" s="214" t="str">
        <f>IF(AU658=J658,"OK","REVIEW")</f>
        <v>OK</v>
      </c>
      <c r="AW658" s="213" t="s">
        <v>355</v>
      </c>
      <c r="AX658" s="213" t="s">
        <v>365</v>
      </c>
      <c r="AY658" s="213" t="s">
        <v>270</v>
      </c>
      <c r="AZ658" s="213" t="s">
        <v>267</v>
      </c>
      <c r="BA658" s="217" t="s">
        <v>998</v>
      </c>
    </row>
    <row r="659" ht="142.5">
      <c r="A659" s="214" t="s">
        <v>272</v>
      </c>
      <c r="B659" s="213" t="s">
        <v>1075</v>
      </c>
      <c r="C659" s="214" t="s">
        <v>1128</v>
      </c>
      <c r="D659" s="213" t="s">
        <v>1129</v>
      </c>
      <c r="E659" s="214" t="s">
        <v>1147</v>
      </c>
      <c r="F659" s="213" t="s">
        <v>1148</v>
      </c>
      <c r="G659" s="214" t="s">
        <v>1157</v>
      </c>
      <c r="H659" s="213" t="s">
        <v>1158</v>
      </c>
      <c r="I659" s="213" t="s">
        <v>1082</v>
      </c>
      <c r="J659" s="214" t="s">
        <v>267</v>
      </c>
      <c r="K659" s="217" t="s">
        <v>1083</v>
      </c>
      <c r="L659" s="214">
        <v>2</v>
      </c>
      <c r="M659" s="214">
        <f>ROUND(L659*18,0)</f>
        <v>36</v>
      </c>
      <c r="N659" s="214">
        <v>3</v>
      </c>
      <c r="O659" s="214">
        <f>ROUND(N659*19.2,0)</f>
        <v>58</v>
      </c>
      <c r="P659" s="214">
        <v>2</v>
      </c>
      <c r="Q659" s="214">
        <f>ROUND(P659*19.2,0)</f>
        <v>38</v>
      </c>
      <c r="R659" s="214">
        <v>2</v>
      </c>
      <c r="S659" s="214">
        <f>ROUND(R659*14.4,0)</f>
        <v>29</v>
      </c>
      <c r="T659" s="214">
        <v>2</v>
      </c>
      <c r="U659" s="214">
        <f>ROUND(T659*14.4,0)</f>
        <v>29</v>
      </c>
      <c r="V659" s="214">
        <v>2</v>
      </c>
      <c r="W659" s="214">
        <f>ROUND(V659*28.8,0)</f>
        <v>58</v>
      </c>
      <c r="X659" s="214">
        <v>2</v>
      </c>
      <c r="Y659" s="214">
        <f>ROUND(X659*16.8,0)</f>
        <v>34</v>
      </c>
      <c r="Z659" s="214">
        <v>2</v>
      </c>
      <c r="AA659" s="214">
        <f>ROUND(Z659*19.2,0)</f>
        <v>38</v>
      </c>
      <c r="AB659" s="214">
        <v>1</v>
      </c>
      <c r="AC659" s="214">
        <f>ROUND(AB659*19.2,0)</f>
        <v>19</v>
      </c>
      <c r="AD659" s="214">
        <v>2</v>
      </c>
      <c r="AE659" s="214">
        <f>ROUND(AD659*12,0)</f>
        <v>24</v>
      </c>
      <c r="AF659" s="214">
        <v>2</v>
      </c>
      <c r="AG659" s="214">
        <f>ROUND(AF659*14.4,0)</f>
        <v>29</v>
      </c>
      <c r="AH659" s="214">
        <v>1</v>
      </c>
      <c r="AI659" s="214">
        <f>ROUND(AH659*9.6,0)</f>
        <v>10</v>
      </c>
      <c r="AJ659" s="214">
        <v>2</v>
      </c>
      <c r="AK659" s="214">
        <f>ROUND(AJ659*16.8,0)</f>
        <v>34</v>
      </c>
      <c r="AL659" s="214">
        <v>1</v>
      </c>
      <c r="AM659" s="214">
        <f>ROUND(AL659*7.2,0)</f>
        <v>7</v>
      </c>
      <c r="AN659" s="214">
        <f>SUM(M659,O659,Q659,S659,U659)</f>
        <v>190</v>
      </c>
      <c r="AO659" s="214">
        <f>SUM(W659,Y659,AA659,AC659)</f>
        <v>149</v>
      </c>
      <c r="AP659" s="214">
        <f>SUM(AE659,AG659,AI659)</f>
        <v>63</v>
      </c>
      <c r="AQ659" s="214">
        <f>SUM(AK659,AM659)</f>
        <v>41</v>
      </c>
      <c r="AR659" s="214">
        <f>SUM(AN659:AQ659)</f>
        <v>443</v>
      </c>
      <c r="AS659" s="214" t="str">
        <f>IF(AR659&lt;=120,"Group 1",IF(AR659&lt;=240,"Group 2",IF(AR659&lt;=360,"Group 3",IF(AR659&lt;=480,"Group 4",IF(AR659&lt;=600,"Group 5",IF(AR659&lt;=720,"Group 6",IF(AR659&lt;=840,"Group 7",IF(AR659&lt;=960,"Group 8",IF(AR659&lt;=1080,"Group 9","Group 10")))))))))</f>
        <v>Group 4</v>
      </c>
      <c r="AT659" s="214" t="str">
        <f>IF(AR659&lt;=120,"B1",IF(AR659&lt;=240,"B2",IF(AR659&lt;=360,"B3",IF(AR659&lt;=480,"B4",IF(AR659&lt;=600,"B5",IF(AR659&lt;=720,"B6",IF(AR659&lt;=840,"B7",IF(AR659&lt;=960,"B8",IF(AR659&lt;=1080,"B9",IF(AR659&lt;=1100,"B10",IF(AR659&lt;=1120,"B11",IF(AR659&lt;=1140,"B12",IF(AR659&lt;=1160,"B13",IF(AR659&lt;=1180,"B14","B15"))))))))))))))</f>
        <v>B4</v>
      </c>
      <c r="AU659" s="214" t="str">
        <f>AT659</f>
        <v>B4</v>
      </c>
      <c r="AV659" s="214" t="str">
        <f>IF(AU659=J659,"OK","REVIEW")</f>
        <v>OK</v>
      </c>
      <c r="AW659" s="213" t="s">
        <v>355</v>
      </c>
      <c r="AX659" s="213" t="s">
        <v>522</v>
      </c>
      <c r="AY659" s="213" t="s">
        <v>270</v>
      </c>
      <c r="AZ659" s="213" t="s">
        <v>267</v>
      </c>
      <c r="BA659" s="217" t="s">
        <v>996</v>
      </c>
    </row>
    <row r="660" ht="142.5">
      <c r="A660" s="214" t="s">
        <v>272</v>
      </c>
      <c r="B660" s="213" t="s">
        <v>1075</v>
      </c>
      <c r="C660" s="214" t="s">
        <v>1128</v>
      </c>
      <c r="D660" s="213" t="s">
        <v>1129</v>
      </c>
      <c r="E660" s="214" t="s">
        <v>1147</v>
      </c>
      <c r="F660" s="213" t="s">
        <v>1148</v>
      </c>
      <c r="G660" s="214" t="s">
        <v>1157</v>
      </c>
      <c r="H660" s="213" t="s">
        <v>1158</v>
      </c>
      <c r="I660" s="213" t="s">
        <v>1082</v>
      </c>
      <c r="J660" s="214" t="s">
        <v>271</v>
      </c>
      <c r="K660" s="217" t="s">
        <v>1084</v>
      </c>
      <c r="L660" s="214">
        <v>3</v>
      </c>
      <c r="M660" s="214">
        <f>ROUND(L660*18,0)</f>
        <v>54</v>
      </c>
      <c r="N660" s="214">
        <v>3</v>
      </c>
      <c r="O660" s="214">
        <f>ROUND(N660*19.2,0)</f>
        <v>58</v>
      </c>
      <c r="P660" s="214">
        <v>3</v>
      </c>
      <c r="Q660" s="214">
        <f>ROUND(P660*19.2,0)</f>
        <v>58</v>
      </c>
      <c r="R660" s="214">
        <v>2</v>
      </c>
      <c r="S660" s="214">
        <f>ROUND(R660*14.4,0)</f>
        <v>29</v>
      </c>
      <c r="T660" s="214">
        <v>2</v>
      </c>
      <c r="U660" s="214">
        <f>ROUND(T660*14.4,0)</f>
        <v>29</v>
      </c>
      <c r="V660" s="214">
        <v>2</v>
      </c>
      <c r="W660" s="214">
        <f>ROUND(V660*28.8,0)</f>
        <v>58</v>
      </c>
      <c r="X660" s="214">
        <v>2</v>
      </c>
      <c r="Y660" s="214">
        <f>ROUND(X660*16.8,0)</f>
        <v>34</v>
      </c>
      <c r="Z660" s="214">
        <v>2</v>
      </c>
      <c r="AA660" s="214">
        <f>ROUND(Z660*19.2,0)</f>
        <v>38</v>
      </c>
      <c r="AB660" s="214">
        <v>1</v>
      </c>
      <c r="AC660" s="214">
        <f>ROUND(AB660*19.2,0)</f>
        <v>19</v>
      </c>
      <c r="AD660" s="214">
        <v>2</v>
      </c>
      <c r="AE660" s="214">
        <f>ROUND(AD660*12,0)</f>
        <v>24</v>
      </c>
      <c r="AF660" s="214">
        <v>2</v>
      </c>
      <c r="AG660" s="214">
        <f>ROUND(AF660*14.4,0)</f>
        <v>29</v>
      </c>
      <c r="AH660" s="214">
        <v>1</v>
      </c>
      <c r="AI660" s="214">
        <f>ROUND(AH660*9.6,0)</f>
        <v>10</v>
      </c>
      <c r="AJ660" s="214">
        <v>2</v>
      </c>
      <c r="AK660" s="214">
        <f>ROUND(AJ660*16.8,0)</f>
        <v>34</v>
      </c>
      <c r="AL660" s="214">
        <v>1</v>
      </c>
      <c r="AM660" s="214">
        <f>ROUND(AL660*7.2,0)</f>
        <v>7</v>
      </c>
      <c r="AN660" s="214">
        <f>SUM(M660,O660,Q660,S660,U660)</f>
        <v>228</v>
      </c>
      <c r="AO660" s="214">
        <f>SUM(W660,Y660,AA660,AC660)</f>
        <v>149</v>
      </c>
      <c r="AP660" s="214">
        <f>SUM(AE660,AG660,AI660)</f>
        <v>63</v>
      </c>
      <c r="AQ660" s="214">
        <f>SUM(AK660,AM660)</f>
        <v>41</v>
      </c>
      <c r="AR660" s="214">
        <f>SUM(AN660:AQ660)</f>
        <v>481</v>
      </c>
      <c r="AS660" s="214" t="str">
        <f>IF(AR660&lt;=120,"Group 1",IF(AR660&lt;=240,"Group 2",IF(AR660&lt;=360,"Group 3",IF(AR660&lt;=480,"Group 4",IF(AR660&lt;=600,"Group 5",IF(AR660&lt;=720,"Group 6",IF(AR660&lt;=840,"Group 7",IF(AR660&lt;=960,"Group 8",IF(AR660&lt;=1080,"Group 9","Group 10")))))))))</f>
        <v>Group 5</v>
      </c>
      <c r="AT660" s="214" t="str">
        <f>IF(AR660&lt;=120,"B1",IF(AR660&lt;=240,"B2",IF(AR660&lt;=360,"B3",IF(AR660&lt;=480,"B4",IF(AR660&lt;=600,"B5",IF(AR660&lt;=720,"B6",IF(AR660&lt;=840,"B7",IF(AR660&lt;=960,"B8",IF(AR660&lt;=1080,"B9",IF(AR660&lt;=1100,"B10",IF(AR660&lt;=1120,"B11",IF(AR660&lt;=1140,"B12",IF(AR660&lt;=1160,"B13",IF(AR660&lt;=1180,"B14","B15"))))))))))))))</f>
        <v>B5</v>
      </c>
      <c r="AU660" s="214" t="str">
        <f>AT660</f>
        <v>B5</v>
      </c>
      <c r="AV660" s="214" t="str">
        <f>IF(AU660=J660,"OK","REVIEW")</f>
        <v>OK</v>
      </c>
      <c r="AW660" s="213" t="s">
        <v>355</v>
      </c>
      <c r="AX660" s="213" t="s">
        <v>365</v>
      </c>
      <c r="AY660" s="213" t="s">
        <v>270</v>
      </c>
      <c r="AZ660" s="213" t="s">
        <v>267</v>
      </c>
      <c r="BA660" s="217" t="s">
        <v>998</v>
      </c>
    </row>
    <row r="661" ht="142.5">
      <c r="A661" s="214" t="s">
        <v>272</v>
      </c>
      <c r="B661" s="213" t="s">
        <v>1075</v>
      </c>
      <c r="C661" s="214" t="s">
        <v>1128</v>
      </c>
      <c r="D661" s="213" t="s">
        <v>1129</v>
      </c>
      <c r="E661" s="214" t="s">
        <v>1147</v>
      </c>
      <c r="F661" s="213" t="s">
        <v>1148</v>
      </c>
      <c r="G661" s="214" t="s">
        <v>1159</v>
      </c>
      <c r="H661" s="213" t="s">
        <v>1160</v>
      </c>
      <c r="I661" s="213" t="s">
        <v>1082</v>
      </c>
      <c r="J661" s="214" t="s">
        <v>267</v>
      </c>
      <c r="K661" s="217" t="s">
        <v>1083</v>
      </c>
      <c r="L661" s="214">
        <v>2</v>
      </c>
      <c r="M661" s="214">
        <f>ROUND(L661*18,0)</f>
        <v>36</v>
      </c>
      <c r="N661" s="214">
        <v>3</v>
      </c>
      <c r="O661" s="214">
        <f>ROUND(N661*19.2,0)</f>
        <v>58</v>
      </c>
      <c r="P661" s="214">
        <v>2</v>
      </c>
      <c r="Q661" s="214">
        <f>ROUND(P661*19.2,0)</f>
        <v>38</v>
      </c>
      <c r="R661" s="214">
        <v>2</v>
      </c>
      <c r="S661" s="214">
        <f>ROUND(R661*14.4,0)</f>
        <v>29</v>
      </c>
      <c r="T661" s="214">
        <v>2</v>
      </c>
      <c r="U661" s="214">
        <f>ROUND(T661*14.4,0)</f>
        <v>29</v>
      </c>
      <c r="V661" s="214">
        <v>2</v>
      </c>
      <c r="W661" s="214">
        <f>ROUND(V661*28.8,0)</f>
        <v>58</v>
      </c>
      <c r="X661" s="214">
        <v>2</v>
      </c>
      <c r="Y661" s="214">
        <f>ROUND(X661*16.8,0)</f>
        <v>34</v>
      </c>
      <c r="Z661" s="214">
        <v>2</v>
      </c>
      <c r="AA661" s="214">
        <f>ROUND(Z661*19.2,0)</f>
        <v>38</v>
      </c>
      <c r="AB661" s="214">
        <v>1</v>
      </c>
      <c r="AC661" s="214">
        <f>ROUND(AB661*19.2,0)</f>
        <v>19</v>
      </c>
      <c r="AD661" s="214">
        <v>2</v>
      </c>
      <c r="AE661" s="214">
        <f>ROUND(AD661*12,0)</f>
        <v>24</v>
      </c>
      <c r="AF661" s="214">
        <v>2</v>
      </c>
      <c r="AG661" s="214">
        <f>ROUND(AF661*14.4,0)</f>
        <v>29</v>
      </c>
      <c r="AH661" s="214">
        <v>1</v>
      </c>
      <c r="AI661" s="214">
        <f>ROUND(AH661*9.6,0)</f>
        <v>10</v>
      </c>
      <c r="AJ661" s="214">
        <v>2</v>
      </c>
      <c r="AK661" s="214">
        <f>ROUND(AJ661*16.8,0)</f>
        <v>34</v>
      </c>
      <c r="AL661" s="214">
        <v>1</v>
      </c>
      <c r="AM661" s="214">
        <f>ROUND(AL661*7.2,0)</f>
        <v>7</v>
      </c>
      <c r="AN661" s="214">
        <f>SUM(M661,O661,Q661,S661,U661)</f>
        <v>190</v>
      </c>
      <c r="AO661" s="214">
        <f>SUM(W661,Y661,AA661,AC661)</f>
        <v>149</v>
      </c>
      <c r="AP661" s="214">
        <f>SUM(AE661,AG661,AI661)</f>
        <v>63</v>
      </c>
      <c r="AQ661" s="214">
        <f>SUM(AK661,AM661)</f>
        <v>41</v>
      </c>
      <c r="AR661" s="214">
        <f>SUM(AN661:AQ661)</f>
        <v>443</v>
      </c>
      <c r="AS661" s="214" t="str">
        <f>IF(AR661&lt;=120,"Group 1",IF(AR661&lt;=240,"Group 2",IF(AR661&lt;=360,"Group 3",IF(AR661&lt;=480,"Group 4",IF(AR661&lt;=600,"Group 5",IF(AR661&lt;=720,"Group 6",IF(AR661&lt;=840,"Group 7",IF(AR661&lt;=960,"Group 8",IF(AR661&lt;=1080,"Group 9","Group 10")))))))))</f>
        <v>Group 4</v>
      </c>
      <c r="AT661" s="214" t="str">
        <f>IF(AR661&lt;=120,"B1",IF(AR661&lt;=240,"B2",IF(AR661&lt;=360,"B3",IF(AR661&lt;=480,"B4",IF(AR661&lt;=600,"B5",IF(AR661&lt;=720,"B6",IF(AR661&lt;=840,"B7",IF(AR661&lt;=960,"B8",IF(AR661&lt;=1080,"B9",IF(AR661&lt;=1100,"B10",IF(AR661&lt;=1120,"B11",IF(AR661&lt;=1140,"B12",IF(AR661&lt;=1160,"B13",IF(AR661&lt;=1180,"B14","B15"))))))))))))))</f>
        <v>B4</v>
      </c>
      <c r="AU661" s="214" t="str">
        <f>AT661</f>
        <v>B4</v>
      </c>
      <c r="AV661" s="214" t="str">
        <f>IF(AU661=J661,"OK","REVIEW")</f>
        <v>OK</v>
      </c>
      <c r="AW661" s="213" t="s">
        <v>355</v>
      </c>
      <c r="AX661" s="213" t="s">
        <v>522</v>
      </c>
      <c r="AY661" s="213" t="s">
        <v>270</v>
      </c>
      <c r="AZ661" s="213" t="s">
        <v>267</v>
      </c>
      <c r="BA661" s="217" t="s">
        <v>996</v>
      </c>
    </row>
    <row r="662" ht="142.5">
      <c r="A662" s="214" t="s">
        <v>272</v>
      </c>
      <c r="B662" s="213" t="s">
        <v>1075</v>
      </c>
      <c r="C662" s="214" t="s">
        <v>1128</v>
      </c>
      <c r="D662" s="213" t="s">
        <v>1129</v>
      </c>
      <c r="E662" s="214" t="s">
        <v>1147</v>
      </c>
      <c r="F662" s="213" t="s">
        <v>1148</v>
      </c>
      <c r="G662" s="214" t="s">
        <v>1159</v>
      </c>
      <c r="H662" s="213" t="s">
        <v>1160</v>
      </c>
      <c r="I662" s="213" t="s">
        <v>1082</v>
      </c>
      <c r="J662" s="214" t="s">
        <v>271</v>
      </c>
      <c r="K662" s="217" t="s">
        <v>1084</v>
      </c>
      <c r="L662" s="214">
        <v>3</v>
      </c>
      <c r="M662" s="214">
        <f>ROUND(L662*18,0)</f>
        <v>54</v>
      </c>
      <c r="N662" s="214">
        <v>3</v>
      </c>
      <c r="O662" s="214">
        <f>ROUND(N662*19.2,0)</f>
        <v>58</v>
      </c>
      <c r="P662" s="214">
        <v>3</v>
      </c>
      <c r="Q662" s="214">
        <f>ROUND(P662*19.2,0)</f>
        <v>58</v>
      </c>
      <c r="R662" s="214">
        <v>2</v>
      </c>
      <c r="S662" s="214">
        <f>ROUND(R662*14.4,0)</f>
        <v>29</v>
      </c>
      <c r="T662" s="214">
        <v>2</v>
      </c>
      <c r="U662" s="214">
        <f>ROUND(T662*14.4,0)</f>
        <v>29</v>
      </c>
      <c r="V662" s="214">
        <v>2</v>
      </c>
      <c r="W662" s="214">
        <f>ROUND(V662*28.8,0)</f>
        <v>58</v>
      </c>
      <c r="X662" s="214">
        <v>2</v>
      </c>
      <c r="Y662" s="214">
        <f>ROUND(X662*16.8,0)</f>
        <v>34</v>
      </c>
      <c r="Z662" s="214">
        <v>2</v>
      </c>
      <c r="AA662" s="214">
        <f>ROUND(Z662*19.2,0)</f>
        <v>38</v>
      </c>
      <c r="AB662" s="214">
        <v>1</v>
      </c>
      <c r="AC662" s="214">
        <f>ROUND(AB662*19.2,0)</f>
        <v>19</v>
      </c>
      <c r="AD662" s="214">
        <v>2</v>
      </c>
      <c r="AE662" s="214">
        <f>ROUND(AD662*12,0)</f>
        <v>24</v>
      </c>
      <c r="AF662" s="214">
        <v>2</v>
      </c>
      <c r="AG662" s="214">
        <f>ROUND(AF662*14.4,0)</f>
        <v>29</v>
      </c>
      <c r="AH662" s="214">
        <v>1</v>
      </c>
      <c r="AI662" s="214">
        <f>ROUND(AH662*9.6,0)</f>
        <v>10</v>
      </c>
      <c r="AJ662" s="214">
        <v>2</v>
      </c>
      <c r="AK662" s="214">
        <f>ROUND(AJ662*16.8,0)</f>
        <v>34</v>
      </c>
      <c r="AL662" s="214">
        <v>1</v>
      </c>
      <c r="AM662" s="214">
        <f>ROUND(AL662*7.2,0)</f>
        <v>7</v>
      </c>
      <c r="AN662" s="214">
        <f>SUM(M662,O662,Q662,S662,U662)</f>
        <v>228</v>
      </c>
      <c r="AO662" s="214">
        <f>SUM(W662,Y662,AA662,AC662)</f>
        <v>149</v>
      </c>
      <c r="AP662" s="214">
        <f>SUM(AE662,AG662,AI662)</f>
        <v>63</v>
      </c>
      <c r="AQ662" s="214">
        <f>SUM(AK662,AM662)</f>
        <v>41</v>
      </c>
      <c r="AR662" s="214">
        <f>SUM(AN662:AQ662)</f>
        <v>481</v>
      </c>
      <c r="AS662" s="214" t="str">
        <f>IF(AR662&lt;=120,"Group 1",IF(AR662&lt;=240,"Group 2",IF(AR662&lt;=360,"Group 3",IF(AR662&lt;=480,"Group 4",IF(AR662&lt;=600,"Group 5",IF(AR662&lt;=720,"Group 6",IF(AR662&lt;=840,"Group 7",IF(AR662&lt;=960,"Group 8",IF(AR662&lt;=1080,"Group 9","Group 10")))))))))</f>
        <v>Group 5</v>
      </c>
      <c r="AT662" s="214" t="str">
        <f>IF(AR662&lt;=120,"B1",IF(AR662&lt;=240,"B2",IF(AR662&lt;=360,"B3",IF(AR662&lt;=480,"B4",IF(AR662&lt;=600,"B5",IF(AR662&lt;=720,"B6",IF(AR662&lt;=840,"B7",IF(AR662&lt;=960,"B8",IF(AR662&lt;=1080,"B9",IF(AR662&lt;=1100,"B10",IF(AR662&lt;=1120,"B11",IF(AR662&lt;=1140,"B12",IF(AR662&lt;=1160,"B13",IF(AR662&lt;=1180,"B14","B15"))))))))))))))</f>
        <v>B5</v>
      </c>
      <c r="AU662" s="214" t="str">
        <f>AT662</f>
        <v>B5</v>
      </c>
      <c r="AV662" s="214" t="str">
        <f>IF(AU662=J662,"OK","REVIEW")</f>
        <v>OK</v>
      </c>
      <c r="AW662" s="213" t="s">
        <v>355</v>
      </c>
      <c r="AX662" s="213" t="s">
        <v>365</v>
      </c>
      <c r="AY662" s="213" t="s">
        <v>270</v>
      </c>
      <c r="AZ662" s="213" t="s">
        <v>267</v>
      </c>
      <c r="BA662" s="217" t="s">
        <v>998</v>
      </c>
    </row>
    <row r="663" ht="142.5">
      <c r="A663" s="214" t="s">
        <v>272</v>
      </c>
      <c r="B663" s="213" t="s">
        <v>1075</v>
      </c>
      <c r="C663" s="214" t="s">
        <v>1128</v>
      </c>
      <c r="D663" s="213" t="s">
        <v>1129</v>
      </c>
      <c r="E663" s="214" t="s">
        <v>1147</v>
      </c>
      <c r="F663" s="213" t="s">
        <v>1148</v>
      </c>
      <c r="G663" s="214" t="s">
        <v>1161</v>
      </c>
      <c r="H663" s="213" t="s">
        <v>1162</v>
      </c>
      <c r="I663" s="213" t="s">
        <v>1082</v>
      </c>
      <c r="J663" s="214" t="s">
        <v>267</v>
      </c>
      <c r="K663" s="217" t="s">
        <v>1083</v>
      </c>
      <c r="L663" s="214">
        <v>2</v>
      </c>
      <c r="M663" s="214">
        <f>ROUND(L663*18,0)</f>
        <v>36</v>
      </c>
      <c r="N663" s="214">
        <v>3</v>
      </c>
      <c r="O663" s="214">
        <f>ROUND(N663*19.2,0)</f>
        <v>58</v>
      </c>
      <c r="P663" s="214">
        <v>2</v>
      </c>
      <c r="Q663" s="214">
        <f>ROUND(P663*19.2,0)</f>
        <v>38</v>
      </c>
      <c r="R663" s="214">
        <v>2</v>
      </c>
      <c r="S663" s="214">
        <f>ROUND(R663*14.4,0)</f>
        <v>29</v>
      </c>
      <c r="T663" s="214">
        <v>2</v>
      </c>
      <c r="U663" s="214">
        <f>ROUND(T663*14.4,0)</f>
        <v>29</v>
      </c>
      <c r="V663" s="214">
        <v>2</v>
      </c>
      <c r="W663" s="214">
        <f>ROUND(V663*28.8,0)</f>
        <v>58</v>
      </c>
      <c r="X663" s="214">
        <v>2</v>
      </c>
      <c r="Y663" s="214">
        <f>ROUND(X663*16.8,0)</f>
        <v>34</v>
      </c>
      <c r="Z663" s="214">
        <v>2</v>
      </c>
      <c r="AA663" s="214">
        <f>ROUND(Z663*19.2,0)</f>
        <v>38</v>
      </c>
      <c r="AB663" s="214">
        <v>1</v>
      </c>
      <c r="AC663" s="214">
        <f>ROUND(AB663*19.2,0)</f>
        <v>19</v>
      </c>
      <c r="AD663" s="214">
        <v>2</v>
      </c>
      <c r="AE663" s="214">
        <f>ROUND(AD663*12,0)</f>
        <v>24</v>
      </c>
      <c r="AF663" s="214">
        <v>2</v>
      </c>
      <c r="AG663" s="214">
        <f>ROUND(AF663*14.4,0)</f>
        <v>29</v>
      </c>
      <c r="AH663" s="214">
        <v>1</v>
      </c>
      <c r="AI663" s="214">
        <f>ROUND(AH663*9.6,0)</f>
        <v>10</v>
      </c>
      <c r="AJ663" s="214">
        <v>2</v>
      </c>
      <c r="AK663" s="214">
        <f>ROUND(AJ663*16.8,0)</f>
        <v>34</v>
      </c>
      <c r="AL663" s="214">
        <v>1</v>
      </c>
      <c r="AM663" s="214">
        <f>ROUND(AL663*7.2,0)</f>
        <v>7</v>
      </c>
      <c r="AN663" s="214">
        <f>SUM(M663,O663,Q663,S663,U663)</f>
        <v>190</v>
      </c>
      <c r="AO663" s="214">
        <f>SUM(W663,Y663,AA663,AC663)</f>
        <v>149</v>
      </c>
      <c r="AP663" s="214">
        <f>SUM(AE663,AG663,AI663)</f>
        <v>63</v>
      </c>
      <c r="AQ663" s="214">
        <f>SUM(AK663,AM663)</f>
        <v>41</v>
      </c>
      <c r="AR663" s="214">
        <f>SUM(AN663:AQ663)</f>
        <v>443</v>
      </c>
      <c r="AS663" s="214" t="str">
        <f>IF(AR663&lt;=120,"Group 1",IF(AR663&lt;=240,"Group 2",IF(AR663&lt;=360,"Group 3",IF(AR663&lt;=480,"Group 4",IF(AR663&lt;=600,"Group 5",IF(AR663&lt;=720,"Group 6",IF(AR663&lt;=840,"Group 7",IF(AR663&lt;=960,"Group 8",IF(AR663&lt;=1080,"Group 9","Group 10")))))))))</f>
        <v>Group 4</v>
      </c>
      <c r="AT663" s="214" t="str">
        <f>IF(AR663&lt;=120,"B1",IF(AR663&lt;=240,"B2",IF(AR663&lt;=360,"B3",IF(AR663&lt;=480,"B4",IF(AR663&lt;=600,"B5",IF(AR663&lt;=720,"B6",IF(AR663&lt;=840,"B7",IF(AR663&lt;=960,"B8",IF(AR663&lt;=1080,"B9",IF(AR663&lt;=1100,"B10",IF(AR663&lt;=1120,"B11",IF(AR663&lt;=1140,"B12",IF(AR663&lt;=1160,"B13",IF(AR663&lt;=1180,"B14","B15"))))))))))))))</f>
        <v>B4</v>
      </c>
      <c r="AU663" s="214" t="str">
        <f>AT663</f>
        <v>B4</v>
      </c>
      <c r="AV663" s="214" t="str">
        <f>IF(AU663=J663,"OK","REVIEW")</f>
        <v>OK</v>
      </c>
      <c r="AW663" s="213" t="s">
        <v>355</v>
      </c>
      <c r="AX663" s="213" t="s">
        <v>522</v>
      </c>
      <c r="AY663" s="213" t="s">
        <v>270</v>
      </c>
      <c r="AZ663" s="213" t="s">
        <v>267</v>
      </c>
      <c r="BA663" s="217" t="s">
        <v>996</v>
      </c>
    </row>
    <row r="664" ht="142.5">
      <c r="A664" s="214" t="s">
        <v>272</v>
      </c>
      <c r="B664" s="213" t="s">
        <v>1075</v>
      </c>
      <c r="C664" s="214" t="s">
        <v>1128</v>
      </c>
      <c r="D664" s="213" t="s">
        <v>1129</v>
      </c>
      <c r="E664" s="214" t="s">
        <v>1147</v>
      </c>
      <c r="F664" s="213" t="s">
        <v>1148</v>
      </c>
      <c r="G664" s="214" t="s">
        <v>1161</v>
      </c>
      <c r="H664" s="213" t="s">
        <v>1162</v>
      </c>
      <c r="I664" s="213" t="s">
        <v>1082</v>
      </c>
      <c r="J664" s="214" t="s">
        <v>271</v>
      </c>
      <c r="K664" s="217" t="s">
        <v>1084</v>
      </c>
      <c r="L664" s="214">
        <v>3</v>
      </c>
      <c r="M664" s="214">
        <f>ROUND(L664*18,0)</f>
        <v>54</v>
      </c>
      <c r="N664" s="214">
        <v>3</v>
      </c>
      <c r="O664" s="214">
        <f>ROUND(N664*19.2,0)</f>
        <v>58</v>
      </c>
      <c r="P664" s="214">
        <v>3</v>
      </c>
      <c r="Q664" s="214">
        <f>ROUND(P664*19.2,0)</f>
        <v>58</v>
      </c>
      <c r="R664" s="214">
        <v>2</v>
      </c>
      <c r="S664" s="214">
        <f>ROUND(R664*14.4,0)</f>
        <v>29</v>
      </c>
      <c r="T664" s="214">
        <v>2</v>
      </c>
      <c r="U664" s="214">
        <f>ROUND(T664*14.4,0)</f>
        <v>29</v>
      </c>
      <c r="V664" s="214">
        <v>2</v>
      </c>
      <c r="W664" s="214">
        <f>ROUND(V664*28.8,0)</f>
        <v>58</v>
      </c>
      <c r="X664" s="214">
        <v>2</v>
      </c>
      <c r="Y664" s="214">
        <f>ROUND(X664*16.8,0)</f>
        <v>34</v>
      </c>
      <c r="Z664" s="214">
        <v>2</v>
      </c>
      <c r="AA664" s="214">
        <f>ROUND(Z664*19.2,0)</f>
        <v>38</v>
      </c>
      <c r="AB664" s="214">
        <v>1</v>
      </c>
      <c r="AC664" s="214">
        <f>ROUND(AB664*19.2,0)</f>
        <v>19</v>
      </c>
      <c r="AD664" s="214">
        <v>2</v>
      </c>
      <c r="AE664" s="214">
        <f>ROUND(AD664*12,0)</f>
        <v>24</v>
      </c>
      <c r="AF664" s="214">
        <v>2</v>
      </c>
      <c r="AG664" s="214">
        <f>ROUND(AF664*14.4,0)</f>
        <v>29</v>
      </c>
      <c r="AH664" s="214">
        <v>1</v>
      </c>
      <c r="AI664" s="214">
        <f>ROUND(AH664*9.6,0)</f>
        <v>10</v>
      </c>
      <c r="AJ664" s="214">
        <v>2</v>
      </c>
      <c r="AK664" s="214">
        <f>ROUND(AJ664*16.8,0)</f>
        <v>34</v>
      </c>
      <c r="AL664" s="214">
        <v>1</v>
      </c>
      <c r="AM664" s="214">
        <f>ROUND(AL664*7.2,0)</f>
        <v>7</v>
      </c>
      <c r="AN664" s="214">
        <f>SUM(M664,O664,Q664,S664,U664)</f>
        <v>228</v>
      </c>
      <c r="AO664" s="214">
        <f>SUM(W664,Y664,AA664,AC664)</f>
        <v>149</v>
      </c>
      <c r="AP664" s="214">
        <f>SUM(AE664,AG664,AI664)</f>
        <v>63</v>
      </c>
      <c r="AQ664" s="214">
        <f>SUM(AK664,AM664)</f>
        <v>41</v>
      </c>
      <c r="AR664" s="214">
        <f>SUM(AN664:AQ664)</f>
        <v>481</v>
      </c>
      <c r="AS664" s="214" t="str">
        <f>IF(AR664&lt;=120,"Group 1",IF(AR664&lt;=240,"Group 2",IF(AR664&lt;=360,"Group 3",IF(AR664&lt;=480,"Group 4",IF(AR664&lt;=600,"Group 5",IF(AR664&lt;=720,"Group 6",IF(AR664&lt;=840,"Group 7",IF(AR664&lt;=960,"Group 8",IF(AR664&lt;=1080,"Group 9","Group 10")))))))))</f>
        <v>Group 5</v>
      </c>
      <c r="AT664" s="214" t="str">
        <f>IF(AR664&lt;=120,"B1",IF(AR664&lt;=240,"B2",IF(AR664&lt;=360,"B3",IF(AR664&lt;=480,"B4",IF(AR664&lt;=600,"B5",IF(AR664&lt;=720,"B6",IF(AR664&lt;=840,"B7",IF(AR664&lt;=960,"B8",IF(AR664&lt;=1080,"B9",IF(AR664&lt;=1100,"B10",IF(AR664&lt;=1120,"B11",IF(AR664&lt;=1140,"B12",IF(AR664&lt;=1160,"B13",IF(AR664&lt;=1180,"B14","B15"))))))))))))))</f>
        <v>B5</v>
      </c>
      <c r="AU664" s="214" t="str">
        <f>AT664</f>
        <v>B5</v>
      </c>
      <c r="AV664" s="214" t="str">
        <f>IF(AU664=J664,"OK","REVIEW")</f>
        <v>OK</v>
      </c>
      <c r="AW664" s="213" t="s">
        <v>355</v>
      </c>
      <c r="AX664" s="213" t="s">
        <v>365</v>
      </c>
      <c r="AY664" s="213" t="s">
        <v>270</v>
      </c>
      <c r="AZ664" s="213" t="s">
        <v>267</v>
      </c>
      <c r="BA664" s="217" t="s">
        <v>998</v>
      </c>
    </row>
    <row r="665" ht="142.5">
      <c r="A665" s="214" t="s">
        <v>272</v>
      </c>
      <c r="B665" s="213" t="s">
        <v>1075</v>
      </c>
      <c r="C665" s="214" t="s">
        <v>1163</v>
      </c>
      <c r="D665" s="213" t="s">
        <v>1164</v>
      </c>
      <c r="E665" s="214" t="s">
        <v>1165</v>
      </c>
      <c r="F665" s="213" t="s">
        <v>1166</v>
      </c>
      <c r="G665" s="214" t="s">
        <v>1167</v>
      </c>
      <c r="H665" s="213" t="s">
        <v>1168</v>
      </c>
      <c r="I665" s="213" t="s">
        <v>1082</v>
      </c>
      <c r="J665" s="214" t="s">
        <v>267</v>
      </c>
      <c r="K665" s="217" t="s">
        <v>1083</v>
      </c>
      <c r="L665" s="214">
        <v>2</v>
      </c>
      <c r="M665" s="214">
        <f>ROUND(L665*18,0)</f>
        <v>36</v>
      </c>
      <c r="N665" s="214">
        <v>2</v>
      </c>
      <c r="O665" s="214">
        <f>ROUND(N665*19.2,0)</f>
        <v>38</v>
      </c>
      <c r="P665" s="214">
        <v>2</v>
      </c>
      <c r="Q665" s="214">
        <f>ROUND(P665*19.2,0)</f>
        <v>38</v>
      </c>
      <c r="R665" s="214">
        <v>2</v>
      </c>
      <c r="S665" s="214">
        <f>ROUND(R665*14.4,0)</f>
        <v>29</v>
      </c>
      <c r="T665" s="214">
        <v>2</v>
      </c>
      <c r="U665" s="214">
        <f>ROUND(T665*14.4,0)</f>
        <v>29</v>
      </c>
      <c r="V665" s="214">
        <v>3</v>
      </c>
      <c r="W665" s="214">
        <f>ROUND(V665*28.8,0)</f>
        <v>86</v>
      </c>
      <c r="X665" s="214">
        <v>2</v>
      </c>
      <c r="Y665" s="214">
        <f>ROUND(X665*16.8,0)</f>
        <v>34</v>
      </c>
      <c r="Z665" s="214">
        <v>2</v>
      </c>
      <c r="AA665" s="214">
        <f>ROUND(Z665*19.2,0)</f>
        <v>38</v>
      </c>
      <c r="AB665" s="214">
        <v>1</v>
      </c>
      <c r="AC665" s="214">
        <f>ROUND(AB665*19.2,0)</f>
        <v>19</v>
      </c>
      <c r="AD665" s="214">
        <v>2</v>
      </c>
      <c r="AE665" s="214">
        <f>ROUND(AD665*12,0)</f>
        <v>24</v>
      </c>
      <c r="AF665" s="214">
        <v>3</v>
      </c>
      <c r="AG665" s="214">
        <f>ROUND(AF665*14.4,0)</f>
        <v>43</v>
      </c>
      <c r="AH665" s="214">
        <v>1</v>
      </c>
      <c r="AI665" s="214">
        <f>ROUND(AH665*9.6,0)</f>
        <v>10</v>
      </c>
      <c r="AJ665" s="214">
        <v>2</v>
      </c>
      <c r="AK665" s="214">
        <f>ROUND(AJ665*16.8,0)</f>
        <v>34</v>
      </c>
      <c r="AL665" s="214">
        <v>1</v>
      </c>
      <c r="AM665" s="214">
        <f>ROUND(AL665*7.2,0)</f>
        <v>7</v>
      </c>
      <c r="AN665" s="214">
        <f>SUM(M665,O665,Q665,S665,U665)</f>
        <v>170</v>
      </c>
      <c r="AO665" s="214">
        <f>SUM(W665,Y665,AA665,AC665)</f>
        <v>177</v>
      </c>
      <c r="AP665" s="214">
        <f>SUM(AE665,AG665,AI665)</f>
        <v>77</v>
      </c>
      <c r="AQ665" s="214">
        <f>SUM(AK665,AM665)</f>
        <v>41</v>
      </c>
      <c r="AR665" s="214">
        <f>SUM(AN665:AQ665)</f>
        <v>465</v>
      </c>
      <c r="AS665" s="214" t="str">
        <f>IF(AR665&lt;=120,"Group 1",IF(AR665&lt;=240,"Group 2",IF(AR665&lt;=360,"Group 3",IF(AR665&lt;=480,"Group 4",IF(AR665&lt;=600,"Group 5",IF(AR665&lt;=720,"Group 6",IF(AR665&lt;=840,"Group 7",IF(AR665&lt;=960,"Group 8",IF(AR665&lt;=1080,"Group 9","Group 10")))))))))</f>
        <v>Group 4</v>
      </c>
      <c r="AT665" s="214" t="str">
        <f>IF(AR665&lt;=120,"B1",IF(AR665&lt;=240,"B2",IF(AR665&lt;=360,"B3",IF(AR665&lt;=480,"B4",IF(AR665&lt;=600,"B5",IF(AR665&lt;=720,"B6",IF(AR665&lt;=840,"B7",IF(AR665&lt;=960,"B8",IF(AR665&lt;=1080,"B9",IF(AR665&lt;=1100,"B10",IF(AR665&lt;=1120,"B11",IF(AR665&lt;=1140,"B12",IF(AR665&lt;=1160,"B13",IF(AR665&lt;=1180,"B14","B15"))))))))))))))</f>
        <v>B4</v>
      </c>
      <c r="AU665" s="214" t="str">
        <f>AT665</f>
        <v>B4</v>
      </c>
      <c r="AV665" s="214" t="str">
        <f>IF(AU665=J665,"OK","REVIEW")</f>
        <v>OK</v>
      </c>
      <c r="AW665" s="213" t="s">
        <v>355</v>
      </c>
      <c r="AX665" s="213" t="s">
        <v>522</v>
      </c>
      <c r="AY665" s="213" t="s">
        <v>270</v>
      </c>
      <c r="AZ665" s="213" t="s">
        <v>267</v>
      </c>
      <c r="BA665" s="217" t="s">
        <v>996</v>
      </c>
    </row>
    <row r="666" ht="142.5">
      <c r="A666" s="214" t="s">
        <v>272</v>
      </c>
      <c r="B666" s="213" t="s">
        <v>1075</v>
      </c>
      <c r="C666" s="214" t="s">
        <v>1163</v>
      </c>
      <c r="D666" s="213" t="s">
        <v>1164</v>
      </c>
      <c r="E666" s="214" t="s">
        <v>1165</v>
      </c>
      <c r="F666" s="213" t="s">
        <v>1166</v>
      </c>
      <c r="G666" s="214" t="s">
        <v>1167</v>
      </c>
      <c r="H666" s="213" t="s">
        <v>1168</v>
      </c>
      <c r="I666" s="213" t="s">
        <v>1082</v>
      </c>
      <c r="J666" s="214" t="s">
        <v>271</v>
      </c>
      <c r="K666" s="217" t="s">
        <v>1084</v>
      </c>
      <c r="L666" s="214">
        <v>3</v>
      </c>
      <c r="M666" s="214">
        <f>ROUND(L666*18,0)</f>
        <v>54</v>
      </c>
      <c r="N666" s="214">
        <v>2</v>
      </c>
      <c r="O666" s="214">
        <f>ROUND(N666*19.2,0)</f>
        <v>38</v>
      </c>
      <c r="P666" s="214">
        <v>2</v>
      </c>
      <c r="Q666" s="214">
        <f>ROUND(P666*19.2,0)</f>
        <v>38</v>
      </c>
      <c r="R666" s="214">
        <v>2</v>
      </c>
      <c r="S666" s="214">
        <f>ROUND(R666*14.4,0)</f>
        <v>29</v>
      </c>
      <c r="T666" s="214">
        <v>2</v>
      </c>
      <c r="U666" s="214">
        <f>ROUND(T666*14.4,0)</f>
        <v>29</v>
      </c>
      <c r="V666" s="214">
        <v>3</v>
      </c>
      <c r="W666" s="214">
        <f>ROUND(V666*28.8,0)</f>
        <v>86</v>
      </c>
      <c r="X666" s="214">
        <v>2</v>
      </c>
      <c r="Y666" s="214">
        <f>ROUND(X666*16.8,0)</f>
        <v>34</v>
      </c>
      <c r="Z666" s="214">
        <v>2</v>
      </c>
      <c r="AA666" s="214">
        <f>ROUND(Z666*19.2,0)</f>
        <v>38</v>
      </c>
      <c r="AB666" s="214">
        <v>1</v>
      </c>
      <c r="AC666" s="214">
        <f>ROUND(AB666*19.2,0)</f>
        <v>19</v>
      </c>
      <c r="AD666" s="214">
        <v>2</v>
      </c>
      <c r="AE666" s="214">
        <f>ROUND(AD666*12,0)</f>
        <v>24</v>
      </c>
      <c r="AF666" s="214">
        <v>3</v>
      </c>
      <c r="AG666" s="214">
        <f>ROUND(AF666*14.4,0)</f>
        <v>43</v>
      </c>
      <c r="AH666" s="214">
        <v>1</v>
      </c>
      <c r="AI666" s="214">
        <f>ROUND(AH666*9.6,0)</f>
        <v>10</v>
      </c>
      <c r="AJ666" s="214">
        <v>2</v>
      </c>
      <c r="AK666" s="214">
        <f>ROUND(AJ666*16.8,0)</f>
        <v>34</v>
      </c>
      <c r="AL666" s="214">
        <v>1</v>
      </c>
      <c r="AM666" s="214">
        <f>ROUND(AL666*7.2,0)</f>
        <v>7</v>
      </c>
      <c r="AN666" s="214">
        <f>SUM(M666,O666,Q666,S666,U666)</f>
        <v>188</v>
      </c>
      <c r="AO666" s="214">
        <f>SUM(W666,Y666,AA666,AC666)</f>
        <v>177</v>
      </c>
      <c r="AP666" s="214">
        <f>SUM(AE666,AG666,AI666)</f>
        <v>77</v>
      </c>
      <c r="AQ666" s="214">
        <f>SUM(AK666,AM666)</f>
        <v>41</v>
      </c>
      <c r="AR666" s="214">
        <f>SUM(AN666:AQ666)</f>
        <v>483</v>
      </c>
      <c r="AS666" s="214" t="str">
        <f>IF(AR666&lt;=120,"Group 1",IF(AR666&lt;=240,"Group 2",IF(AR666&lt;=360,"Group 3",IF(AR666&lt;=480,"Group 4",IF(AR666&lt;=600,"Group 5",IF(AR666&lt;=720,"Group 6",IF(AR666&lt;=840,"Group 7",IF(AR666&lt;=960,"Group 8",IF(AR666&lt;=1080,"Group 9","Group 10")))))))))</f>
        <v>Group 5</v>
      </c>
      <c r="AT666" s="214" t="str">
        <f>IF(AR666&lt;=120,"B1",IF(AR666&lt;=240,"B2",IF(AR666&lt;=360,"B3",IF(AR666&lt;=480,"B4",IF(AR666&lt;=600,"B5",IF(AR666&lt;=720,"B6",IF(AR666&lt;=840,"B7",IF(AR666&lt;=960,"B8",IF(AR666&lt;=1080,"B9",IF(AR666&lt;=1100,"B10",IF(AR666&lt;=1120,"B11",IF(AR666&lt;=1140,"B12",IF(AR666&lt;=1160,"B13",IF(AR666&lt;=1180,"B14","B15"))))))))))))))</f>
        <v>B5</v>
      </c>
      <c r="AU666" s="214" t="str">
        <f>AT666</f>
        <v>B5</v>
      </c>
      <c r="AV666" s="214" t="str">
        <f>IF(AU666=J666,"OK","REVIEW")</f>
        <v>OK</v>
      </c>
      <c r="AW666" s="213" t="s">
        <v>355</v>
      </c>
      <c r="AX666" s="213" t="s">
        <v>365</v>
      </c>
      <c r="AY666" s="213" t="s">
        <v>270</v>
      </c>
      <c r="AZ666" s="213" t="s">
        <v>267</v>
      </c>
      <c r="BA666" s="217" t="s">
        <v>998</v>
      </c>
    </row>
    <row r="667" ht="142.5">
      <c r="A667" s="214" t="s">
        <v>272</v>
      </c>
      <c r="B667" s="213" t="s">
        <v>1075</v>
      </c>
      <c r="C667" s="214" t="s">
        <v>1163</v>
      </c>
      <c r="D667" s="213" t="s">
        <v>1164</v>
      </c>
      <c r="E667" s="214" t="s">
        <v>1165</v>
      </c>
      <c r="F667" s="213" t="s">
        <v>1166</v>
      </c>
      <c r="G667" s="214" t="s">
        <v>1169</v>
      </c>
      <c r="H667" s="213" t="s">
        <v>1170</v>
      </c>
      <c r="I667" s="213" t="s">
        <v>1082</v>
      </c>
      <c r="J667" s="214" t="s">
        <v>267</v>
      </c>
      <c r="K667" s="217" t="s">
        <v>1083</v>
      </c>
      <c r="L667" s="214">
        <v>2</v>
      </c>
      <c r="M667" s="214">
        <f>ROUND(L667*18,0)</f>
        <v>36</v>
      </c>
      <c r="N667" s="214">
        <v>2</v>
      </c>
      <c r="O667" s="214">
        <f>ROUND(N667*19.2,0)</f>
        <v>38</v>
      </c>
      <c r="P667" s="214">
        <v>2</v>
      </c>
      <c r="Q667" s="214">
        <f>ROUND(P667*19.2,0)</f>
        <v>38</v>
      </c>
      <c r="R667" s="214">
        <v>2</v>
      </c>
      <c r="S667" s="214">
        <f>ROUND(R667*14.4,0)</f>
        <v>29</v>
      </c>
      <c r="T667" s="214">
        <v>2</v>
      </c>
      <c r="U667" s="214">
        <f>ROUND(T667*14.4,0)</f>
        <v>29</v>
      </c>
      <c r="V667" s="214">
        <v>3</v>
      </c>
      <c r="W667" s="214">
        <f>ROUND(V667*28.8,0)</f>
        <v>86</v>
      </c>
      <c r="X667" s="214">
        <v>2</v>
      </c>
      <c r="Y667" s="214">
        <f>ROUND(X667*16.8,0)</f>
        <v>34</v>
      </c>
      <c r="Z667" s="214">
        <v>2</v>
      </c>
      <c r="AA667" s="214">
        <f>ROUND(Z667*19.2,0)</f>
        <v>38</v>
      </c>
      <c r="AB667" s="214">
        <v>1</v>
      </c>
      <c r="AC667" s="214">
        <f>ROUND(AB667*19.2,0)</f>
        <v>19</v>
      </c>
      <c r="AD667" s="214">
        <v>2</v>
      </c>
      <c r="AE667" s="214">
        <f>ROUND(AD667*12,0)</f>
        <v>24</v>
      </c>
      <c r="AF667" s="214">
        <v>3</v>
      </c>
      <c r="AG667" s="214">
        <f>ROUND(AF667*14.4,0)</f>
        <v>43</v>
      </c>
      <c r="AH667" s="214">
        <v>1</v>
      </c>
      <c r="AI667" s="214">
        <f>ROUND(AH667*9.6,0)</f>
        <v>10</v>
      </c>
      <c r="AJ667" s="214">
        <v>2</v>
      </c>
      <c r="AK667" s="214">
        <f>ROUND(AJ667*16.8,0)</f>
        <v>34</v>
      </c>
      <c r="AL667" s="214">
        <v>1</v>
      </c>
      <c r="AM667" s="214">
        <f>ROUND(AL667*7.2,0)</f>
        <v>7</v>
      </c>
      <c r="AN667" s="214">
        <f>SUM(M667,O667,Q667,S667,U667)</f>
        <v>170</v>
      </c>
      <c r="AO667" s="214">
        <f>SUM(W667,Y667,AA667,AC667)</f>
        <v>177</v>
      </c>
      <c r="AP667" s="214">
        <f>SUM(AE667,AG667,AI667)</f>
        <v>77</v>
      </c>
      <c r="AQ667" s="214">
        <f>SUM(AK667,AM667)</f>
        <v>41</v>
      </c>
      <c r="AR667" s="214">
        <f>SUM(AN667:AQ667)</f>
        <v>465</v>
      </c>
      <c r="AS667" s="214" t="str">
        <f>IF(AR667&lt;=120,"Group 1",IF(AR667&lt;=240,"Group 2",IF(AR667&lt;=360,"Group 3",IF(AR667&lt;=480,"Group 4",IF(AR667&lt;=600,"Group 5",IF(AR667&lt;=720,"Group 6",IF(AR667&lt;=840,"Group 7",IF(AR667&lt;=960,"Group 8",IF(AR667&lt;=1080,"Group 9","Group 10")))))))))</f>
        <v>Group 4</v>
      </c>
      <c r="AT667" s="214" t="str">
        <f>IF(AR667&lt;=120,"B1",IF(AR667&lt;=240,"B2",IF(AR667&lt;=360,"B3",IF(AR667&lt;=480,"B4",IF(AR667&lt;=600,"B5",IF(AR667&lt;=720,"B6",IF(AR667&lt;=840,"B7",IF(AR667&lt;=960,"B8",IF(AR667&lt;=1080,"B9",IF(AR667&lt;=1100,"B10",IF(AR667&lt;=1120,"B11",IF(AR667&lt;=1140,"B12",IF(AR667&lt;=1160,"B13",IF(AR667&lt;=1180,"B14","B15"))))))))))))))</f>
        <v>B4</v>
      </c>
      <c r="AU667" s="214" t="str">
        <f>AT667</f>
        <v>B4</v>
      </c>
      <c r="AV667" s="214" t="str">
        <f>IF(AU667=J667,"OK","REVIEW")</f>
        <v>OK</v>
      </c>
      <c r="AW667" s="213" t="s">
        <v>355</v>
      </c>
      <c r="AX667" s="213" t="s">
        <v>522</v>
      </c>
      <c r="AY667" s="213" t="s">
        <v>270</v>
      </c>
      <c r="AZ667" s="213" t="s">
        <v>267</v>
      </c>
      <c r="BA667" s="217" t="s">
        <v>996</v>
      </c>
    </row>
    <row r="668" ht="142.5">
      <c r="A668" s="214" t="s">
        <v>272</v>
      </c>
      <c r="B668" s="213" t="s">
        <v>1075</v>
      </c>
      <c r="C668" s="214" t="s">
        <v>1163</v>
      </c>
      <c r="D668" s="213" t="s">
        <v>1164</v>
      </c>
      <c r="E668" s="214" t="s">
        <v>1165</v>
      </c>
      <c r="F668" s="213" t="s">
        <v>1166</v>
      </c>
      <c r="G668" s="214" t="s">
        <v>1169</v>
      </c>
      <c r="H668" s="213" t="s">
        <v>1170</v>
      </c>
      <c r="I668" s="213" t="s">
        <v>1082</v>
      </c>
      <c r="J668" s="214" t="s">
        <v>271</v>
      </c>
      <c r="K668" s="217" t="s">
        <v>1084</v>
      </c>
      <c r="L668" s="214">
        <v>3</v>
      </c>
      <c r="M668" s="214">
        <f>ROUND(L668*18,0)</f>
        <v>54</v>
      </c>
      <c r="N668" s="214">
        <v>2</v>
      </c>
      <c r="O668" s="214">
        <f>ROUND(N668*19.2,0)</f>
        <v>38</v>
      </c>
      <c r="P668" s="214">
        <v>2</v>
      </c>
      <c r="Q668" s="214">
        <f>ROUND(P668*19.2,0)</f>
        <v>38</v>
      </c>
      <c r="R668" s="214">
        <v>2</v>
      </c>
      <c r="S668" s="214">
        <f>ROUND(R668*14.4,0)</f>
        <v>29</v>
      </c>
      <c r="T668" s="214">
        <v>2</v>
      </c>
      <c r="U668" s="214">
        <f>ROUND(T668*14.4,0)</f>
        <v>29</v>
      </c>
      <c r="V668" s="214">
        <v>3</v>
      </c>
      <c r="W668" s="214">
        <f>ROUND(V668*28.8,0)</f>
        <v>86</v>
      </c>
      <c r="X668" s="214">
        <v>2</v>
      </c>
      <c r="Y668" s="214">
        <f>ROUND(X668*16.8,0)</f>
        <v>34</v>
      </c>
      <c r="Z668" s="214">
        <v>2</v>
      </c>
      <c r="AA668" s="214">
        <f>ROUND(Z668*19.2,0)</f>
        <v>38</v>
      </c>
      <c r="AB668" s="214">
        <v>1</v>
      </c>
      <c r="AC668" s="214">
        <f>ROUND(AB668*19.2,0)</f>
        <v>19</v>
      </c>
      <c r="AD668" s="214">
        <v>2</v>
      </c>
      <c r="AE668" s="214">
        <f>ROUND(AD668*12,0)</f>
        <v>24</v>
      </c>
      <c r="AF668" s="214">
        <v>3</v>
      </c>
      <c r="AG668" s="214">
        <f>ROUND(AF668*14.4,0)</f>
        <v>43</v>
      </c>
      <c r="AH668" s="214">
        <v>1</v>
      </c>
      <c r="AI668" s="214">
        <f>ROUND(AH668*9.6,0)</f>
        <v>10</v>
      </c>
      <c r="AJ668" s="214">
        <v>2</v>
      </c>
      <c r="AK668" s="214">
        <f>ROUND(AJ668*16.8,0)</f>
        <v>34</v>
      </c>
      <c r="AL668" s="214">
        <v>1</v>
      </c>
      <c r="AM668" s="214">
        <f>ROUND(AL668*7.2,0)</f>
        <v>7</v>
      </c>
      <c r="AN668" s="214">
        <f>SUM(M668,O668,Q668,S668,U668)</f>
        <v>188</v>
      </c>
      <c r="AO668" s="214">
        <f>SUM(W668,Y668,AA668,AC668)</f>
        <v>177</v>
      </c>
      <c r="AP668" s="214">
        <f>SUM(AE668,AG668,AI668)</f>
        <v>77</v>
      </c>
      <c r="AQ668" s="214">
        <f>SUM(AK668,AM668)</f>
        <v>41</v>
      </c>
      <c r="AR668" s="214">
        <f>SUM(AN668:AQ668)</f>
        <v>483</v>
      </c>
      <c r="AS668" s="214" t="str">
        <f>IF(AR668&lt;=120,"Group 1",IF(AR668&lt;=240,"Group 2",IF(AR668&lt;=360,"Group 3",IF(AR668&lt;=480,"Group 4",IF(AR668&lt;=600,"Group 5",IF(AR668&lt;=720,"Group 6",IF(AR668&lt;=840,"Group 7",IF(AR668&lt;=960,"Group 8",IF(AR668&lt;=1080,"Group 9","Group 10")))))))))</f>
        <v>Group 5</v>
      </c>
      <c r="AT668" s="214" t="str">
        <f>IF(AR668&lt;=120,"B1",IF(AR668&lt;=240,"B2",IF(AR668&lt;=360,"B3",IF(AR668&lt;=480,"B4",IF(AR668&lt;=600,"B5",IF(AR668&lt;=720,"B6",IF(AR668&lt;=840,"B7",IF(AR668&lt;=960,"B8",IF(AR668&lt;=1080,"B9",IF(AR668&lt;=1100,"B10",IF(AR668&lt;=1120,"B11",IF(AR668&lt;=1140,"B12",IF(AR668&lt;=1160,"B13",IF(AR668&lt;=1180,"B14","B15"))))))))))))))</f>
        <v>B5</v>
      </c>
      <c r="AU668" s="214" t="str">
        <f>AT668</f>
        <v>B5</v>
      </c>
      <c r="AV668" s="214" t="str">
        <f>IF(AU668=J668,"OK","REVIEW")</f>
        <v>OK</v>
      </c>
      <c r="AW668" s="213" t="s">
        <v>355</v>
      </c>
      <c r="AX668" s="213" t="s">
        <v>365</v>
      </c>
      <c r="AY668" s="213" t="s">
        <v>270</v>
      </c>
      <c r="AZ668" s="213" t="s">
        <v>267</v>
      </c>
      <c r="BA668" s="217" t="s">
        <v>998</v>
      </c>
    </row>
    <row r="669" ht="142.5">
      <c r="A669" s="214" t="s">
        <v>272</v>
      </c>
      <c r="B669" s="213" t="s">
        <v>1075</v>
      </c>
      <c r="C669" s="214" t="s">
        <v>1163</v>
      </c>
      <c r="D669" s="213" t="s">
        <v>1164</v>
      </c>
      <c r="E669" s="214" t="s">
        <v>1171</v>
      </c>
      <c r="F669" s="213" t="s">
        <v>1172</v>
      </c>
      <c r="G669" s="214" t="s">
        <v>1173</v>
      </c>
      <c r="H669" s="213" t="s">
        <v>1174</v>
      </c>
      <c r="I669" s="213" t="s">
        <v>1082</v>
      </c>
      <c r="J669" s="214" t="s">
        <v>267</v>
      </c>
      <c r="K669" s="217" t="s">
        <v>1102</v>
      </c>
      <c r="L669" s="214">
        <v>3</v>
      </c>
      <c r="M669" s="214">
        <f>ROUND(L669*18,0)</f>
        <v>54</v>
      </c>
      <c r="N669" s="214">
        <v>2</v>
      </c>
      <c r="O669" s="214">
        <f>ROUND(N669*19.2,0)</f>
        <v>38</v>
      </c>
      <c r="P669" s="214">
        <v>2</v>
      </c>
      <c r="Q669" s="214">
        <f>ROUND(P669*19.2,0)</f>
        <v>38</v>
      </c>
      <c r="R669" s="214">
        <v>3</v>
      </c>
      <c r="S669" s="214">
        <f>ROUND(R669*14.4,0)</f>
        <v>43</v>
      </c>
      <c r="T669" s="214">
        <v>1</v>
      </c>
      <c r="U669" s="214">
        <f>ROUND(T669*14.4,0)</f>
        <v>14</v>
      </c>
      <c r="V669" s="214">
        <v>4</v>
      </c>
      <c r="W669" s="214">
        <f>ROUND(V669*28.8,0)</f>
        <v>115</v>
      </c>
      <c r="X669" s="214">
        <v>1</v>
      </c>
      <c r="Y669" s="214">
        <f>ROUND(X669*16.8,0)</f>
        <v>17</v>
      </c>
      <c r="Z669" s="214">
        <v>2</v>
      </c>
      <c r="AA669" s="214">
        <f>ROUND(Z669*19.2,0)</f>
        <v>38</v>
      </c>
      <c r="AB669" s="214">
        <v>1</v>
      </c>
      <c r="AC669" s="214">
        <f>ROUND(AB669*19.2,0)</f>
        <v>19</v>
      </c>
      <c r="AD669" s="214">
        <v>1</v>
      </c>
      <c r="AE669" s="214">
        <f>ROUND(AD669*12,0)</f>
        <v>12</v>
      </c>
      <c r="AF669" s="214">
        <v>3</v>
      </c>
      <c r="AG669" s="214">
        <f>ROUND(AF669*14.4,0)</f>
        <v>43</v>
      </c>
      <c r="AH669" s="214">
        <v>1</v>
      </c>
      <c r="AI669" s="214">
        <f>ROUND(AH669*9.6,0)</f>
        <v>10</v>
      </c>
      <c r="AJ669" s="214">
        <v>1</v>
      </c>
      <c r="AK669" s="214">
        <f>ROUND(AJ669*16.8,0)</f>
        <v>17</v>
      </c>
      <c r="AL669" s="214">
        <v>1</v>
      </c>
      <c r="AM669" s="214">
        <f>ROUND(AL669*7.2,0)</f>
        <v>7</v>
      </c>
      <c r="AN669" s="214">
        <f>SUM(M669,O669,Q669,S669,U669)</f>
        <v>187</v>
      </c>
      <c r="AO669" s="214">
        <f>SUM(W669,Y669,AA669,AC669)</f>
        <v>189</v>
      </c>
      <c r="AP669" s="214">
        <f>SUM(AE669,AG669,AI669)</f>
        <v>65</v>
      </c>
      <c r="AQ669" s="214">
        <f>SUM(AK669,AM669)</f>
        <v>24</v>
      </c>
      <c r="AR669" s="214">
        <f>SUM(AN669:AQ669)</f>
        <v>465</v>
      </c>
      <c r="AS669" s="214" t="str">
        <f>IF(AR669&lt;=120,"Group 1",IF(AR669&lt;=240,"Group 2",IF(AR669&lt;=360,"Group 3",IF(AR669&lt;=480,"Group 4",IF(AR669&lt;=600,"Group 5",IF(AR669&lt;=720,"Group 6",IF(AR669&lt;=840,"Group 7",IF(AR669&lt;=960,"Group 8",IF(AR669&lt;=1080,"Group 9","Group 10")))))))))</f>
        <v>Group 4</v>
      </c>
      <c r="AT669" s="214" t="str">
        <f>IF(AR669&lt;=120,"B1",IF(AR669&lt;=240,"B2",IF(AR669&lt;=360,"B3",IF(AR669&lt;=480,"B4",IF(AR669&lt;=600,"B5",IF(AR669&lt;=720,"B6",IF(AR669&lt;=840,"B7",IF(AR669&lt;=960,"B8",IF(AR669&lt;=1080,"B9",IF(AR669&lt;=1100,"B10",IF(AR669&lt;=1120,"B11",IF(AR669&lt;=1140,"B12",IF(AR669&lt;=1160,"B13",IF(AR669&lt;=1180,"B14","B15"))))))))))))))</f>
        <v>B4</v>
      </c>
      <c r="AU669" s="214" t="str">
        <f>AT669</f>
        <v>B4</v>
      </c>
      <c r="AV669" s="214" t="str">
        <f>IF(AU669=J669,"OK","REVIEW")</f>
        <v>OK</v>
      </c>
      <c r="AW669" s="213" t="s">
        <v>355</v>
      </c>
      <c r="AX669" s="213" t="s">
        <v>522</v>
      </c>
      <c r="AY669" s="213" t="s">
        <v>270</v>
      </c>
      <c r="AZ669" s="213" t="s">
        <v>271</v>
      </c>
      <c r="BA669" s="217" t="s">
        <v>996</v>
      </c>
    </row>
    <row r="670" ht="142.5">
      <c r="A670" s="214" t="s">
        <v>272</v>
      </c>
      <c r="B670" s="213" t="s">
        <v>1075</v>
      </c>
      <c r="C670" s="214" t="s">
        <v>1163</v>
      </c>
      <c r="D670" s="213" t="s">
        <v>1164</v>
      </c>
      <c r="E670" s="214" t="s">
        <v>1171</v>
      </c>
      <c r="F670" s="213" t="s">
        <v>1172</v>
      </c>
      <c r="G670" s="214" t="s">
        <v>1173</v>
      </c>
      <c r="H670" s="213" t="s">
        <v>1174</v>
      </c>
      <c r="I670" s="213" t="s">
        <v>1082</v>
      </c>
      <c r="J670" s="214" t="s">
        <v>271</v>
      </c>
      <c r="K670" s="217" t="s">
        <v>1103</v>
      </c>
      <c r="L670" s="214">
        <v>3</v>
      </c>
      <c r="M670" s="214">
        <f>ROUND(L670*18,0)</f>
        <v>54</v>
      </c>
      <c r="N670" s="214">
        <v>3</v>
      </c>
      <c r="O670" s="214">
        <f>ROUND(N670*19.2,0)</f>
        <v>58</v>
      </c>
      <c r="P670" s="214">
        <v>2</v>
      </c>
      <c r="Q670" s="214">
        <f>ROUND(P670*19.2,0)</f>
        <v>38</v>
      </c>
      <c r="R670" s="214">
        <v>3</v>
      </c>
      <c r="S670" s="214">
        <f>ROUND(R670*14.4,0)</f>
        <v>43</v>
      </c>
      <c r="T670" s="214">
        <v>2</v>
      </c>
      <c r="U670" s="214">
        <f>ROUND(T670*14.4,0)</f>
        <v>29</v>
      </c>
      <c r="V670" s="214">
        <v>4</v>
      </c>
      <c r="W670" s="214">
        <f>ROUND(V670*28.8,0)</f>
        <v>115</v>
      </c>
      <c r="X670" s="214">
        <v>2</v>
      </c>
      <c r="Y670" s="214">
        <f>ROUND(X670*16.8,0)</f>
        <v>34</v>
      </c>
      <c r="Z670" s="214">
        <v>2</v>
      </c>
      <c r="AA670" s="214">
        <f>ROUND(Z670*19.2,0)</f>
        <v>38</v>
      </c>
      <c r="AB670" s="214">
        <v>2</v>
      </c>
      <c r="AC670" s="214">
        <f>ROUND(AB670*19.2,0)</f>
        <v>38</v>
      </c>
      <c r="AD670" s="214">
        <v>2</v>
      </c>
      <c r="AE670" s="214">
        <f>ROUND(AD670*12,0)</f>
        <v>24</v>
      </c>
      <c r="AF670" s="214">
        <v>4</v>
      </c>
      <c r="AG670" s="214">
        <f>ROUND(AF670*14.4,0)</f>
        <v>58</v>
      </c>
      <c r="AH670" s="214">
        <v>2</v>
      </c>
      <c r="AI670" s="214">
        <f>ROUND(AH670*9.6,0)</f>
        <v>19</v>
      </c>
      <c r="AJ670" s="214">
        <v>2</v>
      </c>
      <c r="AK670" s="214">
        <f>ROUND(AJ670*16.8,0)</f>
        <v>34</v>
      </c>
      <c r="AL670" s="214">
        <v>2</v>
      </c>
      <c r="AM670" s="214">
        <f>ROUND(AL670*7.2,0)</f>
        <v>14</v>
      </c>
      <c r="AN670" s="214">
        <f>SUM(M670,O670,Q670,S670,U670)</f>
        <v>222</v>
      </c>
      <c r="AO670" s="214">
        <f>SUM(W670,Y670,AA670,AC670)</f>
        <v>225</v>
      </c>
      <c r="AP670" s="214">
        <f>SUM(AE670,AG670,AI670)</f>
        <v>101</v>
      </c>
      <c r="AQ670" s="214">
        <f>SUM(AK670,AM670)</f>
        <v>48</v>
      </c>
      <c r="AR670" s="214">
        <f>SUM(AN670:AQ670)</f>
        <v>596</v>
      </c>
      <c r="AS670" s="214" t="str">
        <f>IF(AR670&lt;=120,"Group 1",IF(AR670&lt;=240,"Group 2",IF(AR670&lt;=360,"Group 3",IF(AR670&lt;=480,"Group 4",IF(AR670&lt;=600,"Group 5",IF(AR670&lt;=720,"Group 6",IF(AR670&lt;=840,"Group 7",IF(AR670&lt;=960,"Group 8",IF(AR670&lt;=1080,"Group 9","Group 10")))))))))</f>
        <v>Group 5</v>
      </c>
      <c r="AT670" s="214" t="str">
        <f>IF(AR670&lt;=120,"B1",IF(AR670&lt;=240,"B2",IF(AR670&lt;=360,"B3",IF(AR670&lt;=480,"B4",IF(AR670&lt;=600,"B5",IF(AR670&lt;=720,"B6",IF(AR670&lt;=840,"B7",IF(AR670&lt;=960,"B8",IF(AR670&lt;=1080,"B9",IF(AR670&lt;=1100,"B10",IF(AR670&lt;=1120,"B11",IF(AR670&lt;=1140,"B12",IF(AR670&lt;=1160,"B13",IF(AR670&lt;=1180,"B14","B15"))))))))))))))</f>
        <v>B5</v>
      </c>
      <c r="AU670" s="214" t="str">
        <f>AT670</f>
        <v>B5</v>
      </c>
      <c r="AV670" s="214" t="str">
        <f>IF(AU670=J670,"OK","REVIEW")</f>
        <v>OK</v>
      </c>
      <c r="AW670" s="213" t="s">
        <v>355</v>
      </c>
      <c r="AX670" s="213" t="s">
        <v>365</v>
      </c>
      <c r="AY670" s="213" t="s">
        <v>270</v>
      </c>
      <c r="AZ670" s="213" t="s">
        <v>271</v>
      </c>
      <c r="BA670" s="217" t="s">
        <v>998</v>
      </c>
    </row>
    <row r="671" ht="142.5">
      <c r="A671" s="214" t="s">
        <v>272</v>
      </c>
      <c r="B671" s="213" t="s">
        <v>1075</v>
      </c>
      <c r="C671" s="214" t="s">
        <v>1163</v>
      </c>
      <c r="D671" s="213" t="s">
        <v>1164</v>
      </c>
      <c r="E671" s="214" t="s">
        <v>1171</v>
      </c>
      <c r="F671" s="213" t="s">
        <v>1172</v>
      </c>
      <c r="G671" s="214" t="s">
        <v>1175</v>
      </c>
      <c r="H671" s="213" t="s">
        <v>1176</v>
      </c>
      <c r="I671" s="213" t="s">
        <v>1082</v>
      </c>
      <c r="J671" s="214" t="s">
        <v>267</v>
      </c>
      <c r="K671" s="217" t="s">
        <v>1102</v>
      </c>
      <c r="L671" s="214">
        <v>3</v>
      </c>
      <c r="M671" s="214">
        <f>ROUND(L671*18,0)</f>
        <v>54</v>
      </c>
      <c r="N671" s="214">
        <v>2</v>
      </c>
      <c r="O671" s="214">
        <f>ROUND(N671*19.2,0)</f>
        <v>38</v>
      </c>
      <c r="P671" s="214">
        <v>2</v>
      </c>
      <c r="Q671" s="214">
        <f>ROUND(P671*19.2,0)</f>
        <v>38</v>
      </c>
      <c r="R671" s="214">
        <v>3</v>
      </c>
      <c r="S671" s="214">
        <f>ROUND(R671*14.4,0)</f>
        <v>43</v>
      </c>
      <c r="T671" s="214">
        <v>1</v>
      </c>
      <c r="U671" s="214">
        <f>ROUND(T671*14.4,0)</f>
        <v>14</v>
      </c>
      <c r="V671" s="214">
        <v>4</v>
      </c>
      <c r="W671" s="214">
        <f>ROUND(V671*28.8,0)</f>
        <v>115</v>
      </c>
      <c r="X671" s="214">
        <v>1</v>
      </c>
      <c r="Y671" s="214">
        <f>ROUND(X671*16.8,0)</f>
        <v>17</v>
      </c>
      <c r="Z671" s="214">
        <v>2</v>
      </c>
      <c r="AA671" s="214">
        <f>ROUND(Z671*19.2,0)</f>
        <v>38</v>
      </c>
      <c r="AB671" s="214">
        <v>1</v>
      </c>
      <c r="AC671" s="214">
        <f>ROUND(AB671*19.2,0)</f>
        <v>19</v>
      </c>
      <c r="AD671" s="214">
        <v>1</v>
      </c>
      <c r="AE671" s="214">
        <f>ROUND(AD671*12,0)</f>
        <v>12</v>
      </c>
      <c r="AF671" s="214">
        <v>3</v>
      </c>
      <c r="AG671" s="214">
        <f>ROUND(AF671*14.4,0)</f>
        <v>43</v>
      </c>
      <c r="AH671" s="214">
        <v>1</v>
      </c>
      <c r="AI671" s="214">
        <f>ROUND(AH671*9.6,0)</f>
        <v>10</v>
      </c>
      <c r="AJ671" s="214">
        <v>1</v>
      </c>
      <c r="AK671" s="214">
        <f>ROUND(AJ671*16.8,0)</f>
        <v>17</v>
      </c>
      <c r="AL671" s="214">
        <v>1</v>
      </c>
      <c r="AM671" s="214">
        <f>ROUND(AL671*7.2,0)</f>
        <v>7</v>
      </c>
      <c r="AN671" s="214">
        <f>SUM(M671,O671,Q671,S671,U671)</f>
        <v>187</v>
      </c>
      <c r="AO671" s="214">
        <f>SUM(W671,Y671,AA671,AC671)</f>
        <v>189</v>
      </c>
      <c r="AP671" s="214">
        <f>SUM(AE671,AG671,AI671)</f>
        <v>65</v>
      </c>
      <c r="AQ671" s="214">
        <f>SUM(AK671,AM671)</f>
        <v>24</v>
      </c>
      <c r="AR671" s="214">
        <f>SUM(AN671:AQ671)</f>
        <v>465</v>
      </c>
      <c r="AS671" s="214" t="str">
        <f>IF(AR671&lt;=120,"Group 1",IF(AR671&lt;=240,"Group 2",IF(AR671&lt;=360,"Group 3",IF(AR671&lt;=480,"Group 4",IF(AR671&lt;=600,"Group 5",IF(AR671&lt;=720,"Group 6",IF(AR671&lt;=840,"Group 7",IF(AR671&lt;=960,"Group 8",IF(AR671&lt;=1080,"Group 9","Group 10")))))))))</f>
        <v>Group 4</v>
      </c>
      <c r="AT671" s="214" t="str">
        <f>IF(AR671&lt;=120,"B1",IF(AR671&lt;=240,"B2",IF(AR671&lt;=360,"B3",IF(AR671&lt;=480,"B4",IF(AR671&lt;=600,"B5",IF(AR671&lt;=720,"B6",IF(AR671&lt;=840,"B7",IF(AR671&lt;=960,"B8",IF(AR671&lt;=1080,"B9",IF(AR671&lt;=1100,"B10",IF(AR671&lt;=1120,"B11",IF(AR671&lt;=1140,"B12",IF(AR671&lt;=1160,"B13",IF(AR671&lt;=1180,"B14","B15"))))))))))))))</f>
        <v>B4</v>
      </c>
      <c r="AU671" s="214" t="str">
        <f>AT671</f>
        <v>B4</v>
      </c>
      <c r="AV671" s="214" t="str">
        <f>IF(AU671=J671,"OK","REVIEW")</f>
        <v>OK</v>
      </c>
      <c r="AW671" s="213" t="s">
        <v>355</v>
      </c>
      <c r="AX671" s="213" t="s">
        <v>522</v>
      </c>
      <c r="AY671" s="213" t="s">
        <v>270</v>
      </c>
      <c r="AZ671" s="213" t="s">
        <v>271</v>
      </c>
      <c r="BA671" s="217" t="s">
        <v>996</v>
      </c>
    </row>
    <row r="672" ht="142.5">
      <c r="A672" s="214" t="s">
        <v>272</v>
      </c>
      <c r="B672" s="213" t="s">
        <v>1075</v>
      </c>
      <c r="C672" s="214" t="s">
        <v>1163</v>
      </c>
      <c r="D672" s="213" t="s">
        <v>1164</v>
      </c>
      <c r="E672" s="214" t="s">
        <v>1171</v>
      </c>
      <c r="F672" s="213" t="s">
        <v>1172</v>
      </c>
      <c r="G672" s="214" t="s">
        <v>1175</v>
      </c>
      <c r="H672" s="213" t="s">
        <v>1176</v>
      </c>
      <c r="I672" s="213" t="s">
        <v>1082</v>
      </c>
      <c r="J672" s="214" t="s">
        <v>271</v>
      </c>
      <c r="K672" s="217" t="s">
        <v>1103</v>
      </c>
      <c r="L672" s="214">
        <v>3</v>
      </c>
      <c r="M672" s="214">
        <f>ROUND(L672*18,0)</f>
        <v>54</v>
      </c>
      <c r="N672" s="214">
        <v>3</v>
      </c>
      <c r="O672" s="214">
        <f>ROUND(N672*19.2,0)</f>
        <v>58</v>
      </c>
      <c r="P672" s="214">
        <v>2</v>
      </c>
      <c r="Q672" s="214">
        <f>ROUND(P672*19.2,0)</f>
        <v>38</v>
      </c>
      <c r="R672" s="214">
        <v>3</v>
      </c>
      <c r="S672" s="214">
        <f>ROUND(R672*14.4,0)</f>
        <v>43</v>
      </c>
      <c r="T672" s="214">
        <v>2</v>
      </c>
      <c r="U672" s="214">
        <f>ROUND(T672*14.4,0)</f>
        <v>29</v>
      </c>
      <c r="V672" s="214">
        <v>4</v>
      </c>
      <c r="W672" s="214">
        <f>ROUND(V672*28.8,0)</f>
        <v>115</v>
      </c>
      <c r="X672" s="214">
        <v>2</v>
      </c>
      <c r="Y672" s="214">
        <f>ROUND(X672*16.8,0)</f>
        <v>34</v>
      </c>
      <c r="Z672" s="214">
        <v>2</v>
      </c>
      <c r="AA672" s="214">
        <f>ROUND(Z672*19.2,0)</f>
        <v>38</v>
      </c>
      <c r="AB672" s="214">
        <v>2</v>
      </c>
      <c r="AC672" s="214">
        <f>ROUND(AB672*19.2,0)</f>
        <v>38</v>
      </c>
      <c r="AD672" s="214">
        <v>2</v>
      </c>
      <c r="AE672" s="214">
        <f>ROUND(AD672*12,0)</f>
        <v>24</v>
      </c>
      <c r="AF672" s="214">
        <v>4</v>
      </c>
      <c r="AG672" s="214">
        <f>ROUND(AF672*14.4,0)</f>
        <v>58</v>
      </c>
      <c r="AH672" s="214">
        <v>2</v>
      </c>
      <c r="AI672" s="214">
        <f>ROUND(AH672*9.6,0)</f>
        <v>19</v>
      </c>
      <c r="AJ672" s="214">
        <v>2</v>
      </c>
      <c r="AK672" s="214">
        <f>ROUND(AJ672*16.8,0)</f>
        <v>34</v>
      </c>
      <c r="AL672" s="214">
        <v>2</v>
      </c>
      <c r="AM672" s="214">
        <f>ROUND(AL672*7.2,0)</f>
        <v>14</v>
      </c>
      <c r="AN672" s="214">
        <f>SUM(M672,O672,Q672,S672,U672)</f>
        <v>222</v>
      </c>
      <c r="AO672" s="214">
        <f>SUM(W672,Y672,AA672,AC672)</f>
        <v>225</v>
      </c>
      <c r="AP672" s="214">
        <f>SUM(AE672,AG672,AI672)</f>
        <v>101</v>
      </c>
      <c r="AQ672" s="214">
        <f>SUM(AK672,AM672)</f>
        <v>48</v>
      </c>
      <c r="AR672" s="214">
        <f>SUM(AN672:AQ672)</f>
        <v>596</v>
      </c>
      <c r="AS672" s="214" t="str">
        <f>IF(AR672&lt;=120,"Group 1",IF(AR672&lt;=240,"Group 2",IF(AR672&lt;=360,"Group 3",IF(AR672&lt;=480,"Group 4",IF(AR672&lt;=600,"Group 5",IF(AR672&lt;=720,"Group 6",IF(AR672&lt;=840,"Group 7",IF(AR672&lt;=960,"Group 8",IF(AR672&lt;=1080,"Group 9","Group 10")))))))))</f>
        <v>Group 5</v>
      </c>
      <c r="AT672" s="214" t="str">
        <f>IF(AR672&lt;=120,"B1",IF(AR672&lt;=240,"B2",IF(AR672&lt;=360,"B3",IF(AR672&lt;=480,"B4",IF(AR672&lt;=600,"B5",IF(AR672&lt;=720,"B6",IF(AR672&lt;=840,"B7",IF(AR672&lt;=960,"B8",IF(AR672&lt;=1080,"B9",IF(AR672&lt;=1100,"B10",IF(AR672&lt;=1120,"B11",IF(AR672&lt;=1140,"B12",IF(AR672&lt;=1160,"B13",IF(AR672&lt;=1180,"B14","B15"))))))))))))))</f>
        <v>B5</v>
      </c>
      <c r="AU672" s="214" t="str">
        <f>AT672</f>
        <v>B5</v>
      </c>
      <c r="AV672" s="214" t="str">
        <f>IF(AU672=J672,"OK","REVIEW")</f>
        <v>OK</v>
      </c>
      <c r="AW672" s="213" t="s">
        <v>355</v>
      </c>
      <c r="AX672" s="213" t="s">
        <v>365</v>
      </c>
      <c r="AY672" s="213" t="s">
        <v>270</v>
      </c>
      <c r="AZ672" s="213" t="s">
        <v>271</v>
      </c>
      <c r="BA672" s="217" t="s">
        <v>998</v>
      </c>
    </row>
    <row r="673" ht="142.5">
      <c r="A673" s="214" t="s">
        <v>272</v>
      </c>
      <c r="B673" s="213" t="s">
        <v>1075</v>
      </c>
      <c r="C673" s="214" t="s">
        <v>1163</v>
      </c>
      <c r="D673" s="213" t="s">
        <v>1164</v>
      </c>
      <c r="E673" s="214" t="s">
        <v>1171</v>
      </c>
      <c r="F673" s="213" t="s">
        <v>1172</v>
      </c>
      <c r="G673" s="214" t="s">
        <v>1177</v>
      </c>
      <c r="H673" s="213" t="s">
        <v>1178</v>
      </c>
      <c r="I673" s="213" t="s">
        <v>1082</v>
      </c>
      <c r="J673" s="214" t="s">
        <v>267</v>
      </c>
      <c r="K673" s="217" t="s">
        <v>1102</v>
      </c>
      <c r="L673" s="214">
        <v>3</v>
      </c>
      <c r="M673" s="214">
        <f>ROUND(L673*18,0)</f>
        <v>54</v>
      </c>
      <c r="N673" s="214">
        <v>2</v>
      </c>
      <c r="O673" s="214">
        <f>ROUND(N673*19.2,0)</f>
        <v>38</v>
      </c>
      <c r="P673" s="214">
        <v>2</v>
      </c>
      <c r="Q673" s="214">
        <f>ROUND(P673*19.2,0)</f>
        <v>38</v>
      </c>
      <c r="R673" s="214">
        <v>3</v>
      </c>
      <c r="S673" s="214">
        <f>ROUND(R673*14.4,0)</f>
        <v>43</v>
      </c>
      <c r="T673" s="214">
        <v>1</v>
      </c>
      <c r="U673" s="214">
        <f>ROUND(T673*14.4,0)</f>
        <v>14</v>
      </c>
      <c r="V673" s="214">
        <v>4</v>
      </c>
      <c r="W673" s="214">
        <f>ROUND(V673*28.8,0)</f>
        <v>115</v>
      </c>
      <c r="X673" s="214">
        <v>1</v>
      </c>
      <c r="Y673" s="214">
        <f>ROUND(X673*16.8,0)</f>
        <v>17</v>
      </c>
      <c r="Z673" s="214">
        <v>2</v>
      </c>
      <c r="AA673" s="214">
        <f>ROUND(Z673*19.2,0)</f>
        <v>38</v>
      </c>
      <c r="AB673" s="214">
        <v>1</v>
      </c>
      <c r="AC673" s="214">
        <f>ROUND(AB673*19.2,0)</f>
        <v>19</v>
      </c>
      <c r="AD673" s="214">
        <v>1</v>
      </c>
      <c r="AE673" s="214">
        <f>ROUND(AD673*12,0)</f>
        <v>12</v>
      </c>
      <c r="AF673" s="214">
        <v>3</v>
      </c>
      <c r="AG673" s="214">
        <f>ROUND(AF673*14.4,0)</f>
        <v>43</v>
      </c>
      <c r="AH673" s="214">
        <v>1</v>
      </c>
      <c r="AI673" s="214">
        <f>ROUND(AH673*9.6,0)</f>
        <v>10</v>
      </c>
      <c r="AJ673" s="214">
        <v>1</v>
      </c>
      <c r="AK673" s="214">
        <f>ROUND(AJ673*16.8,0)</f>
        <v>17</v>
      </c>
      <c r="AL673" s="214">
        <v>1</v>
      </c>
      <c r="AM673" s="214">
        <f>ROUND(AL673*7.2,0)</f>
        <v>7</v>
      </c>
      <c r="AN673" s="214">
        <f>SUM(M673,O673,Q673,S673,U673)</f>
        <v>187</v>
      </c>
      <c r="AO673" s="214">
        <f>SUM(W673,Y673,AA673,AC673)</f>
        <v>189</v>
      </c>
      <c r="AP673" s="214">
        <f>SUM(AE673,AG673,AI673)</f>
        <v>65</v>
      </c>
      <c r="AQ673" s="214">
        <f>SUM(AK673,AM673)</f>
        <v>24</v>
      </c>
      <c r="AR673" s="214">
        <f>SUM(AN673:AQ673)</f>
        <v>465</v>
      </c>
      <c r="AS673" s="214" t="str">
        <f>IF(AR673&lt;=120,"Group 1",IF(AR673&lt;=240,"Group 2",IF(AR673&lt;=360,"Group 3",IF(AR673&lt;=480,"Group 4",IF(AR673&lt;=600,"Group 5",IF(AR673&lt;=720,"Group 6",IF(AR673&lt;=840,"Group 7",IF(AR673&lt;=960,"Group 8",IF(AR673&lt;=1080,"Group 9","Group 10")))))))))</f>
        <v>Group 4</v>
      </c>
      <c r="AT673" s="214" t="str">
        <f>IF(AR673&lt;=120,"B1",IF(AR673&lt;=240,"B2",IF(AR673&lt;=360,"B3",IF(AR673&lt;=480,"B4",IF(AR673&lt;=600,"B5",IF(AR673&lt;=720,"B6",IF(AR673&lt;=840,"B7",IF(AR673&lt;=960,"B8",IF(AR673&lt;=1080,"B9",IF(AR673&lt;=1100,"B10",IF(AR673&lt;=1120,"B11",IF(AR673&lt;=1140,"B12",IF(AR673&lt;=1160,"B13",IF(AR673&lt;=1180,"B14","B15"))))))))))))))</f>
        <v>B4</v>
      </c>
      <c r="AU673" s="214" t="str">
        <f>AT673</f>
        <v>B4</v>
      </c>
      <c r="AV673" s="214" t="str">
        <f>IF(AU673=J673,"OK","REVIEW")</f>
        <v>OK</v>
      </c>
      <c r="AW673" s="213" t="s">
        <v>355</v>
      </c>
      <c r="AX673" s="213" t="s">
        <v>522</v>
      </c>
      <c r="AY673" s="213" t="s">
        <v>270</v>
      </c>
      <c r="AZ673" s="213" t="s">
        <v>271</v>
      </c>
      <c r="BA673" s="217" t="s">
        <v>996</v>
      </c>
    </row>
    <row r="674" ht="142.5">
      <c r="A674" s="214" t="s">
        <v>272</v>
      </c>
      <c r="B674" s="213" t="s">
        <v>1075</v>
      </c>
      <c r="C674" s="214" t="s">
        <v>1163</v>
      </c>
      <c r="D674" s="213" t="s">
        <v>1164</v>
      </c>
      <c r="E674" s="214" t="s">
        <v>1171</v>
      </c>
      <c r="F674" s="213" t="s">
        <v>1172</v>
      </c>
      <c r="G674" s="214" t="s">
        <v>1177</v>
      </c>
      <c r="H674" s="213" t="s">
        <v>1178</v>
      </c>
      <c r="I674" s="213" t="s">
        <v>1082</v>
      </c>
      <c r="J674" s="214" t="s">
        <v>271</v>
      </c>
      <c r="K674" s="217" t="s">
        <v>1103</v>
      </c>
      <c r="L674" s="214">
        <v>3</v>
      </c>
      <c r="M674" s="214">
        <f>ROUND(L674*18,0)</f>
        <v>54</v>
      </c>
      <c r="N674" s="214">
        <v>3</v>
      </c>
      <c r="O674" s="214">
        <f>ROUND(N674*19.2,0)</f>
        <v>58</v>
      </c>
      <c r="P674" s="214">
        <v>2</v>
      </c>
      <c r="Q674" s="214">
        <f>ROUND(P674*19.2,0)</f>
        <v>38</v>
      </c>
      <c r="R674" s="214">
        <v>3</v>
      </c>
      <c r="S674" s="214">
        <f>ROUND(R674*14.4,0)</f>
        <v>43</v>
      </c>
      <c r="T674" s="214">
        <v>2</v>
      </c>
      <c r="U674" s="214">
        <f>ROUND(T674*14.4,0)</f>
        <v>29</v>
      </c>
      <c r="V674" s="214">
        <v>4</v>
      </c>
      <c r="W674" s="214">
        <f>ROUND(V674*28.8,0)</f>
        <v>115</v>
      </c>
      <c r="X674" s="214">
        <v>2</v>
      </c>
      <c r="Y674" s="214">
        <f>ROUND(X674*16.8,0)</f>
        <v>34</v>
      </c>
      <c r="Z674" s="214">
        <v>2</v>
      </c>
      <c r="AA674" s="214">
        <f>ROUND(Z674*19.2,0)</f>
        <v>38</v>
      </c>
      <c r="AB674" s="214">
        <v>2</v>
      </c>
      <c r="AC674" s="214">
        <f>ROUND(AB674*19.2,0)</f>
        <v>38</v>
      </c>
      <c r="AD674" s="214">
        <v>2</v>
      </c>
      <c r="AE674" s="214">
        <f>ROUND(AD674*12,0)</f>
        <v>24</v>
      </c>
      <c r="AF674" s="214">
        <v>4</v>
      </c>
      <c r="AG674" s="214">
        <f>ROUND(AF674*14.4,0)</f>
        <v>58</v>
      </c>
      <c r="AH674" s="214">
        <v>2</v>
      </c>
      <c r="AI674" s="214">
        <f>ROUND(AH674*9.6,0)</f>
        <v>19</v>
      </c>
      <c r="AJ674" s="214">
        <v>2</v>
      </c>
      <c r="AK674" s="214">
        <f>ROUND(AJ674*16.8,0)</f>
        <v>34</v>
      </c>
      <c r="AL674" s="214">
        <v>2</v>
      </c>
      <c r="AM674" s="214">
        <f>ROUND(AL674*7.2,0)</f>
        <v>14</v>
      </c>
      <c r="AN674" s="214">
        <f>SUM(M674,O674,Q674,S674,U674)</f>
        <v>222</v>
      </c>
      <c r="AO674" s="214">
        <f>SUM(W674,Y674,AA674,AC674)</f>
        <v>225</v>
      </c>
      <c r="AP674" s="214">
        <f>SUM(AE674,AG674,AI674)</f>
        <v>101</v>
      </c>
      <c r="AQ674" s="214">
        <f>SUM(AK674,AM674)</f>
        <v>48</v>
      </c>
      <c r="AR674" s="214">
        <f>SUM(AN674:AQ674)</f>
        <v>596</v>
      </c>
      <c r="AS674" s="214" t="str">
        <f>IF(AR674&lt;=120,"Group 1",IF(AR674&lt;=240,"Group 2",IF(AR674&lt;=360,"Group 3",IF(AR674&lt;=480,"Group 4",IF(AR674&lt;=600,"Group 5",IF(AR674&lt;=720,"Group 6",IF(AR674&lt;=840,"Group 7",IF(AR674&lt;=960,"Group 8",IF(AR674&lt;=1080,"Group 9","Group 10")))))))))</f>
        <v>Group 5</v>
      </c>
      <c r="AT674" s="214" t="str">
        <f>IF(AR674&lt;=120,"B1",IF(AR674&lt;=240,"B2",IF(AR674&lt;=360,"B3",IF(AR674&lt;=480,"B4",IF(AR674&lt;=600,"B5",IF(AR674&lt;=720,"B6",IF(AR674&lt;=840,"B7",IF(AR674&lt;=960,"B8",IF(AR674&lt;=1080,"B9",IF(AR674&lt;=1100,"B10",IF(AR674&lt;=1120,"B11",IF(AR674&lt;=1140,"B12",IF(AR674&lt;=1160,"B13",IF(AR674&lt;=1180,"B14","B15"))))))))))))))</f>
        <v>B5</v>
      </c>
      <c r="AU674" s="214" t="str">
        <f>AT674</f>
        <v>B5</v>
      </c>
      <c r="AV674" s="214" t="str">
        <f>IF(AU674=J674,"OK","REVIEW")</f>
        <v>OK</v>
      </c>
      <c r="AW674" s="213" t="s">
        <v>355</v>
      </c>
      <c r="AX674" s="213" t="s">
        <v>365</v>
      </c>
      <c r="AY674" s="213" t="s">
        <v>270</v>
      </c>
      <c r="AZ674" s="213" t="s">
        <v>271</v>
      </c>
      <c r="BA674" s="217" t="s">
        <v>998</v>
      </c>
    </row>
    <row r="675" ht="142.5">
      <c r="A675" s="214" t="s">
        <v>272</v>
      </c>
      <c r="B675" s="213" t="s">
        <v>1075</v>
      </c>
      <c r="C675" s="214" t="s">
        <v>1179</v>
      </c>
      <c r="D675" s="213" t="s">
        <v>1180</v>
      </c>
      <c r="E675" s="214" t="s">
        <v>1181</v>
      </c>
      <c r="F675" s="213" t="s">
        <v>1180</v>
      </c>
      <c r="G675" s="214" t="s">
        <v>1182</v>
      </c>
      <c r="H675" s="213" t="s">
        <v>1183</v>
      </c>
      <c r="I675" s="213" t="s">
        <v>1082</v>
      </c>
      <c r="J675" s="214" t="s">
        <v>267</v>
      </c>
      <c r="K675" s="217" t="s">
        <v>1102</v>
      </c>
      <c r="L675" s="214">
        <v>3</v>
      </c>
      <c r="M675" s="214">
        <f>ROUND(L675*18,0)</f>
        <v>54</v>
      </c>
      <c r="N675" s="214">
        <v>3</v>
      </c>
      <c r="O675" s="214">
        <f>ROUND(N675*19.2,0)</f>
        <v>58</v>
      </c>
      <c r="P675" s="214">
        <v>2</v>
      </c>
      <c r="Q675" s="214">
        <f>ROUND(P675*19.2,0)</f>
        <v>38</v>
      </c>
      <c r="R675" s="214">
        <v>3</v>
      </c>
      <c r="S675" s="214">
        <f>ROUND(R675*14.4,0)</f>
        <v>43</v>
      </c>
      <c r="T675" s="214">
        <v>1</v>
      </c>
      <c r="U675" s="214">
        <f>ROUND(T675*14.4,0)</f>
        <v>14</v>
      </c>
      <c r="V675" s="214">
        <v>3</v>
      </c>
      <c r="W675" s="214">
        <f>ROUND(V675*28.8,0)</f>
        <v>86</v>
      </c>
      <c r="X675" s="214">
        <v>1</v>
      </c>
      <c r="Y675" s="214">
        <f>ROUND(X675*16.8,0)</f>
        <v>17</v>
      </c>
      <c r="Z675" s="214">
        <v>2</v>
      </c>
      <c r="AA675" s="214">
        <f>ROUND(Z675*19.2,0)</f>
        <v>38</v>
      </c>
      <c r="AB675" s="214">
        <v>2</v>
      </c>
      <c r="AC675" s="214">
        <f>ROUND(AB675*19.2,0)</f>
        <v>38</v>
      </c>
      <c r="AD675" s="214">
        <v>2</v>
      </c>
      <c r="AE675" s="214">
        <f>ROUND(AD675*12,0)</f>
        <v>24</v>
      </c>
      <c r="AF675" s="214">
        <v>2</v>
      </c>
      <c r="AG675" s="214">
        <f>ROUND(AF675*14.4,0)</f>
        <v>29</v>
      </c>
      <c r="AH675" s="214">
        <v>1</v>
      </c>
      <c r="AI675" s="214">
        <f>ROUND(AH675*9.6,0)</f>
        <v>10</v>
      </c>
      <c r="AJ675" s="214">
        <v>1</v>
      </c>
      <c r="AK675" s="214">
        <f>ROUND(AJ675*16.8,0)</f>
        <v>17</v>
      </c>
      <c r="AL675" s="214">
        <v>1</v>
      </c>
      <c r="AM675" s="214">
        <f>ROUND(AL675*7.2,0)</f>
        <v>7</v>
      </c>
      <c r="AN675" s="214">
        <f>SUM(M675,O675,Q675,S675,U675)</f>
        <v>207</v>
      </c>
      <c r="AO675" s="214">
        <f>SUM(W675,Y675,AA675,AC675)</f>
        <v>179</v>
      </c>
      <c r="AP675" s="214">
        <f>SUM(AE675,AG675,AI675)</f>
        <v>63</v>
      </c>
      <c r="AQ675" s="214">
        <f>SUM(AK675,AM675)</f>
        <v>24</v>
      </c>
      <c r="AR675" s="214">
        <f>SUM(AN675:AQ675)</f>
        <v>473</v>
      </c>
      <c r="AS675" s="214" t="str">
        <f>IF(AR675&lt;=120,"Group 1",IF(AR675&lt;=240,"Group 2",IF(AR675&lt;=360,"Group 3",IF(AR675&lt;=480,"Group 4",IF(AR675&lt;=600,"Group 5",IF(AR675&lt;=720,"Group 6",IF(AR675&lt;=840,"Group 7",IF(AR675&lt;=960,"Group 8",IF(AR675&lt;=1080,"Group 9","Group 10")))))))))</f>
        <v>Group 4</v>
      </c>
      <c r="AT675" s="214" t="str">
        <f>IF(AR675&lt;=120,"B1",IF(AR675&lt;=240,"B2",IF(AR675&lt;=360,"B3",IF(AR675&lt;=480,"B4",IF(AR675&lt;=600,"B5",IF(AR675&lt;=720,"B6",IF(AR675&lt;=840,"B7",IF(AR675&lt;=960,"B8",IF(AR675&lt;=1080,"B9",IF(AR675&lt;=1100,"B10",IF(AR675&lt;=1120,"B11",IF(AR675&lt;=1140,"B12",IF(AR675&lt;=1160,"B13",IF(AR675&lt;=1180,"B14","B15"))))))))))))))</f>
        <v>B4</v>
      </c>
      <c r="AU675" s="214" t="str">
        <f>AT675</f>
        <v>B4</v>
      </c>
      <c r="AV675" s="214" t="str">
        <f>IF(AU675=J675,"OK","REVIEW")</f>
        <v>OK</v>
      </c>
      <c r="AW675" s="213" t="s">
        <v>355</v>
      </c>
      <c r="AX675" s="213" t="s">
        <v>522</v>
      </c>
      <c r="AY675" s="213" t="s">
        <v>270</v>
      </c>
      <c r="AZ675" s="213" t="s">
        <v>271</v>
      </c>
      <c r="BA675" s="217" t="s">
        <v>996</v>
      </c>
    </row>
    <row r="676" ht="142.5">
      <c r="A676" s="214" t="s">
        <v>272</v>
      </c>
      <c r="B676" s="213" t="s">
        <v>1075</v>
      </c>
      <c r="C676" s="214" t="s">
        <v>1179</v>
      </c>
      <c r="D676" s="213" t="s">
        <v>1180</v>
      </c>
      <c r="E676" s="214" t="s">
        <v>1181</v>
      </c>
      <c r="F676" s="213" t="s">
        <v>1180</v>
      </c>
      <c r="G676" s="214" t="s">
        <v>1182</v>
      </c>
      <c r="H676" s="213" t="s">
        <v>1183</v>
      </c>
      <c r="I676" s="213" t="s">
        <v>1082</v>
      </c>
      <c r="J676" s="214" t="s">
        <v>271</v>
      </c>
      <c r="K676" s="217" t="s">
        <v>1103</v>
      </c>
      <c r="L676" s="214">
        <v>3</v>
      </c>
      <c r="M676" s="214">
        <f>ROUND(L676*18,0)</f>
        <v>54</v>
      </c>
      <c r="N676" s="214">
        <v>3</v>
      </c>
      <c r="O676" s="214">
        <f>ROUND(N676*19.2,0)</f>
        <v>58</v>
      </c>
      <c r="P676" s="214">
        <v>2</v>
      </c>
      <c r="Q676" s="214">
        <f>ROUND(P676*19.2,0)</f>
        <v>38</v>
      </c>
      <c r="R676" s="214">
        <v>3</v>
      </c>
      <c r="S676" s="214">
        <f>ROUND(R676*14.4,0)</f>
        <v>43</v>
      </c>
      <c r="T676" s="214">
        <v>2</v>
      </c>
      <c r="U676" s="214">
        <f>ROUND(T676*14.4,0)</f>
        <v>29</v>
      </c>
      <c r="V676" s="214">
        <v>3</v>
      </c>
      <c r="W676" s="214">
        <f>ROUND(V676*28.8,0)</f>
        <v>86</v>
      </c>
      <c r="X676" s="214">
        <v>2</v>
      </c>
      <c r="Y676" s="214">
        <f>ROUND(X676*16.8,0)</f>
        <v>34</v>
      </c>
      <c r="Z676" s="214">
        <v>2</v>
      </c>
      <c r="AA676" s="214">
        <f>ROUND(Z676*19.2,0)</f>
        <v>38</v>
      </c>
      <c r="AB676" s="214">
        <v>2</v>
      </c>
      <c r="AC676" s="214">
        <f>ROUND(AB676*19.2,0)</f>
        <v>38</v>
      </c>
      <c r="AD676" s="214">
        <v>2</v>
      </c>
      <c r="AE676" s="214">
        <f>ROUND(AD676*12,0)</f>
        <v>24</v>
      </c>
      <c r="AF676" s="214">
        <v>3</v>
      </c>
      <c r="AG676" s="214">
        <f>ROUND(AF676*14.4,0)</f>
        <v>43</v>
      </c>
      <c r="AH676" s="214">
        <v>2</v>
      </c>
      <c r="AI676" s="214">
        <f>ROUND(AH676*9.6,0)</f>
        <v>19</v>
      </c>
      <c r="AJ676" s="214">
        <v>2</v>
      </c>
      <c r="AK676" s="214">
        <f>ROUND(AJ676*16.8,0)</f>
        <v>34</v>
      </c>
      <c r="AL676" s="214">
        <v>2</v>
      </c>
      <c r="AM676" s="214">
        <f>ROUND(AL676*7.2,0)</f>
        <v>14</v>
      </c>
      <c r="AN676" s="214">
        <f>SUM(M676,O676,Q676,S676,U676)</f>
        <v>222</v>
      </c>
      <c r="AO676" s="214">
        <f>SUM(W676,Y676,AA676,AC676)</f>
        <v>196</v>
      </c>
      <c r="AP676" s="214">
        <f>SUM(AE676,AG676,AI676)</f>
        <v>86</v>
      </c>
      <c r="AQ676" s="214">
        <f>SUM(AK676,AM676)</f>
        <v>48</v>
      </c>
      <c r="AR676" s="214">
        <f>SUM(AN676:AQ676)</f>
        <v>552</v>
      </c>
      <c r="AS676" s="214" t="str">
        <f>IF(AR676&lt;=120,"Group 1",IF(AR676&lt;=240,"Group 2",IF(AR676&lt;=360,"Group 3",IF(AR676&lt;=480,"Group 4",IF(AR676&lt;=600,"Group 5",IF(AR676&lt;=720,"Group 6",IF(AR676&lt;=840,"Group 7",IF(AR676&lt;=960,"Group 8",IF(AR676&lt;=1080,"Group 9","Group 10")))))))))</f>
        <v>Group 5</v>
      </c>
      <c r="AT676" s="214" t="str">
        <f>IF(AR676&lt;=120,"B1",IF(AR676&lt;=240,"B2",IF(AR676&lt;=360,"B3",IF(AR676&lt;=480,"B4",IF(AR676&lt;=600,"B5",IF(AR676&lt;=720,"B6",IF(AR676&lt;=840,"B7",IF(AR676&lt;=960,"B8",IF(AR676&lt;=1080,"B9",IF(AR676&lt;=1100,"B10",IF(AR676&lt;=1120,"B11",IF(AR676&lt;=1140,"B12",IF(AR676&lt;=1160,"B13",IF(AR676&lt;=1180,"B14","B15"))))))))))))))</f>
        <v>B5</v>
      </c>
      <c r="AU676" s="214" t="str">
        <f>AT676</f>
        <v>B5</v>
      </c>
      <c r="AV676" s="214" t="str">
        <f>IF(AU676=J676,"OK","REVIEW")</f>
        <v>OK</v>
      </c>
      <c r="AW676" s="213" t="s">
        <v>355</v>
      </c>
      <c r="AX676" s="213" t="s">
        <v>365</v>
      </c>
      <c r="AY676" s="213" t="s">
        <v>270</v>
      </c>
      <c r="AZ676" s="213" t="s">
        <v>271</v>
      </c>
      <c r="BA676" s="217" t="s">
        <v>998</v>
      </c>
    </row>
    <row r="677" ht="142.5">
      <c r="A677" s="214" t="s">
        <v>272</v>
      </c>
      <c r="B677" s="213" t="s">
        <v>1075</v>
      </c>
      <c r="C677" s="214" t="s">
        <v>1179</v>
      </c>
      <c r="D677" s="213" t="s">
        <v>1180</v>
      </c>
      <c r="E677" s="214" t="s">
        <v>1181</v>
      </c>
      <c r="F677" s="213" t="s">
        <v>1180</v>
      </c>
      <c r="G677" s="214" t="s">
        <v>1184</v>
      </c>
      <c r="H677" s="213" t="s">
        <v>1185</v>
      </c>
      <c r="I677" s="213" t="s">
        <v>1082</v>
      </c>
      <c r="J677" s="214" t="s">
        <v>267</v>
      </c>
      <c r="K677" s="217" t="s">
        <v>1102</v>
      </c>
      <c r="L677" s="214">
        <v>3</v>
      </c>
      <c r="M677" s="214">
        <f>ROUND(L677*18,0)</f>
        <v>54</v>
      </c>
      <c r="N677" s="214">
        <v>3</v>
      </c>
      <c r="O677" s="214">
        <f>ROUND(N677*19.2,0)</f>
        <v>58</v>
      </c>
      <c r="P677" s="214">
        <v>2</v>
      </c>
      <c r="Q677" s="214">
        <f>ROUND(P677*19.2,0)</f>
        <v>38</v>
      </c>
      <c r="R677" s="214">
        <v>3</v>
      </c>
      <c r="S677" s="214">
        <f>ROUND(R677*14.4,0)</f>
        <v>43</v>
      </c>
      <c r="T677" s="214">
        <v>1</v>
      </c>
      <c r="U677" s="214">
        <f>ROUND(T677*14.4,0)</f>
        <v>14</v>
      </c>
      <c r="V677" s="214">
        <v>3</v>
      </c>
      <c r="W677" s="214">
        <f>ROUND(V677*28.8,0)</f>
        <v>86</v>
      </c>
      <c r="X677" s="214">
        <v>1</v>
      </c>
      <c r="Y677" s="214">
        <f>ROUND(X677*16.8,0)</f>
        <v>17</v>
      </c>
      <c r="Z677" s="214">
        <v>2</v>
      </c>
      <c r="AA677" s="214">
        <f>ROUND(Z677*19.2,0)</f>
        <v>38</v>
      </c>
      <c r="AB677" s="214">
        <v>2</v>
      </c>
      <c r="AC677" s="214">
        <f>ROUND(AB677*19.2,0)</f>
        <v>38</v>
      </c>
      <c r="AD677" s="214">
        <v>2</v>
      </c>
      <c r="AE677" s="214">
        <f>ROUND(AD677*12,0)</f>
        <v>24</v>
      </c>
      <c r="AF677" s="214">
        <v>2</v>
      </c>
      <c r="AG677" s="214">
        <f>ROUND(AF677*14.4,0)</f>
        <v>29</v>
      </c>
      <c r="AH677" s="214">
        <v>1</v>
      </c>
      <c r="AI677" s="214">
        <f>ROUND(AH677*9.6,0)</f>
        <v>10</v>
      </c>
      <c r="AJ677" s="214">
        <v>1</v>
      </c>
      <c r="AK677" s="214">
        <f>ROUND(AJ677*16.8,0)</f>
        <v>17</v>
      </c>
      <c r="AL677" s="214">
        <v>1</v>
      </c>
      <c r="AM677" s="214">
        <f>ROUND(AL677*7.2,0)</f>
        <v>7</v>
      </c>
      <c r="AN677" s="214">
        <f>SUM(M677,O677,Q677,S677,U677)</f>
        <v>207</v>
      </c>
      <c r="AO677" s="214">
        <f>SUM(W677,Y677,AA677,AC677)</f>
        <v>179</v>
      </c>
      <c r="AP677" s="214">
        <f>SUM(AE677,AG677,AI677)</f>
        <v>63</v>
      </c>
      <c r="AQ677" s="214">
        <f>SUM(AK677,AM677)</f>
        <v>24</v>
      </c>
      <c r="AR677" s="214">
        <f>SUM(AN677:AQ677)</f>
        <v>473</v>
      </c>
      <c r="AS677" s="214" t="str">
        <f>IF(AR677&lt;=120,"Group 1",IF(AR677&lt;=240,"Group 2",IF(AR677&lt;=360,"Group 3",IF(AR677&lt;=480,"Group 4",IF(AR677&lt;=600,"Group 5",IF(AR677&lt;=720,"Group 6",IF(AR677&lt;=840,"Group 7",IF(AR677&lt;=960,"Group 8",IF(AR677&lt;=1080,"Group 9","Group 10")))))))))</f>
        <v>Group 4</v>
      </c>
      <c r="AT677" s="214" t="str">
        <f>IF(AR677&lt;=120,"B1",IF(AR677&lt;=240,"B2",IF(AR677&lt;=360,"B3",IF(AR677&lt;=480,"B4",IF(AR677&lt;=600,"B5",IF(AR677&lt;=720,"B6",IF(AR677&lt;=840,"B7",IF(AR677&lt;=960,"B8",IF(AR677&lt;=1080,"B9",IF(AR677&lt;=1100,"B10",IF(AR677&lt;=1120,"B11",IF(AR677&lt;=1140,"B12",IF(AR677&lt;=1160,"B13",IF(AR677&lt;=1180,"B14","B15"))))))))))))))</f>
        <v>B4</v>
      </c>
      <c r="AU677" s="214" t="str">
        <f>AT677</f>
        <v>B4</v>
      </c>
      <c r="AV677" s="214" t="str">
        <f>IF(AU677=J677,"OK","REVIEW")</f>
        <v>OK</v>
      </c>
      <c r="AW677" s="213" t="s">
        <v>355</v>
      </c>
      <c r="AX677" s="213" t="s">
        <v>522</v>
      </c>
      <c r="AY677" s="213" t="s">
        <v>270</v>
      </c>
      <c r="AZ677" s="213" t="s">
        <v>271</v>
      </c>
      <c r="BA677" s="217" t="s">
        <v>996</v>
      </c>
    </row>
    <row r="678" ht="142.5">
      <c r="A678" s="214" t="s">
        <v>272</v>
      </c>
      <c r="B678" s="213" t="s">
        <v>1075</v>
      </c>
      <c r="C678" s="214" t="s">
        <v>1179</v>
      </c>
      <c r="D678" s="213" t="s">
        <v>1180</v>
      </c>
      <c r="E678" s="214" t="s">
        <v>1181</v>
      </c>
      <c r="F678" s="213" t="s">
        <v>1180</v>
      </c>
      <c r="G678" s="214" t="s">
        <v>1184</v>
      </c>
      <c r="H678" s="213" t="s">
        <v>1185</v>
      </c>
      <c r="I678" s="213" t="s">
        <v>1082</v>
      </c>
      <c r="J678" s="214" t="s">
        <v>271</v>
      </c>
      <c r="K678" s="217" t="s">
        <v>1103</v>
      </c>
      <c r="L678" s="214">
        <v>3</v>
      </c>
      <c r="M678" s="214">
        <f>ROUND(L678*18,0)</f>
        <v>54</v>
      </c>
      <c r="N678" s="214">
        <v>3</v>
      </c>
      <c r="O678" s="214">
        <f>ROUND(N678*19.2,0)</f>
        <v>58</v>
      </c>
      <c r="P678" s="214">
        <v>2</v>
      </c>
      <c r="Q678" s="214">
        <f>ROUND(P678*19.2,0)</f>
        <v>38</v>
      </c>
      <c r="R678" s="214">
        <v>3</v>
      </c>
      <c r="S678" s="214">
        <f>ROUND(R678*14.4,0)</f>
        <v>43</v>
      </c>
      <c r="T678" s="214">
        <v>2</v>
      </c>
      <c r="U678" s="214">
        <f>ROUND(T678*14.4,0)</f>
        <v>29</v>
      </c>
      <c r="V678" s="214">
        <v>3</v>
      </c>
      <c r="W678" s="214">
        <f>ROUND(V678*28.8,0)</f>
        <v>86</v>
      </c>
      <c r="X678" s="214">
        <v>2</v>
      </c>
      <c r="Y678" s="214">
        <f>ROUND(X678*16.8,0)</f>
        <v>34</v>
      </c>
      <c r="Z678" s="214">
        <v>2</v>
      </c>
      <c r="AA678" s="214">
        <f>ROUND(Z678*19.2,0)</f>
        <v>38</v>
      </c>
      <c r="AB678" s="214">
        <v>2</v>
      </c>
      <c r="AC678" s="214">
        <f>ROUND(AB678*19.2,0)</f>
        <v>38</v>
      </c>
      <c r="AD678" s="214">
        <v>2</v>
      </c>
      <c r="AE678" s="214">
        <f>ROUND(AD678*12,0)</f>
        <v>24</v>
      </c>
      <c r="AF678" s="214">
        <v>3</v>
      </c>
      <c r="AG678" s="214">
        <f>ROUND(AF678*14.4,0)</f>
        <v>43</v>
      </c>
      <c r="AH678" s="214">
        <v>2</v>
      </c>
      <c r="AI678" s="214">
        <f>ROUND(AH678*9.6,0)</f>
        <v>19</v>
      </c>
      <c r="AJ678" s="214">
        <v>2</v>
      </c>
      <c r="AK678" s="214">
        <f>ROUND(AJ678*16.8,0)</f>
        <v>34</v>
      </c>
      <c r="AL678" s="214">
        <v>2</v>
      </c>
      <c r="AM678" s="214">
        <f>ROUND(AL678*7.2,0)</f>
        <v>14</v>
      </c>
      <c r="AN678" s="214">
        <f>SUM(M678,O678,Q678,S678,U678)</f>
        <v>222</v>
      </c>
      <c r="AO678" s="214">
        <f>SUM(W678,Y678,AA678,AC678)</f>
        <v>196</v>
      </c>
      <c r="AP678" s="214">
        <f>SUM(AE678,AG678,AI678)</f>
        <v>86</v>
      </c>
      <c r="AQ678" s="214">
        <f>SUM(AK678,AM678)</f>
        <v>48</v>
      </c>
      <c r="AR678" s="214">
        <f>SUM(AN678:AQ678)</f>
        <v>552</v>
      </c>
      <c r="AS678" s="214" t="str">
        <f>IF(AR678&lt;=120,"Group 1",IF(AR678&lt;=240,"Group 2",IF(AR678&lt;=360,"Group 3",IF(AR678&lt;=480,"Group 4",IF(AR678&lt;=600,"Group 5",IF(AR678&lt;=720,"Group 6",IF(AR678&lt;=840,"Group 7",IF(AR678&lt;=960,"Group 8",IF(AR678&lt;=1080,"Group 9","Group 10")))))))))</f>
        <v>Group 5</v>
      </c>
      <c r="AT678" s="214" t="str">
        <f>IF(AR678&lt;=120,"B1",IF(AR678&lt;=240,"B2",IF(AR678&lt;=360,"B3",IF(AR678&lt;=480,"B4",IF(AR678&lt;=600,"B5",IF(AR678&lt;=720,"B6",IF(AR678&lt;=840,"B7",IF(AR678&lt;=960,"B8",IF(AR678&lt;=1080,"B9",IF(AR678&lt;=1100,"B10",IF(AR678&lt;=1120,"B11",IF(AR678&lt;=1140,"B12",IF(AR678&lt;=1160,"B13",IF(AR678&lt;=1180,"B14","B15"))))))))))))))</f>
        <v>B5</v>
      </c>
      <c r="AU678" s="214" t="str">
        <f>AT678</f>
        <v>B5</v>
      </c>
      <c r="AV678" s="214" t="str">
        <f>IF(AU678=J678,"OK","REVIEW")</f>
        <v>OK</v>
      </c>
      <c r="AW678" s="213" t="s">
        <v>355</v>
      </c>
      <c r="AX678" s="213" t="s">
        <v>365</v>
      </c>
      <c r="AY678" s="213" t="s">
        <v>270</v>
      </c>
      <c r="AZ678" s="213" t="s">
        <v>271</v>
      </c>
      <c r="BA678" s="217" t="s">
        <v>998</v>
      </c>
    </row>
    <row r="679" ht="142.5">
      <c r="A679" s="214" t="s">
        <v>272</v>
      </c>
      <c r="B679" s="213" t="s">
        <v>1075</v>
      </c>
      <c r="C679" s="214" t="s">
        <v>1179</v>
      </c>
      <c r="D679" s="213" t="s">
        <v>1180</v>
      </c>
      <c r="E679" s="214" t="s">
        <v>1181</v>
      </c>
      <c r="F679" s="213" t="s">
        <v>1180</v>
      </c>
      <c r="G679" s="214" t="s">
        <v>1186</v>
      </c>
      <c r="H679" s="213" t="s">
        <v>1187</v>
      </c>
      <c r="I679" s="213" t="s">
        <v>1082</v>
      </c>
      <c r="J679" s="214" t="s">
        <v>267</v>
      </c>
      <c r="K679" s="217" t="s">
        <v>1102</v>
      </c>
      <c r="L679" s="214">
        <v>3</v>
      </c>
      <c r="M679" s="214">
        <f>ROUND(L679*18,0)</f>
        <v>54</v>
      </c>
      <c r="N679" s="214">
        <v>3</v>
      </c>
      <c r="O679" s="214">
        <f>ROUND(N679*19.2,0)</f>
        <v>58</v>
      </c>
      <c r="P679" s="214">
        <v>2</v>
      </c>
      <c r="Q679" s="214">
        <f>ROUND(P679*19.2,0)</f>
        <v>38</v>
      </c>
      <c r="R679" s="214">
        <v>3</v>
      </c>
      <c r="S679" s="214">
        <f>ROUND(R679*14.4,0)</f>
        <v>43</v>
      </c>
      <c r="T679" s="214">
        <v>1</v>
      </c>
      <c r="U679" s="214">
        <f>ROUND(T679*14.4,0)</f>
        <v>14</v>
      </c>
      <c r="V679" s="214">
        <v>3</v>
      </c>
      <c r="W679" s="214">
        <f>ROUND(V679*28.8,0)</f>
        <v>86</v>
      </c>
      <c r="X679" s="214">
        <v>1</v>
      </c>
      <c r="Y679" s="214">
        <f>ROUND(X679*16.8,0)</f>
        <v>17</v>
      </c>
      <c r="Z679" s="214">
        <v>2</v>
      </c>
      <c r="AA679" s="214">
        <f>ROUND(Z679*19.2,0)</f>
        <v>38</v>
      </c>
      <c r="AB679" s="214">
        <v>2</v>
      </c>
      <c r="AC679" s="214">
        <f>ROUND(AB679*19.2,0)</f>
        <v>38</v>
      </c>
      <c r="AD679" s="214">
        <v>2</v>
      </c>
      <c r="AE679" s="214">
        <f>ROUND(AD679*12,0)</f>
        <v>24</v>
      </c>
      <c r="AF679" s="214">
        <v>2</v>
      </c>
      <c r="AG679" s="214">
        <f>ROUND(AF679*14.4,0)</f>
        <v>29</v>
      </c>
      <c r="AH679" s="214">
        <v>1</v>
      </c>
      <c r="AI679" s="214">
        <f>ROUND(AH679*9.6,0)</f>
        <v>10</v>
      </c>
      <c r="AJ679" s="214">
        <v>1</v>
      </c>
      <c r="AK679" s="214">
        <f>ROUND(AJ679*16.8,0)</f>
        <v>17</v>
      </c>
      <c r="AL679" s="214">
        <v>1</v>
      </c>
      <c r="AM679" s="214">
        <f>ROUND(AL679*7.2,0)</f>
        <v>7</v>
      </c>
      <c r="AN679" s="214">
        <f>SUM(M679,O679,Q679,S679,U679)</f>
        <v>207</v>
      </c>
      <c r="AO679" s="214">
        <f>SUM(W679,Y679,AA679,AC679)</f>
        <v>179</v>
      </c>
      <c r="AP679" s="214">
        <f>SUM(AE679,AG679,AI679)</f>
        <v>63</v>
      </c>
      <c r="AQ679" s="214">
        <f>SUM(AK679,AM679)</f>
        <v>24</v>
      </c>
      <c r="AR679" s="214">
        <f>SUM(AN679:AQ679)</f>
        <v>473</v>
      </c>
      <c r="AS679" s="214" t="str">
        <f>IF(AR679&lt;=120,"Group 1",IF(AR679&lt;=240,"Group 2",IF(AR679&lt;=360,"Group 3",IF(AR679&lt;=480,"Group 4",IF(AR679&lt;=600,"Group 5",IF(AR679&lt;=720,"Group 6",IF(AR679&lt;=840,"Group 7",IF(AR679&lt;=960,"Group 8",IF(AR679&lt;=1080,"Group 9","Group 10")))))))))</f>
        <v>Group 4</v>
      </c>
      <c r="AT679" s="214" t="str">
        <f>IF(AR679&lt;=120,"B1",IF(AR679&lt;=240,"B2",IF(AR679&lt;=360,"B3",IF(AR679&lt;=480,"B4",IF(AR679&lt;=600,"B5",IF(AR679&lt;=720,"B6",IF(AR679&lt;=840,"B7",IF(AR679&lt;=960,"B8",IF(AR679&lt;=1080,"B9",IF(AR679&lt;=1100,"B10",IF(AR679&lt;=1120,"B11",IF(AR679&lt;=1140,"B12",IF(AR679&lt;=1160,"B13",IF(AR679&lt;=1180,"B14","B15"))))))))))))))</f>
        <v>B4</v>
      </c>
      <c r="AU679" s="214" t="str">
        <f>AT679</f>
        <v>B4</v>
      </c>
      <c r="AV679" s="214" t="str">
        <f>IF(AU679=J679,"OK","REVIEW")</f>
        <v>OK</v>
      </c>
      <c r="AW679" s="213" t="s">
        <v>355</v>
      </c>
      <c r="AX679" s="213" t="s">
        <v>522</v>
      </c>
      <c r="AY679" s="213" t="s">
        <v>270</v>
      </c>
      <c r="AZ679" s="213" t="s">
        <v>271</v>
      </c>
      <c r="BA679" s="217" t="s">
        <v>996</v>
      </c>
    </row>
    <row r="680" ht="142.5">
      <c r="A680" s="214" t="s">
        <v>272</v>
      </c>
      <c r="B680" s="213" t="s">
        <v>1075</v>
      </c>
      <c r="C680" s="214" t="s">
        <v>1179</v>
      </c>
      <c r="D680" s="213" t="s">
        <v>1180</v>
      </c>
      <c r="E680" s="214" t="s">
        <v>1181</v>
      </c>
      <c r="F680" s="213" t="s">
        <v>1180</v>
      </c>
      <c r="G680" s="214" t="s">
        <v>1186</v>
      </c>
      <c r="H680" s="213" t="s">
        <v>1187</v>
      </c>
      <c r="I680" s="213" t="s">
        <v>1082</v>
      </c>
      <c r="J680" s="214" t="s">
        <v>271</v>
      </c>
      <c r="K680" s="217" t="s">
        <v>1103</v>
      </c>
      <c r="L680" s="214">
        <v>3</v>
      </c>
      <c r="M680" s="214">
        <f>ROUND(L680*18,0)</f>
        <v>54</v>
      </c>
      <c r="N680" s="214">
        <v>3</v>
      </c>
      <c r="O680" s="214">
        <f>ROUND(N680*19.2,0)</f>
        <v>58</v>
      </c>
      <c r="P680" s="214">
        <v>2</v>
      </c>
      <c r="Q680" s="214">
        <f>ROUND(P680*19.2,0)</f>
        <v>38</v>
      </c>
      <c r="R680" s="214">
        <v>3</v>
      </c>
      <c r="S680" s="214">
        <f>ROUND(R680*14.4,0)</f>
        <v>43</v>
      </c>
      <c r="T680" s="214">
        <v>2</v>
      </c>
      <c r="U680" s="214">
        <f>ROUND(T680*14.4,0)</f>
        <v>29</v>
      </c>
      <c r="V680" s="214">
        <v>3</v>
      </c>
      <c r="W680" s="214">
        <f>ROUND(V680*28.8,0)</f>
        <v>86</v>
      </c>
      <c r="X680" s="214">
        <v>2</v>
      </c>
      <c r="Y680" s="214">
        <f>ROUND(X680*16.8,0)</f>
        <v>34</v>
      </c>
      <c r="Z680" s="214">
        <v>2</v>
      </c>
      <c r="AA680" s="214">
        <f>ROUND(Z680*19.2,0)</f>
        <v>38</v>
      </c>
      <c r="AB680" s="214">
        <v>2</v>
      </c>
      <c r="AC680" s="214">
        <f>ROUND(AB680*19.2,0)</f>
        <v>38</v>
      </c>
      <c r="AD680" s="214">
        <v>2</v>
      </c>
      <c r="AE680" s="214">
        <f>ROUND(AD680*12,0)</f>
        <v>24</v>
      </c>
      <c r="AF680" s="214">
        <v>3</v>
      </c>
      <c r="AG680" s="214">
        <f>ROUND(AF680*14.4,0)</f>
        <v>43</v>
      </c>
      <c r="AH680" s="214">
        <v>2</v>
      </c>
      <c r="AI680" s="214">
        <f>ROUND(AH680*9.6,0)</f>
        <v>19</v>
      </c>
      <c r="AJ680" s="214">
        <v>2</v>
      </c>
      <c r="AK680" s="214">
        <f>ROUND(AJ680*16.8,0)</f>
        <v>34</v>
      </c>
      <c r="AL680" s="214">
        <v>2</v>
      </c>
      <c r="AM680" s="214">
        <f>ROUND(AL680*7.2,0)</f>
        <v>14</v>
      </c>
      <c r="AN680" s="214">
        <f>SUM(M680,O680,Q680,S680,U680)</f>
        <v>222</v>
      </c>
      <c r="AO680" s="214">
        <f>SUM(W680,Y680,AA680,AC680)</f>
        <v>196</v>
      </c>
      <c r="AP680" s="214">
        <f>SUM(AE680,AG680,AI680)</f>
        <v>86</v>
      </c>
      <c r="AQ680" s="214">
        <f>SUM(AK680,AM680)</f>
        <v>48</v>
      </c>
      <c r="AR680" s="214">
        <f>SUM(AN680:AQ680)</f>
        <v>552</v>
      </c>
      <c r="AS680" s="214" t="str">
        <f>IF(AR680&lt;=120,"Group 1",IF(AR680&lt;=240,"Group 2",IF(AR680&lt;=360,"Group 3",IF(AR680&lt;=480,"Group 4",IF(AR680&lt;=600,"Group 5",IF(AR680&lt;=720,"Group 6",IF(AR680&lt;=840,"Group 7",IF(AR680&lt;=960,"Group 8",IF(AR680&lt;=1080,"Group 9","Group 10")))))))))</f>
        <v>Group 5</v>
      </c>
      <c r="AT680" s="214" t="str">
        <f>IF(AR680&lt;=120,"B1",IF(AR680&lt;=240,"B2",IF(AR680&lt;=360,"B3",IF(AR680&lt;=480,"B4",IF(AR680&lt;=600,"B5",IF(AR680&lt;=720,"B6",IF(AR680&lt;=840,"B7",IF(AR680&lt;=960,"B8",IF(AR680&lt;=1080,"B9",IF(AR680&lt;=1100,"B10",IF(AR680&lt;=1120,"B11",IF(AR680&lt;=1140,"B12",IF(AR680&lt;=1160,"B13",IF(AR680&lt;=1180,"B14","B15"))))))))))))))</f>
        <v>B5</v>
      </c>
      <c r="AU680" s="214" t="str">
        <f>AT680</f>
        <v>B5</v>
      </c>
      <c r="AV680" s="214" t="str">
        <f>IF(AU680=J680,"OK","REVIEW")</f>
        <v>OK</v>
      </c>
      <c r="AW680" s="213" t="s">
        <v>355</v>
      </c>
      <c r="AX680" s="213" t="s">
        <v>365</v>
      </c>
      <c r="AY680" s="213" t="s">
        <v>270</v>
      </c>
      <c r="AZ680" s="213" t="s">
        <v>271</v>
      </c>
      <c r="BA680" s="217" t="s">
        <v>998</v>
      </c>
    </row>
    <row r="681" ht="142.5">
      <c r="A681" s="214" t="s">
        <v>272</v>
      </c>
      <c r="B681" s="213" t="s">
        <v>1075</v>
      </c>
      <c r="C681" s="214" t="s">
        <v>1179</v>
      </c>
      <c r="D681" s="213" t="s">
        <v>1180</v>
      </c>
      <c r="E681" s="214" t="s">
        <v>1181</v>
      </c>
      <c r="F681" s="213" t="s">
        <v>1180</v>
      </c>
      <c r="G681" s="214" t="s">
        <v>1188</v>
      </c>
      <c r="H681" s="213" t="s">
        <v>1189</v>
      </c>
      <c r="I681" s="213" t="s">
        <v>1082</v>
      </c>
      <c r="J681" s="214" t="s">
        <v>267</v>
      </c>
      <c r="K681" s="217" t="s">
        <v>1102</v>
      </c>
      <c r="L681" s="214">
        <v>3</v>
      </c>
      <c r="M681" s="214">
        <f>ROUND(L681*18,0)</f>
        <v>54</v>
      </c>
      <c r="N681" s="214">
        <v>3</v>
      </c>
      <c r="O681" s="214">
        <f>ROUND(N681*19.2,0)</f>
        <v>58</v>
      </c>
      <c r="P681" s="214">
        <v>2</v>
      </c>
      <c r="Q681" s="214">
        <f>ROUND(P681*19.2,0)</f>
        <v>38</v>
      </c>
      <c r="R681" s="214">
        <v>3</v>
      </c>
      <c r="S681" s="214">
        <f>ROUND(R681*14.4,0)</f>
        <v>43</v>
      </c>
      <c r="T681" s="214">
        <v>1</v>
      </c>
      <c r="U681" s="214">
        <f>ROUND(T681*14.4,0)</f>
        <v>14</v>
      </c>
      <c r="V681" s="214">
        <v>3</v>
      </c>
      <c r="W681" s="214">
        <f>ROUND(V681*28.8,0)</f>
        <v>86</v>
      </c>
      <c r="X681" s="214">
        <v>1</v>
      </c>
      <c r="Y681" s="214">
        <f>ROUND(X681*16.8,0)</f>
        <v>17</v>
      </c>
      <c r="Z681" s="214">
        <v>2</v>
      </c>
      <c r="AA681" s="214">
        <f>ROUND(Z681*19.2,0)</f>
        <v>38</v>
      </c>
      <c r="AB681" s="214">
        <v>2</v>
      </c>
      <c r="AC681" s="214">
        <f>ROUND(AB681*19.2,0)</f>
        <v>38</v>
      </c>
      <c r="AD681" s="214">
        <v>2</v>
      </c>
      <c r="AE681" s="214">
        <f>ROUND(AD681*12,0)</f>
        <v>24</v>
      </c>
      <c r="AF681" s="214">
        <v>2</v>
      </c>
      <c r="AG681" s="214">
        <f>ROUND(AF681*14.4,0)</f>
        <v>29</v>
      </c>
      <c r="AH681" s="214">
        <v>1</v>
      </c>
      <c r="AI681" s="214">
        <f>ROUND(AH681*9.6,0)</f>
        <v>10</v>
      </c>
      <c r="AJ681" s="214">
        <v>1</v>
      </c>
      <c r="AK681" s="214">
        <f>ROUND(AJ681*16.8,0)</f>
        <v>17</v>
      </c>
      <c r="AL681" s="214">
        <v>1</v>
      </c>
      <c r="AM681" s="214">
        <f>ROUND(AL681*7.2,0)</f>
        <v>7</v>
      </c>
      <c r="AN681" s="214">
        <f>SUM(M681,O681,Q681,S681,U681)</f>
        <v>207</v>
      </c>
      <c r="AO681" s="214">
        <f>SUM(W681,Y681,AA681,AC681)</f>
        <v>179</v>
      </c>
      <c r="AP681" s="214">
        <f>SUM(AE681,AG681,AI681)</f>
        <v>63</v>
      </c>
      <c r="AQ681" s="214">
        <f>SUM(AK681,AM681)</f>
        <v>24</v>
      </c>
      <c r="AR681" s="214">
        <f>SUM(AN681:AQ681)</f>
        <v>473</v>
      </c>
      <c r="AS681" s="214" t="str">
        <f>IF(AR681&lt;=120,"Group 1",IF(AR681&lt;=240,"Group 2",IF(AR681&lt;=360,"Group 3",IF(AR681&lt;=480,"Group 4",IF(AR681&lt;=600,"Group 5",IF(AR681&lt;=720,"Group 6",IF(AR681&lt;=840,"Group 7",IF(AR681&lt;=960,"Group 8",IF(AR681&lt;=1080,"Group 9","Group 10")))))))))</f>
        <v>Group 4</v>
      </c>
      <c r="AT681" s="214" t="str">
        <f>IF(AR681&lt;=120,"B1",IF(AR681&lt;=240,"B2",IF(AR681&lt;=360,"B3",IF(AR681&lt;=480,"B4",IF(AR681&lt;=600,"B5",IF(AR681&lt;=720,"B6",IF(AR681&lt;=840,"B7",IF(AR681&lt;=960,"B8",IF(AR681&lt;=1080,"B9",IF(AR681&lt;=1100,"B10",IF(AR681&lt;=1120,"B11",IF(AR681&lt;=1140,"B12",IF(AR681&lt;=1160,"B13",IF(AR681&lt;=1180,"B14","B15"))))))))))))))</f>
        <v>B4</v>
      </c>
      <c r="AU681" s="214" t="str">
        <f>AT681</f>
        <v>B4</v>
      </c>
      <c r="AV681" s="214" t="str">
        <f>IF(AU681=J681,"OK","REVIEW")</f>
        <v>OK</v>
      </c>
      <c r="AW681" s="213" t="s">
        <v>355</v>
      </c>
      <c r="AX681" s="213" t="s">
        <v>522</v>
      </c>
      <c r="AY681" s="213" t="s">
        <v>270</v>
      </c>
      <c r="AZ681" s="213" t="s">
        <v>271</v>
      </c>
      <c r="BA681" s="217" t="s">
        <v>996</v>
      </c>
    </row>
    <row r="682" ht="142.5">
      <c r="A682" s="214" t="s">
        <v>272</v>
      </c>
      <c r="B682" s="213" t="s">
        <v>1075</v>
      </c>
      <c r="C682" s="214" t="s">
        <v>1179</v>
      </c>
      <c r="D682" s="213" t="s">
        <v>1180</v>
      </c>
      <c r="E682" s="214" t="s">
        <v>1181</v>
      </c>
      <c r="F682" s="213" t="s">
        <v>1180</v>
      </c>
      <c r="G682" s="214" t="s">
        <v>1188</v>
      </c>
      <c r="H682" s="213" t="s">
        <v>1189</v>
      </c>
      <c r="I682" s="213" t="s">
        <v>1082</v>
      </c>
      <c r="J682" s="214" t="s">
        <v>271</v>
      </c>
      <c r="K682" s="217" t="s">
        <v>1103</v>
      </c>
      <c r="L682" s="214">
        <v>3</v>
      </c>
      <c r="M682" s="214">
        <f>ROUND(L682*18,0)</f>
        <v>54</v>
      </c>
      <c r="N682" s="214">
        <v>3</v>
      </c>
      <c r="O682" s="214">
        <f>ROUND(N682*19.2,0)</f>
        <v>58</v>
      </c>
      <c r="P682" s="214">
        <v>2</v>
      </c>
      <c r="Q682" s="214">
        <f>ROUND(P682*19.2,0)</f>
        <v>38</v>
      </c>
      <c r="R682" s="214">
        <v>3</v>
      </c>
      <c r="S682" s="214">
        <f>ROUND(R682*14.4,0)</f>
        <v>43</v>
      </c>
      <c r="T682" s="214">
        <v>2</v>
      </c>
      <c r="U682" s="214">
        <f>ROUND(T682*14.4,0)</f>
        <v>29</v>
      </c>
      <c r="V682" s="214">
        <v>3</v>
      </c>
      <c r="W682" s="214">
        <f>ROUND(V682*28.8,0)</f>
        <v>86</v>
      </c>
      <c r="X682" s="214">
        <v>2</v>
      </c>
      <c r="Y682" s="214">
        <f>ROUND(X682*16.8,0)</f>
        <v>34</v>
      </c>
      <c r="Z682" s="214">
        <v>2</v>
      </c>
      <c r="AA682" s="214">
        <f>ROUND(Z682*19.2,0)</f>
        <v>38</v>
      </c>
      <c r="AB682" s="214">
        <v>2</v>
      </c>
      <c r="AC682" s="214">
        <f>ROUND(AB682*19.2,0)</f>
        <v>38</v>
      </c>
      <c r="AD682" s="214">
        <v>2</v>
      </c>
      <c r="AE682" s="214">
        <f>ROUND(AD682*12,0)</f>
        <v>24</v>
      </c>
      <c r="AF682" s="214">
        <v>3</v>
      </c>
      <c r="AG682" s="214">
        <f>ROUND(AF682*14.4,0)</f>
        <v>43</v>
      </c>
      <c r="AH682" s="214">
        <v>2</v>
      </c>
      <c r="AI682" s="214">
        <f>ROUND(AH682*9.6,0)</f>
        <v>19</v>
      </c>
      <c r="AJ682" s="214">
        <v>2</v>
      </c>
      <c r="AK682" s="214">
        <f>ROUND(AJ682*16.8,0)</f>
        <v>34</v>
      </c>
      <c r="AL682" s="214">
        <v>2</v>
      </c>
      <c r="AM682" s="214">
        <f>ROUND(AL682*7.2,0)</f>
        <v>14</v>
      </c>
      <c r="AN682" s="214">
        <f>SUM(M682,O682,Q682,S682,U682)</f>
        <v>222</v>
      </c>
      <c r="AO682" s="214">
        <f>SUM(W682,Y682,AA682,AC682)</f>
        <v>196</v>
      </c>
      <c r="AP682" s="214">
        <f>SUM(AE682,AG682,AI682)</f>
        <v>86</v>
      </c>
      <c r="AQ682" s="214">
        <f>SUM(AK682,AM682)</f>
        <v>48</v>
      </c>
      <c r="AR682" s="214">
        <f>SUM(AN682:AQ682)</f>
        <v>552</v>
      </c>
      <c r="AS682" s="214" t="str">
        <f>IF(AR682&lt;=120,"Group 1",IF(AR682&lt;=240,"Group 2",IF(AR682&lt;=360,"Group 3",IF(AR682&lt;=480,"Group 4",IF(AR682&lt;=600,"Group 5",IF(AR682&lt;=720,"Group 6",IF(AR682&lt;=840,"Group 7",IF(AR682&lt;=960,"Group 8",IF(AR682&lt;=1080,"Group 9","Group 10")))))))))</f>
        <v>Group 5</v>
      </c>
      <c r="AT682" s="214" t="str">
        <f>IF(AR682&lt;=120,"B1",IF(AR682&lt;=240,"B2",IF(AR682&lt;=360,"B3",IF(AR682&lt;=480,"B4",IF(AR682&lt;=600,"B5",IF(AR682&lt;=720,"B6",IF(AR682&lt;=840,"B7",IF(AR682&lt;=960,"B8",IF(AR682&lt;=1080,"B9",IF(AR682&lt;=1100,"B10",IF(AR682&lt;=1120,"B11",IF(AR682&lt;=1140,"B12",IF(AR682&lt;=1160,"B13",IF(AR682&lt;=1180,"B14","B15"))))))))))))))</f>
        <v>B5</v>
      </c>
      <c r="AU682" s="214" t="str">
        <f>AT682</f>
        <v>B5</v>
      </c>
      <c r="AV682" s="214" t="str">
        <f>IF(AU682=J682,"OK","REVIEW")</f>
        <v>OK</v>
      </c>
      <c r="AW682" s="213" t="s">
        <v>355</v>
      </c>
      <c r="AX682" s="213" t="s">
        <v>365</v>
      </c>
      <c r="AY682" s="213" t="s">
        <v>270</v>
      </c>
      <c r="AZ682" s="213" t="s">
        <v>271</v>
      </c>
      <c r="BA682" s="217" t="s">
        <v>998</v>
      </c>
    </row>
    <row r="683" ht="142.5">
      <c r="A683" s="214" t="s">
        <v>272</v>
      </c>
      <c r="B683" s="213" t="s">
        <v>1075</v>
      </c>
      <c r="C683" s="214" t="s">
        <v>1179</v>
      </c>
      <c r="D683" s="213" t="s">
        <v>1180</v>
      </c>
      <c r="E683" s="214" t="s">
        <v>1181</v>
      </c>
      <c r="F683" s="213" t="s">
        <v>1180</v>
      </c>
      <c r="G683" s="214" t="s">
        <v>1190</v>
      </c>
      <c r="H683" s="213" t="s">
        <v>1191</v>
      </c>
      <c r="I683" s="213" t="s">
        <v>1082</v>
      </c>
      <c r="J683" s="214" t="s">
        <v>267</v>
      </c>
      <c r="K683" s="217" t="s">
        <v>1102</v>
      </c>
      <c r="L683" s="214">
        <v>3</v>
      </c>
      <c r="M683" s="214">
        <f>ROUND(L683*18,0)</f>
        <v>54</v>
      </c>
      <c r="N683" s="214">
        <v>3</v>
      </c>
      <c r="O683" s="214">
        <f>ROUND(N683*19.2,0)</f>
        <v>58</v>
      </c>
      <c r="P683" s="214">
        <v>2</v>
      </c>
      <c r="Q683" s="214">
        <f>ROUND(P683*19.2,0)</f>
        <v>38</v>
      </c>
      <c r="R683" s="214">
        <v>3</v>
      </c>
      <c r="S683" s="214">
        <f>ROUND(R683*14.4,0)</f>
        <v>43</v>
      </c>
      <c r="T683" s="214">
        <v>1</v>
      </c>
      <c r="U683" s="214">
        <f>ROUND(T683*14.4,0)</f>
        <v>14</v>
      </c>
      <c r="V683" s="214">
        <v>3</v>
      </c>
      <c r="W683" s="214">
        <f>ROUND(V683*28.8,0)</f>
        <v>86</v>
      </c>
      <c r="X683" s="214">
        <v>1</v>
      </c>
      <c r="Y683" s="214">
        <f>ROUND(X683*16.8,0)</f>
        <v>17</v>
      </c>
      <c r="Z683" s="214">
        <v>2</v>
      </c>
      <c r="AA683" s="214">
        <f>ROUND(Z683*19.2,0)</f>
        <v>38</v>
      </c>
      <c r="AB683" s="214">
        <v>2</v>
      </c>
      <c r="AC683" s="214">
        <f>ROUND(AB683*19.2,0)</f>
        <v>38</v>
      </c>
      <c r="AD683" s="214">
        <v>2</v>
      </c>
      <c r="AE683" s="214">
        <f>ROUND(AD683*12,0)</f>
        <v>24</v>
      </c>
      <c r="AF683" s="214">
        <v>2</v>
      </c>
      <c r="AG683" s="214">
        <f>ROUND(AF683*14.4,0)</f>
        <v>29</v>
      </c>
      <c r="AH683" s="214">
        <v>1</v>
      </c>
      <c r="AI683" s="214">
        <f>ROUND(AH683*9.6,0)</f>
        <v>10</v>
      </c>
      <c r="AJ683" s="214">
        <v>1</v>
      </c>
      <c r="AK683" s="214">
        <f>ROUND(AJ683*16.8,0)</f>
        <v>17</v>
      </c>
      <c r="AL683" s="214">
        <v>1</v>
      </c>
      <c r="AM683" s="214">
        <f>ROUND(AL683*7.2,0)</f>
        <v>7</v>
      </c>
      <c r="AN683" s="214">
        <f>SUM(M683,O683,Q683,S683,U683)</f>
        <v>207</v>
      </c>
      <c r="AO683" s="214">
        <f>SUM(W683,Y683,AA683,AC683)</f>
        <v>179</v>
      </c>
      <c r="AP683" s="214">
        <f>SUM(AE683,AG683,AI683)</f>
        <v>63</v>
      </c>
      <c r="AQ683" s="214">
        <f>SUM(AK683,AM683)</f>
        <v>24</v>
      </c>
      <c r="AR683" s="214">
        <f>SUM(AN683:AQ683)</f>
        <v>473</v>
      </c>
      <c r="AS683" s="214" t="str">
        <f>IF(AR683&lt;=120,"Group 1",IF(AR683&lt;=240,"Group 2",IF(AR683&lt;=360,"Group 3",IF(AR683&lt;=480,"Group 4",IF(AR683&lt;=600,"Group 5",IF(AR683&lt;=720,"Group 6",IF(AR683&lt;=840,"Group 7",IF(AR683&lt;=960,"Group 8",IF(AR683&lt;=1080,"Group 9","Group 10")))))))))</f>
        <v>Group 4</v>
      </c>
      <c r="AT683" s="214" t="str">
        <f>IF(AR683&lt;=120,"B1",IF(AR683&lt;=240,"B2",IF(AR683&lt;=360,"B3",IF(AR683&lt;=480,"B4",IF(AR683&lt;=600,"B5",IF(AR683&lt;=720,"B6",IF(AR683&lt;=840,"B7",IF(AR683&lt;=960,"B8",IF(AR683&lt;=1080,"B9",IF(AR683&lt;=1100,"B10",IF(AR683&lt;=1120,"B11",IF(AR683&lt;=1140,"B12",IF(AR683&lt;=1160,"B13",IF(AR683&lt;=1180,"B14","B15"))))))))))))))</f>
        <v>B4</v>
      </c>
      <c r="AU683" s="214" t="str">
        <f>AT683</f>
        <v>B4</v>
      </c>
      <c r="AV683" s="214" t="str">
        <f>IF(AU683=J683,"OK","REVIEW")</f>
        <v>OK</v>
      </c>
      <c r="AW683" s="213" t="s">
        <v>355</v>
      </c>
      <c r="AX683" s="213" t="s">
        <v>522</v>
      </c>
      <c r="AY683" s="213" t="s">
        <v>270</v>
      </c>
      <c r="AZ683" s="213" t="s">
        <v>271</v>
      </c>
      <c r="BA683" s="217" t="s">
        <v>996</v>
      </c>
    </row>
    <row r="684" ht="142.5">
      <c r="A684" s="214" t="s">
        <v>272</v>
      </c>
      <c r="B684" s="213" t="s">
        <v>1075</v>
      </c>
      <c r="C684" s="214" t="s">
        <v>1179</v>
      </c>
      <c r="D684" s="213" t="s">
        <v>1180</v>
      </c>
      <c r="E684" s="214" t="s">
        <v>1181</v>
      </c>
      <c r="F684" s="213" t="s">
        <v>1180</v>
      </c>
      <c r="G684" s="214" t="s">
        <v>1190</v>
      </c>
      <c r="H684" s="213" t="s">
        <v>1191</v>
      </c>
      <c r="I684" s="213" t="s">
        <v>1082</v>
      </c>
      <c r="J684" s="214" t="s">
        <v>271</v>
      </c>
      <c r="K684" s="217" t="s">
        <v>1103</v>
      </c>
      <c r="L684" s="214">
        <v>3</v>
      </c>
      <c r="M684" s="214">
        <f>ROUND(L684*18,0)</f>
        <v>54</v>
      </c>
      <c r="N684" s="214">
        <v>3</v>
      </c>
      <c r="O684" s="214">
        <f>ROUND(N684*19.2,0)</f>
        <v>58</v>
      </c>
      <c r="P684" s="214">
        <v>2</v>
      </c>
      <c r="Q684" s="214">
        <f>ROUND(P684*19.2,0)</f>
        <v>38</v>
      </c>
      <c r="R684" s="214">
        <v>3</v>
      </c>
      <c r="S684" s="214">
        <f>ROUND(R684*14.4,0)</f>
        <v>43</v>
      </c>
      <c r="T684" s="214">
        <v>2</v>
      </c>
      <c r="U684" s="214">
        <f>ROUND(T684*14.4,0)</f>
        <v>29</v>
      </c>
      <c r="V684" s="214">
        <v>3</v>
      </c>
      <c r="W684" s="214">
        <f>ROUND(V684*28.8,0)</f>
        <v>86</v>
      </c>
      <c r="X684" s="214">
        <v>2</v>
      </c>
      <c r="Y684" s="214">
        <f>ROUND(X684*16.8,0)</f>
        <v>34</v>
      </c>
      <c r="Z684" s="214">
        <v>2</v>
      </c>
      <c r="AA684" s="214">
        <f>ROUND(Z684*19.2,0)</f>
        <v>38</v>
      </c>
      <c r="AB684" s="214">
        <v>2</v>
      </c>
      <c r="AC684" s="214">
        <f>ROUND(AB684*19.2,0)</f>
        <v>38</v>
      </c>
      <c r="AD684" s="214">
        <v>2</v>
      </c>
      <c r="AE684" s="214">
        <f>ROUND(AD684*12,0)</f>
        <v>24</v>
      </c>
      <c r="AF684" s="214">
        <v>3</v>
      </c>
      <c r="AG684" s="214">
        <f>ROUND(AF684*14.4,0)</f>
        <v>43</v>
      </c>
      <c r="AH684" s="214">
        <v>2</v>
      </c>
      <c r="AI684" s="214">
        <f>ROUND(AH684*9.6,0)</f>
        <v>19</v>
      </c>
      <c r="AJ684" s="214">
        <v>2</v>
      </c>
      <c r="AK684" s="214">
        <f>ROUND(AJ684*16.8,0)</f>
        <v>34</v>
      </c>
      <c r="AL684" s="214">
        <v>2</v>
      </c>
      <c r="AM684" s="214">
        <f>ROUND(AL684*7.2,0)</f>
        <v>14</v>
      </c>
      <c r="AN684" s="214">
        <f>SUM(M684,O684,Q684,S684,U684)</f>
        <v>222</v>
      </c>
      <c r="AO684" s="214">
        <f>SUM(W684,Y684,AA684,AC684)</f>
        <v>196</v>
      </c>
      <c r="AP684" s="214">
        <f>SUM(AE684,AG684,AI684)</f>
        <v>86</v>
      </c>
      <c r="AQ684" s="214">
        <f>SUM(AK684,AM684)</f>
        <v>48</v>
      </c>
      <c r="AR684" s="214">
        <f>SUM(AN684:AQ684)</f>
        <v>552</v>
      </c>
      <c r="AS684" s="214" t="str">
        <f>IF(AR684&lt;=120,"Group 1",IF(AR684&lt;=240,"Group 2",IF(AR684&lt;=360,"Group 3",IF(AR684&lt;=480,"Group 4",IF(AR684&lt;=600,"Group 5",IF(AR684&lt;=720,"Group 6",IF(AR684&lt;=840,"Group 7",IF(AR684&lt;=960,"Group 8",IF(AR684&lt;=1080,"Group 9","Group 10")))))))))</f>
        <v>Group 5</v>
      </c>
      <c r="AT684" s="214" t="str">
        <f>IF(AR684&lt;=120,"B1",IF(AR684&lt;=240,"B2",IF(AR684&lt;=360,"B3",IF(AR684&lt;=480,"B4",IF(AR684&lt;=600,"B5",IF(AR684&lt;=720,"B6",IF(AR684&lt;=840,"B7",IF(AR684&lt;=960,"B8",IF(AR684&lt;=1080,"B9",IF(AR684&lt;=1100,"B10",IF(AR684&lt;=1120,"B11",IF(AR684&lt;=1140,"B12",IF(AR684&lt;=1160,"B13",IF(AR684&lt;=1180,"B14","B15"))))))))))))))</f>
        <v>B5</v>
      </c>
      <c r="AU684" s="214" t="str">
        <f>AT684</f>
        <v>B5</v>
      </c>
      <c r="AV684" s="214" t="str">
        <f>IF(AU684=J684,"OK","REVIEW")</f>
        <v>OK</v>
      </c>
      <c r="AW684" s="213" t="s">
        <v>355</v>
      </c>
      <c r="AX684" s="213" t="s">
        <v>365</v>
      </c>
      <c r="AY684" s="213" t="s">
        <v>270</v>
      </c>
      <c r="AZ684" s="213" t="s">
        <v>271</v>
      </c>
      <c r="BA684" s="217" t="s">
        <v>998</v>
      </c>
    </row>
    <row r="685" ht="142.5">
      <c r="A685" s="214" t="s">
        <v>275</v>
      </c>
      <c r="B685" s="213" t="s">
        <v>1192</v>
      </c>
      <c r="C685" s="214" t="s">
        <v>1193</v>
      </c>
      <c r="D685" s="213" t="s">
        <v>1194</v>
      </c>
      <c r="E685" s="214" t="s">
        <v>1195</v>
      </c>
      <c r="F685" s="213" t="s">
        <v>1196</v>
      </c>
      <c r="G685" s="214" t="s">
        <v>1197</v>
      </c>
      <c r="H685" s="213" t="s">
        <v>1198</v>
      </c>
      <c r="I685" s="213" t="s">
        <v>1199</v>
      </c>
      <c r="J685" s="214" t="s">
        <v>267</v>
      </c>
      <c r="K685" s="217" t="s">
        <v>1200</v>
      </c>
      <c r="L685" s="214">
        <v>2</v>
      </c>
      <c r="M685" s="214">
        <f>ROUND(L685*18,0)</f>
        <v>36</v>
      </c>
      <c r="N685" s="214">
        <v>2</v>
      </c>
      <c r="O685" s="214">
        <f>ROUND(N685*19.2,0)</f>
        <v>38</v>
      </c>
      <c r="P685" s="214">
        <v>2</v>
      </c>
      <c r="Q685" s="214">
        <f>ROUND(P685*19.2,0)</f>
        <v>38</v>
      </c>
      <c r="R685" s="214">
        <v>2</v>
      </c>
      <c r="S685" s="214">
        <f>ROUND(R685*14.4,0)</f>
        <v>29</v>
      </c>
      <c r="T685" s="214">
        <v>2</v>
      </c>
      <c r="U685" s="214">
        <f>ROUND(T685*14.4,0)</f>
        <v>29</v>
      </c>
      <c r="V685" s="214">
        <v>2</v>
      </c>
      <c r="W685" s="214">
        <f>ROUND(V685*28.8,0)</f>
        <v>58</v>
      </c>
      <c r="X685" s="214">
        <v>2</v>
      </c>
      <c r="Y685" s="214">
        <f>ROUND(X685*16.8,0)</f>
        <v>34</v>
      </c>
      <c r="Z685" s="214">
        <v>2</v>
      </c>
      <c r="AA685" s="214">
        <f>ROUND(Z685*19.2,0)</f>
        <v>38</v>
      </c>
      <c r="AB685" s="214">
        <v>1</v>
      </c>
      <c r="AC685" s="214">
        <f>ROUND(AB685*19.2,0)</f>
        <v>19</v>
      </c>
      <c r="AD685" s="214">
        <v>2</v>
      </c>
      <c r="AE685" s="214">
        <f>ROUND(AD685*12,0)</f>
        <v>24</v>
      </c>
      <c r="AF685" s="214">
        <v>2</v>
      </c>
      <c r="AG685" s="214">
        <f>ROUND(AF685*14.4,0)</f>
        <v>29</v>
      </c>
      <c r="AH685" s="214">
        <v>3</v>
      </c>
      <c r="AI685" s="214">
        <f>ROUND(AH685*9.6,0)</f>
        <v>29</v>
      </c>
      <c r="AJ685" s="214">
        <v>3</v>
      </c>
      <c r="AK685" s="214">
        <f>ROUND(AJ685*16.8,0)</f>
        <v>50</v>
      </c>
      <c r="AL685" s="214">
        <v>1</v>
      </c>
      <c r="AM685" s="214">
        <f>ROUND(AL685*7.2,0)</f>
        <v>7</v>
      </c>
      <c r="AN685" s="214">
        <f>SUM(M685,O685,Q685,S685,U685)</f>
        <v>170</v>
      </c>
      <c r="AO685" s="214">
        <f>SUM(W685,Y685,AA685,AC685)</f>
        <v>149</v>
      </c>
      <c r="AP685" s="214">
        <f>SUM(AE685,AG685,AI685)</f>
        <v>82</v>
      </c>
      <c r="AQ685" s="214">
        <f>SUM(AK685,AM685)</f>
        <v>57</v>
      </c>
      <c r="AR685" s="214">
        <f>SUM(AN685:AQ685)</f>
        <v>458</v>
      </c>
      <c r="AS685" s="214" t="str">
        <f>IF(AR685&lt;=120,"Group 1",IF(AR685&lt;=240,"Group 2",IF(AR685&lt;=360,"Group 3",IF(AR685&lt;=480,"Group 4",IF(AR685&lt;=600,"Group 5",IF(AR685&lt;=720,"Group 6",IF(AR685&lt;=840,"Group 7",IF(AR685&lt;=960,"Group 8",IF(AR685&lt;=1080,"Group 9","Group 10")))))))))</f>
        <v>Group 4</v>
      </c>
      <c r="AT685" s="214" t="str">
        <f>IF(AR685&lt;=120,"B1",IF(AR685&lt;=240,"B2",IF(AR685&lt;=360,"B3",IF(AR685&lt;=480,"B4",IF(AR685&lt;=600,"B5",IF(AR685&lt;=720,"B6",IF(AR685&lt;=840,"B7",IF(AR685&lt;=960,"B8",IF(AR685&lt;=1080,"B9",IF(AR685&lt;=1100,"B10",IF(AR685&lt;=1120,"B11",IF(AR685&lt;=1140,"B12",IF(AR685&lt;=1160,"B13",IF(AR685&lt;=1180,"B14","B15"))))))))))))))</f>
        <v>B4</v>
      </c>
      <c r="AU685" s="214" t="str">
        <f>AT685</f>
        <v>B4</v>
      </c>
      <c r="AV685" s="214" t="str">
        <f>IF(AU685=J685,"OK","REVIEW")</f>
        <v>OK</v>
      </c>
      <c r="AW685" s="213" t="s">
        <v>355</v>
      </c>
      <c r="AX685" s="213" t="s">
        <v>522</v>
      </c>
      <c r="AY685" s="213" t="s">
        <v>270</v>
      </c>
      <c r="AZ685" s="213" t="s">
        <v>267</v>
      </c>
      <c r="BA685" s="217" t="s">
        <v>996</v>
      </c>
    </row>
    <row r="686" ht="142.5">
      <c r="A686" s="214" t="s">
        <v>275</v>
      </c>
      <c r="B686" s="213" t="s">
        <v>1192</v>
      </c>
      <c r="C686" s="214" t="s">
        <v>1193</v>
      </c>
      <c r="D686" s="213" t="s">
        <v>1194</v>
      </c>
      <c r="E686" s="214" t="s">
        <v>1195</v>
      </c>
      <c r="F686" s="213" t="s">
        <v>1196</v>
      </c>
      <c r="G686" s="214" t="s">
        <v>1197</v>
      </c>
      <c r="H686" s="213" t="s">
        <v>1198</v>
      </c>
      <c r="I686" s="213" t="s">
        <v>1199</v>
      </c>
      <c r="J686" s="214" t="s">
        <v>271</v>
      </c>
      <c r="K686" s="217" t="s">
        <v>1201</v>
      </c>
      <c r="L686" s="214">
        <v>3</v>
      </c>
      <c r="M686" s="214">
        <f>ROUND(L686*18,0)</f>
        <v>54</v>
      </c>
      <c r="N686" s="214">
        <v>2</v>
      </c>
      <c r="O686" s="214">
        <f>ROUND(N686*19.2,0)</f>
        <v>38</v>
      </c>
      <c r="P686" s="214">
        <v>3</v>
      </c>
      <c r="Q686" s="214">
        <f>ROUND(P686*19.2,0)</f>
        <v>58</v>
      </c>
      <c r="R686" s="214">
        <v>2</v>
      </c>
      <c r="S686" s="214">
        <f>ROUND(R686*14.4,0)</f>
        <v>29</v>
      </c>
      <c r="T686" s="214">
        <v>2</v>
      </c>
      <c r="U686" s="214">
        <f>ROUND(T686*14.4,0)</f>
        <v>29</v>
      </c>
      <c r="V686" s="214">
        <v>2</v>
      </c>
      <c r="W686" s="214">
        <f>ROUND(V686*28.8,0)</f>
        <v>58</v>
      </c>
      <c r="X686" s="214">
        <v>2</v>
      </c>
      <c r="Y686" s="214">
        <f>ROUND(X686*16.8,0)</f>
        <v>34</v>
      </c>
      <c r="Z686" s="214">
        <v>2</v>
      </c>
      <c r="AA686" s="214">
        <f>ROUND(Z686*19.2,0)</f>
        <v>38</v>
      </c>
      <c r="AB686" s="214">
        <v>1</v>
      </c>
      <c r="AC686" s="214">
        <f>ROUND(AB686*19.2,0)</f>
        <v>19</v>
      </c>
      <c r="AD686" s="214">
        <v>2</v>
      </c>
      <c r="AE686" s="214">
        <f>ROUND(AD686*12,0)</f>
        <v>24</v>
      </c>
      <c r="AF686" s="214">
        <v>2</v>
      </c>
      <c r="AG686" s="214">
        <f>ROUND(AF686*14.4,0)</f>
        <v>29</v>
      </c>
      <c r="AH686" s="214">
        <v>3</v>
      </c>
      <c r="AI686" s="214">
        <f>ROUND(AH686*9.6,0)</f>
        <v>29</v>
      </c>
      <c r="AJ686" s="214">
        <v>3</v>
      </c>
      <c r="AK686" s="214">
        <f>ROUND(AJ686*16.8,0)</f>
        <v>50</v>
      </c>
      <c r="AL686" s="214">
        <v>1</v>
      </c>
      <c r="AM686" s="214">
        <f>ROUND(AL686*7.2,0)</f>
        <v>7</v>
      </c>
      <c r="AN686" s="214">
        <f>SUM(M686,O686,Q686,S686,U686)</f>
        <v>208</v>
      </c>
      <c r="AO686" s="214">
        <f>SUM(W686,Y686,AA686,AC686)</f>
        <v>149</v>
      </c>
      <c r="AP686" s="214">
        <f>SUM(AE686,AG686,AI686)</f>
        <v>82</v>
      </c>
      <c r="AQ686" s="214">
        <f>SUM(AK686,AM686)</f>
        <v>57</v>
      </c>
      <c r="AR686" s="214">
        <f>SUM(AN686:AQ686)</f>
        <v>496</v>
      </c>
      <c r="AS686" s="214" t="str">
        <f>IF(AR686&lt;=120,"Group 1",IF(AR686&lt;=240,"Group 2",IF(AR686&lt;=360,"Group 3",IF(AR686&lt;=480,"Group 4",IF(AR686&lt;=600,"Group 5",IF(AR686&lt;=720,"Group 6",IF(AR686&lt;=840,"Group 7",IF(AR686&lt;=960,"Group 8",IF(AR686&lt;=1080,"Group 9","Group 10")))))))))</f>
        <v>Group 5</v>
      </c>
      <c r="AT686" s="214" t="str">
        <f>IF(AR686&lt;=120,"B1",IF(AR686&lt;=240,"B2",IF(AR686&lt;=360,"B3",IF(AR686&lt;=480,"B4",IF(AR686&lt;=600,"B5",IF(AR686&lt;=720,"B6",IF(AR686&lt;=840,"B7",IF(AR686&lt;=960,"B8",IF(AR686&lt;=1080,"B9",IF(AR686&lt;=1100,"B10",IF(AR686&lt;=1120,"B11",IF(AR686&lt;=1140,"B12",IF(AR686&lt;=1160,"B13",IF(AR686&lt;=1180,"B14","B15"))))))))))))))</f>
        <v>B5</v>
      </c>
      <c r="AU686" s="214" t="str">
        <f>AT686</f>
        <v>B5</v>
      </c>
      <c r="AV686" s="214" t="str">
        <f>IF(AU686=J686,"OK","REVIEW")</f>
        <v>OK</v>
      </c>
      <c r="AW686" s="213" t="s">
        <v>355</v>
      </c>
      <c r="AX686" s="213" t="s">
        <v>365</v>
      </c>
      <c r="AY686" s="213" t="s">
        <v>270</v>
      </c>
      <c r="AZ686" s="213" t="s">
        <v>267</v>
      </c>
      <c r="BA686" s="217" t="s">
        <v>998</v>
      </c>
    </row>
    <row r="687" ht="142.5">
      <c r="A687" s="214" t="s">
        <v>275</v>
      </c>
      <c r="B687" s="213" t="s">
        <v>1192</v>
      </c>
      <c r="C687" s="214" t="s">
        <v>1193</v>
      </c>
      <c r="D687" s="213" t="s">
        <v>1194</v>
      </c>
      <c r="E687" s="214" t="s">
        <v>1195</v>
      </c>
      <c r="F687" s="213" t="s">
        <v>1196</v>
      </c>
      <c r="G687" s="214" t="s">
        <v>1202</v>
      </c>
      <c r="H687" s="213" t="s">
        <v>1203</v>
      </c>
      <c r="I687" s="213" t="s">
        <v>1199</v>
      </c>
      <c r="J687" s="214" t="s">
        <v>267</v>
      </c>
      <c r="K687" s="217" t="s">
        <v>1200</v>
      </c>
      <c r="L687" s="214">
        <v>2</v>
      </c>
      <c r="M687" s="214">
        <f>ROUND(L687*18,0)</f>
        <v>36</v>
      </c>
      <c r="N687" s="214">
        <v>2</v>
      </c>
      <c r="O687" s="214">
        <f>ROUND(N687*19.2,0)</f>
        <v>38</v>
      </c>
      <c r="P687" s="214">
        <v>2</v>
      </c>
      <c r="Q687" s="214">
        <f>ROUND(P687*19.2,0)</f>
        <v>38</v>
      </c>
      <c r="R687" s="214">
        <v>2</v>
      </c>
      <c r="S687" s="214">
        <f>ROUND(R687*14.4,0)</f>
        <v>29</v>
      </c>
      <c r="T687" s="214">
        <v>2</v>
      </c>
      <c r="U687" s="214">
        <f>ROUND(T687*14.4,0)</f>
        <v>29</v>
      </c>
      <c r="V687" s="214">
        <v>2</v>
      </c>
      <c r="W687" s="214">
        <f>ROUND(V687*28.8,0)</f>
        <v>58</v>
      </c>
      <c r="X687" s="214">
        <v>2</v>
      </c>
      <c r="Y687" s="214">
        <f>ROUND(X687*16.8,0)</f>
        <v>34</v>
      </c>
      <c r="Z687" s="214">
        <v>2</v>
      </c>
      <c r="AA687" s="214">
        <f>ROUND(Z687*19.2,0)</f>
        <v>38</v>
      </c>
      <c r="AB687" s="214">
        <v>1</v>
      </c>
      <c r="AC687" s="214">
        <f>ROUND(AB687*19.2,0)</f>
        <v>19</v>
      </c>
      <c r="AD687" s="214">
        <v>2</v>
      </c>
      <c r="AE687" s="214">
        <f>ROUND(AD687*12,0)</f>
        <v>24</v>
      </c>
      <c r="AF687" s="214">
        <v>2</v>
      </c>
      <c r="AG687" s="214">
        <f>ROUND(AF687*14.4,0)</f>
        <v>29</v>
      </c>
      <c r="AH687" s="214">
        <v>3</v>
      </c>
      <c r="AI687" s="214">
        <f>ROUND(AH687*9.6,0)</f>
        <v>29</v>
      </c>
      <c r="AJ687" s="214">
        <v>3</v>
      </c>
      <c r="AK687" s="214">
        <f>ROUND(AJ687*16.8,0)</f>
        <v>50</v>
      </c>
      <c r="AL687" s="214">
        <v>1</v>
      </c>
      <c r="AM687" s="214">
        <f>ROUND(AL687*7.2,0)</f>
        <v>7</v>
      </c>
      <c r="AN687" s="214">
        <f>SUM(M687,O687,Q687,S687,U687)</f>
        <v>170</v>
      </c>
      <c r="AO687" s="214">
        <f>SUM(W687,Y687,AA687,AC687)</f>
        <v>149</v>
      </c>
      <c r="AP687" s="214">
        <f>SUM(AE687,AG687,AI687)</f>
        <v>82</v>
      </c>
      <c r="AQ687" s="214">
        <f>SUM(AK687,AM687)</f>
        <v>57</v>
      </c>
      <c r="AR687" s="214">
        <f>SUM(AN687:AQ687)</f>
        <v>458</v>
      </c>
      <c r="AS687" s="214" t="str">
        <f>IF(AR687&lt;=120,"Group 1",IF(AR687&lt;=240,"Group 2",IF(AR687&lt;=360,"Group 3",IF(AR687&lt;=480,"Group 4",IF(AR687&lt;=600,"Group 5",IF(AR687&lt;=720,"Group 6",IF(AR687&lt;=840,"Group 7",IF(AR687&lt;=960,"Group 8",IF(AR687&lt;=1080,"Group 9","Group 10")))))))))</f>
        <v>Group 4</v>
      </c>
      <c r="AT687" s="214" t="str">
        <f>IF(AR687&lt;=120,"B1",IF(AR687&lt;=240,"B2",IF(AR687&lt;=360,"B3",IF(AR687&lt;=480,"B4",IF(AR687&lt;=600,"B5",IF(AR687&lt;=720,"B6",IF(AR687&lt;=840,"B7",IF(AR687&lt;=960,"B8",IF(AR687&lt;=1080,"B9",IF(AR687&lt;=1100,"B10",IF(AR687&lt;=1120,"B11",IF(AR687&lt;=1140,"B12",IF(AR687&lt;=1160,"B13",IF(AR687&lt;=1180,"B14","B15"))))))))))))))</f>
        <v>B4</v>
      </c>
      <c r="AU687" s="214" t="str">
        <f>AT687</f>
        <v>B4</v>
      </c>
      <c r="AV687" s="214" t="str">
        <f>IF(AU687=J687,"OK","REVIEW")</f>
        <v>OK</v>
      </c>
      <c r="AW687" s="213" t="s">
        <v>355</v>
      </c>
      <c r="AX687" s="213" t="s">
        <v>522</v>
      </c>
      <c r="AY687" s="213" t="s">
        <v>270</v>
      </c>
      <c r="AZ687" s="213" t="s">
        <v>267</v>
      </c>
      <c r="BA687" s="217" t="s">
        <v>996</v>
      </c>
    </row>
    <row r="688" ht="142.5">
      <c r="A688" s="214" t="s">
        <v>275</v>
      </c>
      <c r="B688" s="213" t="s">
        <v>1192</v>
      </c>
      <c r="C688" s="214" t="s">
        <v>1193</v>
      </c>
      <c r="D688" s="213" t="s">
        <v>1194</v>
      </c>
      <c r="E688" s="214" t="s">
        <v>1195</v>
      </c>
      <c r="F688" s="213" t="s">
        <v>1196</v>
      </c>
      <c r="G688" s="214" t="s">
        <v>1202</v>
      </c>
      <c r="H688" s="213" t="s">
        <v>1203</v>
      </c>
      <c r="I688" s="213" t="s">
        <v>1199</v>
      </c>
      <c r="J688" s="214" t="s">
        <v>271</v>
      </c>
      <c r="K688" s="217" t="s">
        <v>1201</v>
      </c>
      <c r="L688" s="214">
        <v>3</v>
      </c>
      <c r="M688" s="214">
        <f>ROUND(L688*18,0)</f>
        <v>54</v>
      </c>
      <c r="N688" s="214">
        <v>2</v>
      </c>
      <c r="O688" s="214">
        <f>ROUND(N688*19.2,0)</f>
        <v>38</v>
      </c>
      <c r="P688" s="214">
        <v>3</v>
      </c>
      <c r="Q688" s="214">
        <f>ROUND(P688*19.2,0)</f>
        <v>58</v>
      </c>
      <c r="R688" s="214">
        <v>2</v>
      </c>
      <c r="S688" s="214">
        <f>ROUND(R688*14.4,0)</f>
        <v>29</v>
      </c>
      <c r="T688" s="214">
        <v>2</v>
      </c>
      <c r="U688" s="214">
        <f>ROUND(T688*14.4,0)</f>
        <v>29</v>
      </c>
      <c r="V688" s="214">
        <v>2</v>
      </c>
      <c r="W688" s="214">
        <f>ROUND(V688*28.8,0)</f>
        <v>58</v>
      </c>
      <c r="X688" s="214">
        <v>2</v>
      </c>
      <c r="Y688" s="214">
        <f>ROUND(X688*16.8,0)</f>
        <v>34</v>
      </c>
      <c r="Z688" s="214">
        <v>2</v>
      </c>
      <c r="AA688" s="214">
        <f>ROUND(Z688*19.2,0)</f>
        <v>38</v>
      </c>
      <c r="AB688" s="214">
        <v>1</v>
      </c>
      <c r="AC688" s="214">
        <f>ROUND(AB688*19.2,0)</f>
        <v>19</v>
      </c>
      <c r="AD688" s="214">
        <v>2</v>
      </c>
      <c r="AE688" s="214">
        <f>ROUND(AD688*12,0)</f>
        <v>24</v>
      </c>
      <c r="AF688" s="214">
        <v>2</v>
      </c>
      <c r="AG688" s="214">
        <f>ROUND(AF688*14.4,0)</f>
        <v>29</v>
      </c>
      <c r="AH688" s="214">
        <v>3</v>
      </c>
      <c r="AI688" s="214">
        <f>ROUND(AH688*9.6,0)</f>
        <v>29</v>
      </c>
      <c r="AJ688" s="214">
        <v>3</v>
      </c>
      <c r="AK688" s="214">
        <f>ROUND(AJ688*16.8,0)</f>
        <v>50</v>
      </c>
      <c r="AL688" s="214">
        <v>1</v>
      </c>
      <c r="AM688" s="214">
        <f>ROUND(AL688*7.2,0)</f>
        <v>7</v>
      </c>
      <c r="AN688" s="214">
        <f>SUM(M688,O688,Q688,S688,U688)</f>
        <v>208</v>
      </c>
      <c r="AO688" s="214">
        <f>SUM(W688,Y688,AA688,AC688)</f>
        <v>149</v>
      </c>
      <c r="AP688" s="214">
        <f>SUM(AE688,AG688,AI688)</f>
        <v>82</v>
      </c>
      <c r="AQ688" s="214">
        <f>SUM(AK688,AM688)</f>
        <v>57</v>
      </c>
      <c r="AR688" s="214">
        <f>SUM(AN688:AQ688)</f>
        <v>496</v>
      </c>
      <c r="AS688" s="214" t="str">
        <f>IF(AR688&lt;=120,"Group 1",IF(AR688&lt;=240,"Group 2",IF(AR688&lt;=360,"Group 3",IF(AR688&lt;=480,"Group 4",IF(AR688&lt;=600,"Group 5",IF(AR688&lt;=720,"Group 6",IF(AR688&lt;=840,"Group 7",IF(AR688&lt;=960,"Group 8",IF(AR688&lt;=1080,"Group 9","Group 10")))))))))</f>
        <v>Group 5</v>
      </c>
      <c r="AT688" s="214" t="str">
        <f>IF(AR688&lt;=120,"B1",IF(AR688&lt;=240,"B2",IF(AR688&lt;=360,"B3",IF(AR688&lt;=480,"B4",IF(AR688&lt;=600,"B5",IF(AR688&lt;=720,"B6",IF(AR688&lt;=840,"B7",IF(AR688&lt;=960,"B8",IF(AR688&lt;=1080,"B9",IF(AR688&lt;=1100,"B10",IF(AR688&lt;=1120,"B11",IF(AR688&lt;=1140,"B12",IF(AR688&lt;=1160,"B13",IF(AR688&lt;=1180,"B14","B15"))))))))))))))</f>
        <v>B5</v>
      </c>
      <c r="AU688" s="214" t="str">
        <f>AT688</f>
        <v>B5</v>
      </c>
      <c r="AV688" s="214" t="str">
        <f>IF(AU688=J688,"OK","REVIEW")</f>
        <v>OK</v>
      </c>
      <c r="AW688" s="213" t="s">
        <v>355</v>
      </c>
      <c r="AX688" s="213" t="s">
        <v>365</v>
      </c>
      <c r="AY688" s="213" t="s">
        <v>270</v>
      </c>
      <c r="AZ688" s="213" t="s">
        <v>267</v>
      </c>
      <c r="BA688" s="217" t="s">
        <v>998</v>
      </c>
    </row>
    <row r="689" ht="142.5">
      <c r="A689" s="214" t="s">
        <v>275</v>
      </c>
      <c r="B689" s="213" t="s">
        <v>1192</v>
      </c>
      <c r="C689" s="214" t="s">
        <v>1193</v>
      </c>
      <c r="D689" s="213" t="s">
        <v>1194</v>
      </c>
      <c r="E689" s="214" t="s">
        <v>1195</v>
      </c>
      <c r="F689" s="213" t="s">
        <v>1196</v>
      </c>
      <c r="G689" s="214" t="s">
        <v>1204</v>
      </c>
      <c r="H689" s="213" t="s">
        <v>1205</v>
      </c>
      <c r="I689" s="213" t="s">
        <v>1199</v>
      </c>
      <c r="J689" s="214" t="s">
        <v>267</v>
      </c>
      <c r="K689" s="217" t="s">
        <v>1200</v>
      </c>
      <c r="L689" s="214">
        <v>2</v>
      </c>
      <c r="M689" s="214">
        <f>ROUND(L689*18,0)</f>
        <v>36</v>
      </c>
      <c r="N689" s="214">
        <v>2</v>
      </c>
      <c r="O689" s="214">
        <f>ROUND(N689*19.2,0)</f>
        <v>38</v>
      </c>
      <c r="P689" s="214">
        <v>2</v>
      </c>
      <c r="Q689" s="214">
        <f>ROUND(P689*19.2,0)</f>
        <v>38</v>
      </c>
      <c r="R689" s="214">
        <v>2</v>
      </c>
      <c r="S689" s="214">
        <f>ROUND(R689*14.4,0)</f>
        <v>29</v>
      </c>
      <c r="T689" s="214">
        <v>2</v>
      </c>
      <c r="U689" s="214">
        <f>ROUND(T689*14.4,0)</f>
        <v>29</v>
      </c>
      <c r="V689" s="214">
        <v>2</v>
      </c>
      <c r="W689" s="214">
        <f>ROUND(V689*28.8,0)</f>
        <v>58</v>
      </c>
      <c r="X689" s="214">
        <v>2</v>
      </c>
      <c r="Y689" s="214">
        <f>ROUND(X689*16.8,0)</f>
        <v>34</v>
      </c>
      <c r="Z689" s="214">
        <v>2</v>
      </c>
      <c r="AA689" s="214">
        <f>ROUND(Z689*19.2,0)</f>
        <v>38</v>
      </c>
      <c r="AB689" s="214">
        <v>1</v>
      </c>
      <c r="AC689" s="214">
        <f>ROUND(AB689*19.2,0)</f>
        <v>19</v>
      </c>
      <c r="AD689" s="214">
        <v>2</v>
      </c>
      <c r="AE689" s="214">
        <f>ROUND(AD689*12,0)</f>
        <v>24</v>
      </c>
      <c r="AF689" s="214">
        <v>2</v>
      </c>
      <c r="AG689" s="214">
        <f>ROUND(AF689*14.4,0)</f>
        <v>29</v>
      </c>
      <c r="AH689" s="214">
        <v>3</v>
      </c>
      <c r="AI689" s="214">
        <f>ROUND(AH689*9.6,0)</f>
        <v>29</v>
      </c>
      <c r="AJ689" s="214">
        <v>3</v>
      </c>
      <c r="AK689" s="214">
        <f>ROUND(AJ689*16.8,0)</f>
        <v>50</v>
      </c>
      <c r="AL689" s="214">
        <v>1</v>
      </c>
      <c r="AM689" s="214">
        <f>ROUND(AL689*7.2,0)</f>
        <v>7</v>
      </c>
      <c r="AN689" s="214">
        <f>SUM(M689,O689,Q689,S689,U689)</f>
        <v>170</v>
      </c>
      <c r="AO689" s="214">
        <f>SUM(W689,Y689,AA689,AC689)</f>
        <v>149</v>
      </c>
      <c r="AP689" s="214">
        <f>SUM(AE689,AG689,AI689)</f>
        <v>82</v>
      </c>
      <c r="AQ689" s="214">
        <f>SUM(AK689,AM689)</f>
        <v>57</v>
      </c>
      <c r="AR689" s="214">
        <f>SUM(AN689:AQ689)</f>
        <v>458</v>
      </c>
      <c r="AS689" s="214" t="str">
        <f>IF(AR689&lt;=120,"Group 1",IF(AR689&lt;=240,"Group 2",IF(AR689&lt;=360,"Group 3",IF(AR689&lt;=480,"Group 4",IF(AR689&lt;=600,"Group 5",IF(AR689&lt;=720,"Group 6",IF(AR689&lt;=840,"Group 7",IF(AR689&lt;=960,"Group 8",IF(AR689&lt;=1080,"Group 9","Group 10")))))))))</f>
        <v>Group 4</v>
      </c>
      <c r="AT689" s="214" t="str">
        <f>IF(AR689&lt;=120,"B1",IF(AR689&lt;=240,"B2",IF(AR689&lt;=360,"B3",IF(AR689&lt;=480,"B4",IF(AR689&lt;=600,"B5",IF(AR689&lt;=720,"B6",IF(AR689&lt;=840,"B7",IF(AR689&lt;=960,"B8",IF(AR689&lt;=1080,"B9",IF(AR689&lt;=1100,"B10",IF(AR689&lt;=1120,"B11",IF(AR689&lt;=1140,"B12",IF(AR689&lt;=1160,"B13",IF(AR689&lt;=1180,"B14","B15"))))))))))))))</f>
        <v>B4</v>
      </c>
      <c r="AU689" s="214" t="str">
        <f>AT689</f>
        <v>B4</v>
      </c>
      <c r="AV689" s="214" t="str">
        <f>IF(AU689=J689,"OK","REVIEW")</f>
        <v>OK</v>
      </c>
      <c r="AW689" s="213" t="s">
        <v>355</v>
      </c>
      <c r="AX689" s="213" t="s">
        <v>522</v>
      </c>
      <c r="AY689" s="213" t="s">
        <v>270</v>
      </c>
      <c r="AZ689" s="213" t="s">
        <v>267</v>
      </c>
      <c r="BA689" s="217" t="s">
        <v>996</v>
      </c>
    </row>
    <row r="690" ht="142.5">
      <c r="A690" s="214" t="s">
        <v>275</v>
      </c>
      <c r="B690" s="213" t="s">
        <v>1192</v>
      </c>
      <c r="C690" s="214" t="s">
        <v>1193</v>
      </c>
      <c r="D690" s="213" t="s">
        <v>1194</v>
      </c>
      <c r="E690" s="214" t="s">
        <v>1195</v>
      </c>
      <c r="F690" s="213" t="s">
        <v>1196</v>
      </c>
      <c r="G690" s="214" t="s">
        <v>1204</v>
      </c>
      <c r="H690" s="213" t="s">
        <v>1205</v>
      </c>
      <c r="I690" s="213" t="s">
        <v>1199</v>
      </c>
      <c r="J690" s="214" t="s">
        <v>271</v>
      </c>
      <c r="K690" s="217" t="s">
        <v>1201</v>
      </c>
      <c r="L690" s="214">
        <v>3</v>
      </c>
      <c r="M690" s="214">
        <f>ROUND(L690*18,0)</f>
        <v>54</v>
      </c>
      <c r="N690" s="214">
        <v>2</v>
      </c>
      <c r="O690" s="214">
        <f>ROUND(N690*19.2,0)</f>
        <v>38</v>
      </c>
      <c r="P690" s="214">
        <v>3</v>
      </c>
      <c r="Q690" s="214">
        <f>ROUND(P690*19.2,0)</f>
        <v>58</v>
      </c>
      <c r="R690" s="214">
        <v>2</v>
      </c>
      <c r="S690" s="214">
        <f>ROUND(R690*14.4,0)</f>
        <v>29</v>
      </c>
      <c r="T690" s="214">
        <v>2</v>
      </c>
      <c r="U690" s="214">
        <f>ROUND(T690*14.4,0)</f>
        <v>29</v>
      </c>
      <c r="V690" s="214">
        <v>2</v>
      </c>
      <c r="W690" s="214">
        <f>ROUND(V690*28.8,0)</f>
        <v>58</v>
      </c>
      <c r="X690" s="214">
        <v>2</v>
      </c>
      <c r="Y690" s="214">
        <f>ROUND(X690*16.8,0)</f>
        <v>34</v>
      </c>
      <c r="Z690" s="214">
        <v>2</v>
      </c>
      <c r="AA690" s="214">
        <f>ROUND(Z690*19.2,0)</f>
        <v>38</v>
      </c>
      <c r="AB690" s="214">
        <v>1</v>
      </c>
      <c r="AC690" s="214">
        <f>ROUND(AB690*19.2,0)</f>
        <v>19</v>
      </c>
      <c r="AD690" s="214">
        <v>2</v>
      </c>
      <c r="AE690" s="214">
        <f>ROUND(AD690*12,0)</f>
        <v>24</v>
      </c>
      <c r="AF690" s="214">
        <v>2</v>
      </c>
      <c r="AG690" s="214">
        <f>ROUND(AF690*14.4,0)</f>
        <v>29</v>
      </c>
      <c r="AH690" s="214">
        <v>3</v>
      </c>
      <c r="AI690" s="214">
        <f>ROUND(AH690*9.6,0)</f>
        <v>29</v>
      </c>
      <c r="AJ690" s="214">
        <v>3</v>
      </c>
      <c r="AK690" s="214">
        <f>ROUND(AJ690*16.8,0)</f>
        <v>50</v>
      </c>
      <c r="AL690" s="214">
        <v>1</v>
      </c>
      <c r="AM690" s="214">
        <f>ROUND(AL690*7.2,0)</f>
        <v>7</v>
      </c>
      <c r="AN690" s="214">
        <f>SUM(M690,O690,Q690,S690,U690)</f>
        <v>208</v>
      </c>
      <c r="AO690" s="214">
        <f>SUM(W690,Y690,AA690,AC690)</f>
        <v>149</v>
      </c>
      <c r="AP690" s="214">
        <f>SUM(AE690,AG690,AI690)</f>
        <v>82</v>
      </c>
      <c r="AQ690" s="214">
        <f>SUM(AK690,AM690)</f>
        <v>57</v>
      </c>
      <c r="AR690" s="214">
        <f>SUM(AN690:AQ690)</f>
        <v>496</v>
      </c>
      <c r="AS690" s="214" t="str">
        <f>IF(AR690&lt;=120,"Group 1",IF(AR690&lt;=240,"Group 2",IF(AR690&lt;=360,"Group 3",IF(AR690&lt;=480,"Group 4",IF(AR690&lt;=600,"Group 5",IF(AR690&lt;=720,"Group 6",IF(AR690&lt;=840,"Group 7",IF(AR690&lt;=960,"Group 8",IF(AR690&lt;=1080,"Group 9","Group 10")))))))))</f>
        <v>Group 5</v>
      </c>
      <c r="AT690" s="214" t="str">
        <f>IF(AR690&lt;=120,"B1",IF(AR690&lt;=240,"B2",IF(AR690&lt;=360,"B3",IF(AR690&lt;=480,"B4",IF(AR690&lt;=600,"B5",IF(AR690&lt;=720,"B6",IF(AR690&lt;=840,"B7",IF(AR690&lt;=960,"B8",IF(AR690&lt;=1080,"B9",IF(AR690&lt;=1100,"B10",IF(AR690&lt;=1120,"B11",IF(AR690&lt;=1140,"B12",IF(AR690&lt;=1160,"B13",IF(AR690&lt;=1180,"B14","B15"))))))))))))))</f>
        <v>B5</v>
      </c>
      <c r="AU690" s="214" t="str">
        <f>AT690</f>
        <v>B5</v>
      </c>
      <c r="AV690" s="214" t="str">
        <f>IF(AU690=J690,"OK","REVIEW")</f>
        <v>OK</v>
      </c>
      <c r="AW690" s="213" t="s">
        <v>355</v>
      </c>
      <c r="AX690" s="213" t="s">
        <v>365</v>
      </c>
      <c r="AY690" s="213" t="s">
        <v>270</v>
      </c>
      <c r="AZ690" s="213" t="s">
        <v>267</v>
      </c>
      <c r="BA690" s="217" t="s">
        <v>998</v>
      </c>
    </row>
    <row r="691" ht="142.5">
      <c r="A691" s="214" t="s">
        <v>275</v>
      </c>
      <c r="B691" s="213" t="s">
        <v>1192</v>
      </c>
      <c r="C691" s="214" t="s">
        <v>1193</v>
      </c>
      <c r="D691" s="213" t="s">
        <v>1194</v>
      </c>
      <c r="E691" s="214" t="s">
        <v>1195</v>
      </c>
      <c r="F691" s="213" t="s">
        <v>1196</v>
      </c>
      <c r="G691" s="214" t="s">
        <v>1206</v>
      </c>
      <c r="H691" s="213" t="s">
        <v>1207</v>
      </c>
      <c r="I691" s="213" t="s">
        <v>1199</v>
      </c>
      <c r="J691" s="214" t="s">
        <v>267</v>
      </c>
      <c r="K691" s="217" t="s">
        <v>1200</v>
      </c>
      <c r="L691" s="214">
        <v>2</v>
      </c>
      <c r="M691" s="214">
        <f>ROUND(L691*18,0)</f>
        <v>36</v>
      </c>
      <c r="N691" s="214">
        <v>2</v>
      </c>
      <c r="O691" s="214">
        <f>ROUND(N691*19.2,0)</f>
        <v>38</v>
      </c>
      <c r="P691" s="214">
        <v>2</v>
      </c>
      <c r="Q691" s="214">
        <f>ROUND(P691*19.2,0)</f>
        <v>38</v>
      </c>
      <c r="R691" s="214">
        <v>2</v>
      </c>
      <c r="S691" s="214">
        <f>ROUND(R691*14.4,0)</f>
        <v>29</v>
      </c>
      <c r="T691" s="214">
        <v>2</v>
      </c>
      <c r="U691" s="214">
        <f>ROUND(T691*14.4,0)</f>
        <v>29</v>
      </c>
      <c r="V691" s="214">
        <v>2</v>
      </c>
      <c r="W691" s="214">
        <f>ROUND(V691*28.8,0)</f>
        <v>58</v>
      </c>
      <c r="X691" s="214">
        <v>2</v>
      </c>
      <c r="Y691" s="214">
        <f>ROUND(X691*16.8,0)</f>
        <v>34</v>
      </c>
      <c r="Z691" s="214">
        <v>2</v>
      </c>
      <c r="AA691" s="214">
        <f>ROUND(Z691*19.2,0)</f>
        <v>38</v>
      </c>
      <c r="AB691" s="214">
        <v>1</v>
      </c>
      <c r="AC691" s="214">
        <f>ROUND(AB691*19.2,0)</f>
        <v>19</v>
      </c>
      <c r="AD691" s="214">
        <v>2</v>
      </c>
      <c r="AE691" s="214">
        <f>ROUND(AD691*12,0)</f>
        <v>24</v>
      </c>
      <c r="AF691" s="214">
        <v>2</v>
      </c>
      <c r="AG691" s="214">
        <f>ROUND(AF691*14.4,0)</f>
        <v>29</v>
      </c>
      <c r="AH691" s="214">
        <v>3</v>
      </c>
      <c r="AI691" s="214">
        <f>ROUND(AH691*9.6,0)</f>
        <v>29</v>
      </c>
      <c r="AJ691" s="214">
        <v>3</v>
      </c>
      <c r="AK691" s="214">
        <f>ROUND(AJ691*16.8,0)</f>
        <v>50</v>
      </c>
      <c r="AL691" s="214">
        <v>1</v>
      </c>
      <c r="AM691" s="214">
        <f>ROUND(AL691*7.2,0)</f>
        <v>7</v>
      </c>
      <c r="AN691" s="214">
        <f>SUM(M691,O691,Q691,S691,U691)</f>
        <v>170</v>
      </c>
      <c r="AO691" s="214">
        <f>SUM(W691,Y691,AA691,AC691)</f>
        <v>149</v>
      </c>
      <c r="AP691" s="214">
        <f>SUM(AE691,AG691,AI691)</f>
        <v>82</v>
      </c>
      <c r="AQ691" s="214">
        <f>SUM(AK691,AM691)</f>
        <v>57</v>
      </c>
      <c r="AR691" s="214">
        <f>SUM(AN691:AQ691)</f>
        <v>458</v>
      </c>
      <c r="AS691" s="214" t="str">
        <f>IF(AR691&lt;=120,"Group 1",IF(AR691&lt;=240,"Group 2",IF(AR691&lt;=360,"Group 3",IF(AR691&lt;=480,"Group 4",IF(AR691&lt;=600,"Group 5",IF(AR691&lt;=720,"Group 6",IF(AR691&lt;=840,"Group 7",IF(AR691&lt;=960,"Group 8",IF(AR691&lt;=1080,"Group 9","Group 10")))))))))</f>
        <v>Group 4</v>
      </c>
      <c r="AT691" s="214" t="str">
        <f>IF(AR691&lt;=120,"B1",IF(AR691&lt;=240,"B2",IF(AR691&lt;=360,"B3",IF(AR691&lt;=480,"B4",IF(AR691&lt;=600,"B5",IF(AR691&lt;=720,"B6",IF(AR691&lt;=840,"B7",IF(AR691&lt;=960,"B8",IF(AR691&lt;=1080,"B9",IF(AR691&lt;=1100,"B10",IF(AR691&lt;=1120,"B11",IF(AR691&lt;=1140,"B12",IF(AR691&lt;=1160,"B13",IF(AR691&lt;=1180,"B14","B15"))))))))))))))</f>
        <v>B4</v>
      </c>
      <c r="AU691" s="214" t="str">
        <f>AT691</f>
        <v>B4</v>
      </c>
      <c r="AV691" s="214" t="str">
        <f>IF(AU691=J691,"OK","REVIEW")</f>
        <v>OK</v>
      </c>
      <c r="AW691" s="213" t="s">
        <v>355</v>
      </c>
      <c r="AX691" s="213" t="s">
        <v>522</v>
      </c>
      <c r="AY691" s="213" t="s">
        <v>270</v>
      </c>
      <c r="AZ691" s="213" t="s">
        <v>267</v>
      </c>
      <c r="BA691" s="217" t="s">
        <v>996</v>
      </c>
    </row>
    <row r="692" ht="142.5">
      <c r="A692" s="214" t="s">
        <v>275</v>
      </c>
      <c r="B692" s="213" t="s">
        <v>1192</v>
      </c>
      <c r="C692" s="214" t="s">
        <v>1193</v>
      </c>
      <c r="D692" s="213" t="s">
        <v>1194</v>
      </c>
      <c r="E692" s="214" t="s">
        <v>1195</v>
      </c>
      <c r="F692" s="213" t="s">
        <v>1196</v>
      </c>
      <c r="G692" s="214" t="s">
        <v>1206</v>
      </c>
      <c r="H692" s="213" t="s">
        <v>1207</v>
      </c>
      <c r="I692" s="213" t="s">
        <v>1199</v>
      </c>
      <c r="J692" s="214" t="s">
        <v>271</v>
      </c>
      <c r="K692" s="217" t="s">
        <v>1201</v>
      </c>
      <c r="L692" s="214">
        <v>3</v>
      </c>
      <c r="M692" s="214">
        <f>ROUND(L692*18,0)</f>
        <v>54</v>
      </c>
      <c r="N692" s="214">
        <v>2</v>
      </c>
      <c r="O692" s="214">
        <f>ROUND(N692*19.2,0)</f>
        <v>38</v>
      </c>
      <c r="P692" s="214">
        <v>3</v>
      </c>
      <c r="Q692" s="214">
        <f>ROUND(P692*19.2,0)</f>
        <v>58</v>
      </c>
      <c r="R692" s="214">
        <v>2</v>
      </c>
      <c r="S692" s="214">
        <f>ROUND(R692*14.4,0)</f>
        <v>29</v>
      </c>
      <c r="T692" s="214">
        <v>2</v>
      </c>
      <c r="U692" s="214">
        <f>ROUND(T692*14.4,0)</f>
        <v>29</v>
      </c>
      <c r="V692" s="214">
        <v>2</v>
      </c>
      <c r="W692" s="214">
        <f>ROUND(V692*28.8,0)</f>
        <v>58</v>
      </c>
      <c r="X692" s="214">
        <v>2</v>
      </c>
      <c r="Y692" s="214">
        <f>ROUND(X692*16.8,0)</f>
        <v>34</v>
      </c>
      <c r="Z692" s="214">
        <v>2</v>
      </c>
      <c r="AA692" s="214">
        <f>ROUND(Z692*19.2,0)</f>
        <v>38</v>
      </c>
      <c r="AB692" s="214">
        <v>1</v>
      </c>
      <c r="AC692" s="214">
        <f>ROUND(AB692*19.2,0)</f>
        <v>19</v>
      </c>
      <c r="AD692" s="214">
        <v>2</v>
      </c>
      <c r="AE692" s="214">
        <f>ROUND(AD692*12,0)</f>
        <v>24</v>
      </c>
      <c r="AF692" s="214">
        <v>2</v>
      </c>
      <c r="AG692" s="214">
        <f>ROUND(AF692*14.4,0)</f>
        <v>29</v>
      </c>
      <c r="AH692" s="214">
        <v>3</v>
      </c>
      <c r="AI692" s="214">
        <f>ROUND(AH692*9.6,0)</f>
        <v>29</v>
      </c>
      <c r="AJ692" s="214">
        <v>3</v>
      </c>
      <c r="AK692" s="214">
        <f>ROUND(AJ692*16.8,0)</f>
        <v>50</v>
      </c>
      <c r="AL692" s="214">
        <v>1</v>
      </c>
      <c r="AM692" s="214">
        <f>ROUND(AL692*7.2,0)</f>
        <v>7</v>
      </c>
      <c r="AN692" s="214">
        <f>SUM(M692,O692,Q692,S692,U692)</f>
        <v>208</v>
      </c>
      <c r="AO692" s="214">
        <f>SUM(W692,Y692,AA692,AC692)</f>
        <v>149</v>
      </c>
      <c r="AP692" s="214">
        <f>SUM(AE692,AG692,AI692)</f>
        <v>82</v>
      </c>
      <c r="AQ692" s="214">
        <f>SUM(AK692,AM692)</f>
        <v>57</v>
      </c>
      <c r="AR692" s="214">
        <f>SUM(AN692:AQ692)</f>
        <v>496</v>
      </c>
      <c r="AS692" s="214" t="str">
        <f>IF(AR692&lt;=120,"Group 1",IF(AR692&lt;=240,"Group 2",IF(AR692&lt;=360,"Group 3",IF(AR692&lt;=480,"Group 4",IF(AR692&lt;=600,"Group 5",IF(AR692&lt;=720,"Group 6",IF(AR692&lt;=840,"Group 7",IF(AR692&lt;=960,"Group 8",IF(AR692&lt;=1080,"Group 9","Group 10")))))))))</f>
        <v>Group 5</v>
      </c>
      <c r="AT692" s="214" t="str">
        <f>IF(AR692&lt;=120,"B1",IF(AR692&lt;=240,"B2",IF(AR692&lt;=360,"B3",IF(AR692&lt;=480,"B4",IF(AR692&lt;=600,"B5",IF(AR692&lt;=720,"B6",IF(AR692&lt;=840,"B7",IF(AR692&lt;=960,"B8",IF(AR692&lt;=1080,"B9",IF(AR692&lt;=1100,"B10",IF(AR692&lt;=1120,"B11",IF(AR692&lt;=1140,"B12",IF(AR692&lt;=1160,"B13",IF(AR692&lt;=1180,"B14","B15"))))))))))))))</f>
        <v>B5</v>
      </c>
      <c r="AU692" s="214" t="str">
        <f>AT692</f>
        <v>B5</v>
      </c>
      <c r="AV692" s="214" t="str">
        <f>IF(AU692=J692,"OK","REVIEW")</f>
        <v>OK</v>
      </c>
      <c r="AW692" s="213" t="s">
        <v>355</v>
      </c>
      <c r="AX692" s="213" t="s">
        <v>365</v>
      </c>
      <c r="AY692" s="213" t="s">
        <v>270</v>
      </c>
      <c r="AZ692" s="213" t="s">
        <v>267</v>
      </c>
      <c r="BA692" s="217" t="s">
        <v>998</v>
      </c>
    </row>
    <row r="693" ht="142.5">
      <c r="A693" s="214" t="s">
        <v>275</v>
      </c>
      <c r="B693" s="213" t="s">
        <v>1192</v>
      </c>
      <c r="C693" s="214" t="s">
        <v>1193</v>
      </c>
      <c r="D693" s="213" t="s">
        <v>1194</v>
      </c>
      <c r="E693" s="214" t="s">
        <v>1208</v>
      </c>
      <c r="F693" s="213" t="s">
        <v>1209</v>
      </c>
      <c r="G693" s="214" t="s">
        <v>1210</v>
      </c>
      <c r="H693" s="213" t="s">
        <v>1211</v>
      </c>
      <c r="I693" s="213" t="s">
        <v>1199</v>
      </c>
      <c r="J693" s="214" t="s">
        <v>267</v>
      </c>
      <c r="K693" s="217" t="s">
        <v>1200</v>
      </c>
      <c r="L693" s="214">
        <v>2</v>
      </c>
      <c r="M693" s="214">
        <f>ROUND(L693*18,0)</f>
        <v>36</v>
      </c>
      <c r="N693" s="214">
        <v>2</v>
      </c>
      <c r="O693" s="214">
        <f>ROUND(N693*19.2,0)</f>
        <v>38</v>
      </c>
      <c r="P693" s="214">
        <v>2</v>
      </c>
      <c r="Q693" s="214">
        <f>ROUND(P693*19.2,0)</f>
        <v>38</v>
      </c>
      <c r="R693" s="214">
        <v>2</v>
      </c>
      <c r="S693" s="214">
        <f>ROUND(R693*14.4,0)</f>
        <v>29</v>
      </c>
      <c r="T693" s="214">
        <v>2</v>
      </c>
      <c r="U693" s="214">
        <f>ROUND(T693*14.4,0)</f>
        <v>29</v>
      </c>
      <c r="V693" s="214">
        <v>2</v>
      </c>
      <c r="W693" s="214">
        <f>ROUND(V693*28.8,0)</f>
        <v>58</v>
      </c>
      <c r="X693" s="214">
        <v>2</v>
      </c>
      <c r="Y693" s="214">
        <f>ROUND(X693*16.8,0)</f>
        <v>34</v>
      </c>
      <c r="Z693" s="214">
        <v>2</v>
      </c>
      <c r="AA693" s="214">
        <f>ROUND(Z693*19.2,0)</f>
        <v>38</v>
      </c>
      <c r="AB693" s="214">
        <v>1</v>
      </c>
      <c r="AC693" s="214">
        <f>ROUND(AB693*19.2,0)</f>
        <v>19</v>
      </c>
      <c r="AD693" s="214">
        <v>2</v>
      </c>
      <c r="AE693" s="214">
        <f>ROUND(AD693*12,0)</f>
        <v>24</v>
      </c>
      <c r="AF693" s="214">
        <v>2</v>
      </c>
      <c r="AG693" s="214">
        <f>ROUND(AF693*14.4,0)</f>
        <v>29</v>
      </c>
      <c r="AH693" s="214">
        <v>3</v>
      </c>
      <c r="AI693" s="214">
        <f>ROUND(AH693*9.6,0)</f>
        <v>29</v>
      </c>
      <c r="AJ693" s="214">
        <v>3</v>
      </c>
      <c r="AK693" s="214">
        <f>ROUND(AJ693*16.8,0)</f>
        <v>50</v>
      </c>
      <c r="AL693" s="214">
        <v>1</v>
      </c>
      <c r="AM693" s="214">
        <f>ROUND(AL693*7.2,0)</f>
        <v>7</v>
      </c>
      <c r="AN693" s="214">
        <f>SUM(M693,O693,Q693,S693,U693)</f>
        <v>170</v>
      </c>
      <c r="AO693" s="214">
        <f>SUM(W693,Y693,AA693,AC693)</f>
        <v>149</v>
      </c>
      <c r="AP693" s="214">
        <f>SUM(AE693,AG693,AI693)</f>
        <v>82</v>
      </c>
      <c r="AQ693" s="214">
        <f>SUM(AK693,AM693)</f>
        <v>57</v>
      </c>
      <c r="AR693" s="214">
        <f>SUM(AN693:AQ693)</f>
        <v>458</v>
      </c>
      <c r="AS693" s="214" t="str">
        <f>IF(AR693&lt;=120,"Group 1",IF(AR693&lt;=240,"Group 2",IF(AR693&lt;=360,"Group 3",IF(AR693&lt;=480,"Group 4",IF(AR693&lt;=600,"Group 5",IF(AR693&lt;=720,"Group 6",IF(AR693&lt;=840,"Group 7",IF(AR693&lt;=960,"Group 8",IF(AR693&lt;=1080,"Group 9","Group 10")))))))))</f>
        <v>Group 4</v>
      </c>
      <c r="AT693" s="214" t="str">
        <f>IF(AR693&lt;=120,"B1",IF(AR693&lt;=240,"B2",IF(AR693&lt;=360,"B3",IF(AR693&lt;=480,"B4",IF(AR693&lt;=600,"B5",IF(AR693&lt;=720,"B6",IF(AR693&lt;=840,"B7",IF(AR693&lt;=960,"B8",IF(AR693&lt;=1080,"B9",IF(AR693&lt;=1100,"B10",IF(AR693&lt;=1120,"B11",IF(AR693&lt;=1140,"B12",IF(AR693&lt;=1160,"B13",IF(AR693&lt;=1180,"B14","B15"))))))))))))))</f>
        <v>B4</v>
      </c>
      <c r="AU693" s="214" t="str">
        <f>AT693</f>
        <v>B4</v>
      </c>
      <c r="AV693" s="214" t="str">
        <f>IF(AU693=J693,"OK","REVIEW")</f>
        <v>OK</v>
      </c>
      <c r="AW693" s="213" t="s">
        <v>355</v>
      </c>
      <c r="AX693" s="213" t="s">
        <v>522</v>
      </c>
      <c r="AY693" s="213" t="s">
        <v>270</v>
      </c>
      <c r="AZ693" s="213" t="s">
        <v>267</v>
      </c>
      <c r="BA693" s="217" t="s">
        <v>996</v>
      </c>
    </row>
    <row r="694" ht="142.5">
      <c r="A694" s="214" t="s">
        <v>275</v>
      </c>
      <c r="B694" s="213" t="s">
        <v>1192</v>
      </c>
      <c r="C694" s="214" t="s">
        <v>1193</v>
      </c>
      <c r="D694" s="213" t="s">
        <v>1194</v>
      </c>
      <c r="E694" s="214" t="s">
        <v>1208</v>
      </c>
      <c r="F694" s="213" t="s">
        <v>1209</v>
      </c>
      <c r="G694" s="214" t="s">
        <v>1210</v>
      </c>
      <c r="H694" s="213" t="s">
        <v>1211</v>
      </c>
      <c r="I694" s="213" t="s">
        <v>1199</v>
      </c>
      <c r="J694" s="214" t="s">
        <v>271</v>
      </c>
      <c r="K694" s="217" t="s">
        <v>1201</v>
      </c>
      <c r="L694" s="214">
        <v>3</v>
      </c>
      <c r="M694" s="214">
        <f>ROUND(L694*18,0)</f>
        <v>54</v>
      </c>
      <c r="N694" s="214">
        <v>2</v>
      </c>
      <c r="O694" s="214">
        <f>ROUND(N694*19.2,0)</f>
        <v>38</v>
      </c>
      <c r="P694" s="214">
        <v>3</v>
      </c>
      <c r="Q694" s="214">
        <f>ROUND(P694*19.2,0)</f>
        <v>58</v>
      </c>
      <c r="R694" s="214">
        <v>2</v>
      </c>
      <c r="S694" s="214">
        <f>ROUND(R694*14.4,0)</f>
        <v>29</v>
      </c>
      <c r="T694" s="214">
        <v>2</v>
      </c>
      <c r="U694" s="214">
        <f>ROUND(T694*14.4,0)</f>
        <v>29</v>
      </c>
      <c r="V694" s="214">
        <v>2</v>
      </c>
      <c r="W694" s="214">
        <f>ROUND(V694*28.8,0)</f>
        <v>58</v>
      </c>
      <c r="X694" s="214">
        <v>2</v>
      </c>
      <c r="Y694" s="214">
        <f>ROUND(X694*16.8,0)</f>
        <v>34</v>
      </c>
      <c r="Z694" s="214">
        <v>2</v>
      </c>
      <c r="AA694" s="214">
        <f>ROUND(Z694*19.2,0)</f>
        <v>38</v>
      </c>
      <c r="AB694" s="214">
        <v>1</v>
      </c>
      <c r="AC694" s="214">
        <f>ROUND(AB694*19.2,0)</f>
        <v>19</v>
      </c>
      <c r="AD694" s="214">
        <v>2</v>
      </c>
      <c r="AE694" s="214">
        <f>ROUND(AD694*12,0)</f>
        <v>24</v>
      </c>
      <c r="AF694" s="214">
        <v>2</v>
      </c>
      <c r="AG694" s="214">
        <f>ROUND(AF694*14.4,0)</f>
        <v>29</v>
      </c>
      <c r="AH694" s="214">
        <v>3</v>
      </c>
      <c r="AI694" s="214">
        <f>ROUND(AH694*9.6,0)</f>
        <v>29</v>
      </c>
      <c r="AJ694" s="214">
        <v>3</v>
      </c>
      <c r="AK694" s="214">
        <f>ROUND(AJ694*16.8,0)</f>
        <v>50</v>
      </c>
      <c r="AL694" s="214">
        <v>1</v>
      </c>
      <c r="AM694" s="214">
        <f>ROUND(AL694*7.2,0)</f>
        <v>7</v>
      </c>
      <c r="AN694" s="214">
        <f>SUM(M694,O694,Q694,S694,U694)</f>
        <v>208</v>
      </c>
      <c r="AO694" s="214">
        <f>SUM(W694,Y694,AA694,AC694)</f>
        <v>149</v>
      </c>
      <c r="AP694" s="214">
        <f>SUM(AE694,AG694,AI694)</f>
        <v>82</v>
      </c>
      <c r="AQ694" s="214">
        <f>SUM(AK694,AM694)</f>
        <v>57</v>
      </c>
      <c r="AR694" s="214">
        <f>SUM(AN694:AQ694)</f>
        <v>496</v>
      </c>
      <c r="AS694" s="214" t="str">
        <f>IF(AR694&lt;=120,"Group 1",IF(AR694&lt;=240,"Group 2",IF(AR694&lt;=360,"Group 3",IF(AR694&lt;=480,"Group 4",IF(AR694&lt;=600,"Group 5",IF(AR694&lt;=720,"Group 6",IF(AR694&lt;=840,"Group 7",IF(AR694&lt;=960,"Group 8",IF(AR694&lt;=1080,"Group 9","Group 10")))))))))</f>
        <v>Group 5</v>
      </c>
      <c r="AT694" s="214" t="str">
        <f>IF(AR694&lt;=120,"B1",IF(AR694&lt;=240,"B2",IF(AR694&lt;=360,"B3",IF(AR694&lt;=480,"B4",IF(AR694&lt;=600,"B5",IF(AR694&lt;=720,"B6",IF(AR694&lt;=840,"B7",IF(AR694&lt;=960,"B8",IF(AR694&lt;=1080,"B9",IF(AR694&lt;=1100,"B10",IF(AR694&lt;=1120,"B11",IF(AR694&lt;=1140,"B12",IF(AR694&lt;=1160,"B13",IF(AR694&lt;=1180,"B14","B15"))))))))))))))</f>
        <v>B5</v>
      </c>
      <c r="AU694" s="214" t="str">
        <f>AT694</f>
        <v>B5</v>
      </c>
      <c r="AV694" s="214" t="str">
        <f>IF(AU694=J694,"OK","REVIEW")</f>
        <v>OK</v>
      </c>
      <c r="AW694" s="213" t="s">
        <v>355</v>
      </c>
      <c r="AX694" s="213" t="s">
        <v>365</v>
      </c>
      <c r="AY694" s="213" t="s">
        <v>270</v>
      </c>
      <c r="AZ694" s="213" t="s">
        <v>267</v>
      </c>
      <c r="BA694" s="217" t="s">
        <v>998</v>
      </c>
    </row>
    <row r="695" ht="142.5">
      <c r="A695" s="214" t="s">
        <v>275</v>
      </c>
      <c r="B695" s="213" t="s">
        <v>1192</v>
      </c>
      <c r="C695" s="214" t="s">
        <v>1193</v>
      </c>
      <c r="D695" s="213" t="s">
        <v>1194</v>
      </c>
      <c r="E695" s="214" t="s">
        <v>1208</v>
      </c>
      <c r="F695" s="213" t="s">
        <v>1209</v>
      </c>
      <c r="G695" s="214" t="s">
        <v>1212</v>
      </c>
      <c r="H695" s="213" t="s">
        <v>1213</v>
      </c>
      <c r="I695" s="213" t="s">
        <v>1199</v>
      </c>
      <c r="J695" s="214" t="s">
        <v>267</v>
      </c>
      <c r="K695" s="217" t="s">
        <v>1200</v>
      </c>
      <c r="L695" s="214">
        <v>2</v>
      </c>
      <c r="M695" s="214">
        <f>ROUND(L695*18,0)</f>
        <v>36</v>
      </c>
      <c r="N695" s="214">
        <v>2</v>
      </c>
      <c r="O695" s="214">
        <f>ROUND(N695*19.2,0)</f>
        <v>38</v>
      </c>
      <c r="P695" s="214">
        <v>2</v>
      </c>
      <c r="Q695" s="214">
        <f>ROUND(P695*19.2,0)</f>
        <v>38</v>
      </c>
      <c r="R695" s="214">
        <v>2</v>
      </c>
      <c r="S695" s="214">
        <f>ROUND(R695*14.4,0)</f>
        <v>29</v>
      </c>
      <c r="T695" s="214">
        <v>2</v>
      </c>
      <c r="U695" s="214">
        <f>ROUND(T695*14.4,0)</f>
        <v>29</v>
      </c>
      <c r="V695" s="214">
        <v>2</v>
      </c>
      <c r="W695" s="214">
        <f>ROUND(V695*28.8,0)</f>
        <v>58</v>
      </c>
      <c r="X695" s="214">
        <v>2</v>
      </c>
      <c r="Y695" s="214">
        <f>ROUND(X695*16.8,0)</f>
        <v>34</v>
      </c>
      <c r="Z695" s="214">
        <v>2</v>
      </c>
      <c r="AA695" s="214">
        <f>ROUND(Z695*19.2,0)</f>
        <v>38</v>
      </c>
      <c r="AB695" s="214">
        <v>1</v>
      </c>
      <c r="AC695" s="214">
        <f>ROUND(AB695*19.2,0)</f>
        <v>19</v>
      </c>
      <c r="AD695" s="214">
        <v>2</v>
      </c>
      <c r="AE695" s="214">
        <f>ROUND(AD695*12,0)</f>
        <v>24</v>
      </c>
      <c r="AF695" s="214">
        <v>2</v>
      </c>
      <c r="AG695" s="214">
        <f>ROUND(AF695*14.4,0)</f>
        <v>29</v>
      </c>
      <c r="AH695" s="214">
        <v>3</v>
      </c>
      <c r="AI695" s="214">
        <f>ROUND(AH695*9.6,0)</f>
        <v>29</v>
      </c>
      <c r="AJ695" s="214">
        <v>3</v>
      </c>
      <c r="AK695" s="214">
        <f>ROUND(AJ695*16.8,0)</f>
        <v>50</v>
      </c>
      <c r="AL695" s="214">
        <v>1</v>
      </c>
      <c r="AM695" s="214">
        <f>ROUND(AL695*7.2,0)</f>
        <v>7</v>
      </c>
      <c r="AN695" s="214">
        <f>SUM(M695,O695,Q695,S695,U695)</f>
        <v>170</v>
      </c>
      <c r="AO695" s="214">
        <f>SUM(W695,Y695,AA695,AC695)</f>
        <v>149</v>
      </c>
      <c r="AP695" s="214">
        <f>SUM(AE695,AG695,AI695)</f>
        <v>82</v>
      </c>
      <c r="AQ695" s="214">
        <f>SUM(AK695,AM695)</f>
        <v>57</v>
      </c>
      <c r="AR695" s="214">
        <f>SUM(AN695:AQ695)</f>
        <v>458</v>
      </c>
      <c r="AS695" s="214" t="str">
        <f>IF(AR695&lt;=120,"Group 1",IF(AR695&lt;=240,"Group 2",IF(AR695&lt;=360,"Group 3",IF(AR695&lt;=480,"Group 4",IF(AR695&lt;=600,"Group 5",IF(AR695&lt;=720,"Group 6",IF(AR695&lt;=840,"Group 7",IF(AR695&lt;=960,"Group 8",IF(AR695&lt;=1080,"Group 9","Group 10")))))))))</f>
        <v>Group 4</v>
      </c>
      <c r="AT695" s="214" t="str">
        <f>IF(AR695&lt;=120,"B1",IF(AR695&lt;=240,"B2",IF(AR695&lt;=360,"B3",IF(AR695&lt;=480,"B4",IF(AR695&lt;=600,"B5",IF(AR695&lt;=720,"B6",IF(AR695&lt;=840,"B7",IF(AR695&lt;=960,"B8",IF(AR695&lt;=1080,"B9",IF(AR695&lt;=1100,"B10",IF(AR695&lt;=1120,"B11",IF(AR695&lt;=1140,"B12",IF(AR695&lt;=1160,"B13",IF(AR695&lt;=1180,"B14","B15"))))))))))))))</f>
        <v>B4</v>
      </c>
      <c r="AU695" s="214" t="str">
        <f>AT695</f>
        <v>B4</v>
      </c>
      <c r="AV695" s="214" t="str">
        <f>IF(AU695=J695,"OK","REVIEW")</f>
        <v>OK</v>
      </c>
      <c r="AW695" s="213" t="s">
        <v>355</v>
      </c>
      <c r="AX695" s="213" t="s">
        <v>522</v>
      </c>
      <c r="AY695" s="213" t="s">
        <v>270</v>
      </c>
      <c r="AZ695" s="213" t="s">
        <v>267</v>
      </c>
      <c r="BA695" s="217" t="s">
        <v>996</v>
      </c>
    </row>
    <row r="696" ht="142.5">
      <c r="A696" s="214" t="s">
        <v>275</v>
      </c>
      <c r="B696" s="213" t="s">
        <v>1192</v>
      </c>
      <c r="C696" s="214" t="s">
        <v>1193</v>
      </c>
      <c r="D696" s="213" t="s">
        <v>1194</v>
      </c>
      <c r="E696" s="214" t="s">
        <v>1208</v>
      </c>
      <c r="F696" s="213" t="s">
        <v>1209</v>
      </c>
      <c r="G696" s="214" t="s">
        <v>1212</v>
      </c>
      <c r="H696" s="213" t="s">
        <v>1213</v>
      </c>
      <c r="I696" s="213" t="s">
        <v>1199</v>
      </c>
      <c r="J696" s="214" t="s">
        <v>271</v>
      </c>
      <c r="K696" s="217" t="s">
        <v>1201</v>
      </c>
      <c r="L696" s="214">
        <v>3</v>
      </c>
      <c r="M696" s="214">
        <f>ROUND(L696*18,0)</f>
        <v>54</v>
      </c>
      <c r="N696" s="214">
        <v>2</v>
      </c>
      <c r="O696" s="214">
        <f>ROUND(N696*19.2,0)</f>
        <v>38</v>
      </c>
      <c r="P696" s="214">
        <v>3</v>
      </c>
      <c r="Q696" s="214">
        <f>ROUND(P696*19.2,0)</f>
        <v>58</v>
      </c>
      <c r="R696" s="214">
        <v>2</v>
      </c>
      <c r="S696" s="214">
        <f>ROUND(R696*14.4,0)</f>
        <v>29</v>
      </c>
      <c r="T696" s="214">
        <v>2</v>
      </c>
      <c r="U696" s="214">
        <f>ROUND(T696*14.4,0)</f>
        <v>29</v>
      </c>
      <c r="V696" s="214">
        <v>2</v>
      </c>
      <c r="W696" s="214">
        <f>ROUND(V696*28.8,0)</f>
        <v>58</v>
      </c>
      <c r="X696" s="214">
        <v>2</v>
      </c>
      <c r="Y696" s="214">
        <f>ROUND(X696*16.8,0)</f>
        <v>34</v>
      </c>
      <c r="Z696" s="214">
        <v>2</v>
      </c>
      <c r="AA696" s="214">
        <f>ROUND(Z696*19.2,0)</f>
        <v>38</v>
      </c>
      <c r="AB696" s="214">
        <v>1</v>
      </c>
      <c r="AC696" s="214">
        <f>ROUND(AB696*19.2,0)</f>
        <v>19</v>
      </c>
      <c r="AD696" s="214">
        <v>2</v>
      </c>
      <c r="AE696" s="214">
        <f>ROUND(AD696*12,0)</f>
        <v>24</v>
      </c>
      <c r="AF696" s="214">
        <v>2</v>
      </c>
      <c r="AG696" s="214">
        <f>ROUND(AF696*14.4,0)</f>
        <v>29</v>
      </c>
      <c r="AH696" s="214">
        <v>3</v>
      </c>
      <c r="AI696" s="214">
        <f>ROUND(AH696*9.6,0)</f>
        <v>29</v>
      </c>
      <c r="AJ696" s="214">
        <v>3</v>
      </c>
      <c r="AK696" s="214">
        <f>ROUND(AJ696*16.8,0)</f>
        <v>50</v>
      </c>
      <c r="AL696" s="214">
        <v>1</v>
      </c>
      <c r="AM696" s="214">
        <f>ROUND(AL696*7.2,0)</f>
        <v>7</v>
      </c>
      <c r="AN696" s="214">
        <f>SUM(M696,O696,Q696,S696,U696)</f>
        <v>208</v>
      </c>
      <c r="AO696" s="214">
        <f>SUM(W696,Y696,AA696,AC696)</f>
        <v>149</v>
      </c>
      <c r="AP696" s="214">
        <f>SUM(AE696,AG696,AI696)</f>
        <v>82</v>
      </c>
      <c r="AQ696" s="214">
        <f>SUM(AK696,AM696)</f>
        <v>57</v>
      </c>
      <c r="AR696" s="214">
        <f>SUM(AN696:AQ696)</f>
        <v>496</v>
      </c>
      <c r="AS696" s="214" t="str">
        <f>IF(AR696&lt;=120,"Group 1",IF(AR696&lt;=240,"Group 2",IF(AR696&lt;=360,"Group 3",IF(AR696&lt;=480,"Group 4",IF(AR696&lt;=600,"Group 5",IF(AR696&lt;=720,"Group 6",IF(AR696&lt;=840,"Group 7",IF(AR696&lt;=960,"Group 8",IF(AR696&lt;=1080,"Group 9","Group 10")))))))))</f>
        <v>Group 5</v>
      </c>
      <c r="AT696" s="214" t="str">
        <f>IF(AR696&lt;=120,"B1",IF(AR696&lt;=240,"B2",IF(AR696&lt;=360,"B3",IF(AR696&lt;=480,"B4",IF(AR696&lt;=600,"B5",IF(AR696&lt;=720,"B6",IF(AR696&lt;=840,"B7",IF(AR696&lt;=960,"B8",IF(AR696&lt;=1080,"B9",IF(AR696&lt;=1100,"B10",IF(AR696&lt;=1120,"B11",IF(AR696&lt;=1140,"B12",IF(AR696&lt;=1160,"B13",IF(AR696&lt;=1180,"B14","B15"))))))))))))))</f>
        <v>B5</v>
      </c>
      <c r="AU696" s="214" t="str">
        <f>AT696</f>
        <v>B5</v>
      </c>
      <c r="AV696" s="214" t="str">
        <f>IF(AU696=J696,"OK","REVIEW")</f>
        <v>OK</v>
      </c>
      <c r="AW696" s="213" t="s">
        <v>355</v>
      </c>
      <c r="AX696" s="213" t="s">
        <v>365</v>
      </c>
      <c r="AY696" s="213" t="s">
        <v>270</v>
      </c>
      <c r="AZ696" s="213" t="s">
        <v>267</v>
      </c>
      <c r="BA696" s="217" t="s">
        <v>998</v>
      </c>
    </row>
    <row r="697" ht="142.5">
      <c r="A697" s="214" t="s">
        <v>275</v>
      </c>
      <c r="B697" s="213" t="s">
        <v>1192</v>
      </c>
      <c r="C697" s="214" t="s">
        <v>1193</v>
      </c>
      <c r="D697" s="213" t="s">
        <v>1194</v>
      </c>
      <c r="E697" s="214" t="s">
        <v>1208</v>
      </c>
      <c r="F697" s="213" t="s">
        <v>1209</v>
      </c>
      <c r="G697" s="214" t="s">
        <v>1214</v>
      </c>
      <c r="H697" s="213" t="s">
        <v>1215</v>
      </c>
      <c r="I697" s="213" t="s">
        <v>1199</v>
      </c>
      <c r="J697" s="214" t="s">
        <v>267</v>
      </c>
      <c r="K697" s="217" t="s">
        <v>1200</v>
      </c>
      <c r="L697" s="214">
        <v>2</v>
      </c>
      <c r="M697" s="214">
        <f>ROUND(L697*18,0)</f>
        <v>36</v>
      </c>
      <c r="N697" s="214">
        <v>2</v>
      </c>
      <c r="O697" s="214">
        <f>ROUND(N697*19.2,0)</f>
        <v>38</v>
      </c>
      <c r="P697" s="214">
        <v>2</v>
      </c>
      <c r="Q697" s="214">
        <f>ROUND(P697*19.2,0)</f>
        <v>38</v>
      </c>
      <c r="R697" s="214">
        <v>2</v>
      </c>
      <c r="S697" s="214">
        <f>ROUND(R697*14.4,0)</f>
        <v>29</v>
      </c>
      <c r="T697" s="214">
        <v>2</v>
      </c>
      <c r="U697" s="214">
        <f>ROUND(T697*14.4,0)</f>
        <v>29</v>
      </c>
      <c r="V697" s="214">
        <v>2</v>
      </c>
      <c r="W697" s="214">
        <f>ROUND(V697*28.8,0)</f>
        <v>58</v>
      </c>
      <c r="X697" s="214">
        <v>2</v>
      </c>
      <c r="Y697" s="214">
        <f>ROUND(X697*16.8,0)</f>
        <v>34</v>
      </c>
      <c r="Z697" s="214">
        <v>2</v>
      </c>
      <c r="AA697" s="214">
        <f>ROUND(Z697*19.2,0)</f>
        <v>38</v>
      </c>
      <c r="AB697" s="214">
        <v>1</v>
      </c>
      <c r="AC697" s="214">
        <f>ROUND(AB697*19.2,0)</f>
        <v>19</v>
      </c>
      <c r="AD697" s="214">
        <v>2</v>
      </c>
      <c r="AE697" s="214">
        <f>ROUND(AD697*12,0)</f>
        <v>24</v>
      </c>
      <c r="AF697" s="214">
        <v>2</v>
      </c>
      <c r="AG697" s="214">
        <f>ROUND(AF697*14.4,0)</f>
        <v>29</v>
      </c>
      <c r="AH697" s="214">
        <v>2</v>
      </c>
      <c r="AI697" s="214">
        <f>ROUND(AH697*9.6,0)</f>
        <v>19</v>
      </c>
      <c r="AJ697" s="214">
        <v>2</v>
      </c>
      <c r="AK697" s="214">
        <f>ROUND(AJ697*16.8,0)</f>
        <v>34</v>
      </c>
      <c r="AL697" s="214">
        <v>1</v>
      </c>
      <c r="AM697" s="214">
        <f>ROUND(AL697*7.2,0)</f>
        <v>7</v>
      </c>
      <c r="AN697" s="214">
        <f>SUM(M697,O697,Q697,S697,U697)</f>
        <v>170</v>
      </c>
      <c r="AO697" s="214">
        <f>SUM(W697,Y697,AA697,AC697)</f>
        <v>149</v>
      </c>
      <c r="AP697" s="214">
        <f>SUM(AE697,AG697,AI697)</f>
        <v>72</v>
      </c>
      <c r="AQ697" s="214">
        <f>SUM(AK697,AM697)</f>
        <v>41</v>
      </c>
      <c r="AR697" s="214">
        <f>SUM(AN697:AQ697)</f>
        <v>432</v>
      </c>
      <c r="AS697" s="214" t="str">
        <f>IF(AR697&lt;=120,"Group 1",IF(AR697&lt;=240,"Group 2",IF(AR697&lt;=360,"Group 3",IF(AR697&lt;=480,"Group 4",IF(AR697&lt;=600,"Group 5",IF(AR697&lt;=720,"Group 6",IF(AR697&lt;=840,"Group 7",IF(AR697&lt;=960,"Group 8",IF(AR697&lt;=1080,"Group 9","Group 10")))))))))</f>
        <v>Group 4</v>
      </c>
      <c r="AT697" s="214" t="str">
        <f>IF(AR697&lt;=120,"B1",IF(AR697&lt;=240,"B2",IF(AR697&lt;=360,"B3",IF(AR697&lt;=480,"B4",IF(AR697&lt;=600,"B5",IF(AR697&lt;=720,"B6",IF(AR697&lt;=840,"B7",IF(AR697&lt;=960,"B8",IF(AR697&lt;=1080,"B9",IF(AR697&lt;=1100,"B10",IF(AR697&lt;=1120,"B11",IF(AR697&lt;=1140,"B12",IF(AR697&lt;=1160,"B13",IF(AR697&lt;=1180,"B14","B15"))))))))))))))</f>
        <v>B4</v>
      </c>
      <c r="AU697" s="214" t="str">
        <f>AT697</f>
        <v>B4</v>
      </c>
      <c r="AV697" s="214" t="str">
        <f>IF(AU697=J697,"OK","REVIEW")</f>
        <v>OK</v>
      </c>
      <c r="AW697" s="213" t="s">
        <v>355</v>
      </c>
      <c r="AX697" s="213" t="s">
        <v>522</v>
      </c>
      <c r="AY697" s="213" t="s">
        <v>270</v>
      </c>
      <c r="AZ697" s="213" t="s">
        <v>267</v>
      </c>
      <c r="BA697" s="217" t="s">
        <v>996</v>
      </c>
    </row>
    <row r="698" ht="142.5">
      <c r="A698" s="214" t="s">
        <v>275</v>
      </c>
      <c r="B698" s="213" t="s">
        <v>1192</v>
      </c>
      <c r="C698" s="214" t="s">
        <v>1193</v>
      </c>
      <c r="D698" s="213" t="s">
        <v>1194</v>
      </c>
      <c r="E698" s="214" t="s">
        <v>1208</v>
      </c>
      <c r="F698" s="213" t="s">
        <v>1209</v>
      </c>
      <c r="G698" s="214" t="s">
        <v>1214</v>
      </c>
      <c r="H698" s="213" t="s">
        <v>1215</v>
      </c>
      <c r="I698" s="213" t="s">
        <v>1199</v>
      </c>
      <c r="J698" s="214" t="s">
        <v>271</v>
      </c>
      <c r="K698" s="217" t="s">
        <v>1201</v>
      </c>
      <c r="L698" s="214">
        <v>3</v>
      </c>
      <c r="M698" s="214">
        <f>ROUND(L698*18,0)</f>
        <v>54</v>
      </c>
      <c r="N698" s="214">
        <v>2</v>
      </c>
      <c r="O698" s="214">
        <f>ROUND(N698*19.2,0)</f>
        <v>38</v>
      </c>
      <c r="P698" s="214">
        <v>3</v>
      </c>
      <c r="Q698" s="214">
        <f>ROUND(P698*19.2,0)</f>
        <v>58</v>
      </c>
      <c r="R698" s="214">
        <v>3</v>
      </c>
      <c r="S698" s="214">
        <f>ROUND(R698*14.4,0)</f>
        <v>43</v>
      </c>
      <c r="T698" s="214">
        <v>2</v>
      </c>
      <c r="U698" s="214">
        <f>ROUND(T698*14.4,0)</f>
        <v>29</v>
      </c>
      <c r="V698" s="214">
        <v>2</v>
      </c>
      <c r="W698" s="214">
        <f>ROUND(V698*28.8,0)</f>
        <v>58</v>
      </c>
      <c r="X698" s="214">
        <v>2</v>
      </c>
      <c r="Y698" s="214">
        <f>ROUND(X698*16.8,0)</f>
        <v>34</v>
      </c>
      <c r="Z698" s="214">
        <v>2</v>
      </c>
      <c r="AA698" s="214">
        <f>ROUND(Z698*19.2,0)</f>
        <v>38</v>
      </c>
      <c r="AB698" s="214">
        <v>1</v>
      </c>
      <c r="AC698" s="214">
        <f>ROUND(AB698*19.2,0)</f>
        <v>19</v>
      </c>
      <c r="AD698" s="214">
        <v>2</v>
      </c>
      <c r="AE698" s="214">
        <f>ROUND(AD698*12,0)</f>
        <v>24</v>
      </c>
      <c r="AF698" s="214">
        <v>2</v>
      </c>
      <c r="AG698" s="214">
        <f>ROUND(AF698*14.4,0)</f>
        <v>29</v>
      </c>
      <c r="AH698" s="214">
        <v>2</v>
      </c>
      <c r="AI698" s="214">
        <f>ROUND(AH698*9.6,0)</f>
        <v>19</v>
      </c>
      <c r="AJ698" s="214">
        <v>2</v>
      </c>
      <c r="AK698" s="214">
        <f>ROUND(AJ698*16.8,0)</f>
        <v>34</v>
      </c>
      <c r="AL698" s="214">
        <v>1</v>
      </c>
      <c r="AM698" s="214">
        <f>ROUND(AL698*7.2,0)</f>
        <v>7</v>
      </c>
      <c r="AN698" s="214">
        <f>SUM(M698,O698,Q698,S698,U698)</f>
        <v>222</v>
      </c>
      <c r="AO698" s="214">
        <f>SUM(W698,Y698,AA698,AC698)</f>
        <v>149</v>
      </c>
      <c r="AP698" s="214">
        <f>SUM(AE698,AG698,AI698)</f>
        <v>72</v>
      </c>
      <c r="AQ698" s="214">
        <f>SUM(AK698,AM698)</f>
        <v>41</v>
      </c>
      <c r="AR698" s="214">
        <f>SUM(AN698:AQ698)</f>
        <v>484</v>
      </c>
      <c r="AS698" s="214" t="str">
        <f>IF(AR698&lt;=120,"Group 1",IF(AR698&lt;=240,"Group 2",IF(AR698&lt;=360,"Group 3",IF(AR698&lt;=480,"Group 4",IF(AR698&lt;=600,"Group 5",IF(AR698&lt;=720,"Group 6",IF(AR698&lt;=840,"Group 7",IF(AR698&lt;=960,"Group 8",IF(AR698&lt;=1080,"Group 9","Group 10")))))))))</f>
        <v>Group 5</v>
      </c>
      <c r="AT698" s="214" t="str">
        <f>IF(AR698&lt;=120,"B1",IF(AR698&lt;=240,"B2",IF(AR698&lt;=360,"B3",IF(AR698&lt;=480,"B4",IF(AR698&lt;=600,"B5",IF(AR698&lt;=720,"B6",IF(AR698&lt;=840,"B7",IF(AR698&lt;=960,"B8",IF(AR698&lt;=1080,"B9",IF(AR698&lt;=1100,"B10",IF(AR698&lt;=1120,"B11",IF(AR698&lt;=1140,"B12",IF(AR698&lt;=1160,"B13",IF(AR698&lt;=1180,"B14","B15"))))))))))))))</f>
        <v>B5</v>
      </c>
      <c r="AU698" s="214" t="str">
        <f>AT698</f>
        <v>B5</v>
      </c>
      <c r="AV698" s="214" t="str">
        <f>IF(AU698=J698,"OK","REVIEW")</f>
        <v>OK</v>
      </c>
      <c r="AW698" s="213" t="s">
        <v>355</v>
      </c>
      <c r="AX698" s="213" t="s">
        <v>365</v>
      </c>
      <c r="AY698" s="213" t="s">
        <v>270</v>
      </c>
      <c r="AZ698" s="213" t="s">
        <v>267</v>
      </c>
      <c r="BA698" s="217" t="s">
        <v>998</v>
      </c>
    </row>
    <row r="699" ht="142.5">
      <c r="A699" s="214" t="s">
        <v>275</v>
      </c>
      <c r="B699" s="213" t="s">
        <v>1192</v>
      </c>
      <c r="C699" s="214" t="s">
        <v>1193</v>
      </c>
      <c r="D699" s="213" t="s">
        <v>1194</v>
      </c>
      <c r="E699" s="214" t="s">
        <v>1208</v>
      </c>
      <c r="F699" s="213" t="s">
        <v>1209</v>
      </c>
      <c r="G699" s="214" t="s">
        <v>1216</v>
      </c>
      <c r="H699" s="213" t="s">
        <v>1217</v>
      </c>
      <c r="I699" s="213" t="s">
        <v>1199</v>
      </c>
      <c r="J699" s="214" t="s">
        <v>267</v>
      </c>
      <c r="K699" s="217" t="s">
        <v>1200</v>
      </c>
      <c r="L699" s="214">
        <v>2</v>
      </c>
      <c r="M699" s="214">
        <f>ROUND(L699*18,0)</f>
        <v>36</v>
      </c>
      <c r="N699" s="214">
        <v>2</v>
      </c>
      <c r="O699" s="214">
        <f>ROUND(N699*19.2,0)</f>
        <v>38</v>
      </c>
      <c r="P699" s="214">
        <v>2</v>
      </c>
      <c r="Q699" s="214">
        <f>ROUND(P699*19.2,0)</f>
        <v>38</v>
      </c>
      <c r="R699" s="214">
        <v>2</v>
      </c>
      <c r="S699" s="214">
        <f>ROUND(R699*14.4,0)</f>
        <v>29</v>
      </c>
      <c r="T699" s="214">
        <v>2</v>
      </c>
      <c r="U699" s="214">
        <f>ROUND(T699*14.4,0)</f>
        <v>29</v>
      </c>
      <c r="V699" s="214">
        <v>2</v>
      </c>
      <c r="W699" s="214">
        <f>ROUND(V699*28.8,0)</f>
        <v>58</v>
      </c>
      <c r="X699" s="214">
        <v>2</v>
      </c>
      <c r="Y699" s="214">
        <f>ROUND(X699*16.8,0)</f>
        <v>34</v>
      </c>
      <c r="Z699" s="214">
        <v>2</v>
      </c>
      <c r="AA699" s="214">
        <f>ROUND(Z699*19.2,0)</f>
        <v>38</v>
      </c>
      <c r="AB699" s="214">
        <v>1</v>
      </c>
      <c r="AC699" s="214">
        <f>ROUND(AB699*19.2,0)</f>
        <v>19</v>
      </c>
      <c r="AD699" s="214">
        <v>2</v>
      </c>
      <c r="AE699" s="214">
        <f>ROUND(AD699*12,0)</f>
        <v>24</v>
      </c>
      <c r="AF699" s="214">
        <v>2</v>
      </c>
      <c r="AG699" s="214">
        <f>ROUND(AF699*14.4,0)</f>
        <v>29</v>
      </c>
      <c r="AH699" s="214">
        <v>2</v>
      </c>
      <c r="AI699" s="214">
        <f>ROUND(AH699*9.6,0)</f>
        <v>19</v>
      </c>
      <c r="AJ699" s="214">
        <v>2</v>
      </c>
      <c r="AK699" s="214">
        <f>ROUND(AJ699*16.8,0)</f>
        <v>34</v>
      </c>
      <c r="AL699" s="214">
        <v>1</v>
      </c>
      <c r="AM699" s="214">
        <f>ROUND(AL699*7.2,0)</f>
        <v>7</v>
      </c>
      <c r="AN699" s="214">
        <f>SUM(M699,O699,Q699,S699,U699)</f>
        <v>170</v>
      </c>
      <c r="AO699" s="214">
        <f>SUM(W699,Y699,AA699,AC699)</f>
        <v>149</v>
      </c>
      <c r="AP699" s="214">
        <f>SUM(AE699,AG699,AI699)</f>
        <v>72</v>
      </c>
      <c r="AQ699" s="214">
        <f>SUM(AK699,AM699)</f>
        <v>41</v>
      </c>
      <c r="AR699" s="214">
        <f>SUM(AN699:AQ699)</f>
        <v>432</v>
      </c>
      <c r="AS699" s="214" t="str">
        <f>IF(AR699&lt;=120,"Group 1",IF(AR699&lt;=240,"Group 2",IF(AR699&lt;=360,"Group 3",IF(AR699&lt;=480,"Group 4",IF(AR699&lt;=600,"Group 5",IF(AR699&lt;=720,"Group 6",IF(AR699&lt;=840,"Group 7",IF(AR699&lt;=960,"Group 8",IF(AR699&lt;=1080,"Group 9","Group 10")))))))))</f>
        <v>Group 4</v>
      </c>
      <c r="AT699" s="214" t="str">
        <f>IF(AR699&lt;=120,"B1",IF(AR699&lt;=240,"B2",IF(AR699&lt;=360,"B3",IF(AR699&lt;=480,"B4",IF(AR699&lt;=600,"B5",IF(AR699&lt;=720,"B6",IF(AR699&lt;=840,"B7",IF(AR699&lt;=960,"B8",IF(AR699&lt;=1080,"B9",IF(AR699&lt;=1100,"B10",IF(AR699&lt;=1120,"B11",IF(AR699&lt;=1140,"B12",IF(AR699&lt;=1160,"B13",IF(AR699&lt;=1180,"B14","B15"))))))))))))))</f>
        <v>B4</v>
      </c>
      <c r="AU699" s="214" t="str">
        <f>AT699</f>
        <v>B4</v>
      </c>
      <c r="AV699" s="214" t="str">
        <f>IF(AU699=J699,"OK","REVIEW")</f>
        <v>OK</v>
      </c>
      <c r="AW699" s="213" t="s">
        <v>355</v>
      </c>
      <c r="AX699" s="213" t="s">
        <v>522</v>
      </c>
      <c r="AY699" s="213" t="s">
        <v>270</v>
      </c>
      <c r="AZ699" s="213" t="s">
        <v>267</v>
      </c>
      <c r="BA699" s="217" t="s">
        <v>996</v>
      </c>
    </row>
    <row r="700" ht="142.5">
      <c r="A700" s="214" t="s">
        <v>275</v>
      </c>
      <c r="B700" s="213" t="s">
        <v>1192</v>
      </c>
      <c r="C700" s="214" t="s">
        <v>1193</v>
      </c>
      <c r="D700" s="213" t="s">
        <v>1194</v>
      </c>
      <c r="E700" s="214" t="s">
        <v>1208</v>
      </c>
      <c r="F700" s="213" t="s">
        <v>1209</v>
      </c>
      <c r="G700" s="214" t="s">
        <v>1216</v>
      </c>
      <c r="H700" s="213" t="s">
        <v>1217</v>
      </c>
      <c r="I700" s="213" t="s">
        <v>1199</v>
      </c>
      <c r="J700" s="214" t="s">
        <v>271</v>
      </c>
      <c r="K700" s="217" t="s">
        <v>1201</v>
      </c>
      <c r="L700" s="214">
        <v>3</v>
      </c>
      <c r="M700" s="214">
        <f>ROUND(L700*18,0)</f>
        <v>54</v>
      </c>
      <c r="N700" s="214">
        <v>2</v>
      </c>
      <c r="O700" s="214">
        <f>ROUND(N700*19.2,0)</f>
        <v>38</v>
      </c>
      <c r="P700" s="214">
        <v>3</v>
      </c>
      <c r="Q700" s="214">
        <f>ROUND(P700*19.2,0)</f>
        <v>58</v>
      </c>
      <c r="R700" s="214">
        <v>3</v>
      </c>
      <c r="S700" s="214">
        <f>ROUND(R700*14.4,0)</f>
        <v>43</v>
      </c>
      <c r="T700" s="214">
        <v>2</v>
      </c>
      <c r="U700" s="214">
        <f>ROUND(T700*14.4,0)</f>
        <v>29</v>
      </c>
      <c r="V700" s="214">
        <v>2</v>
      </c>
      <c r="W700" s="214">
        <f>ROUND(V700*28.8,0)</f>
        <v>58</v>
      </c>
      <c r="X700" s="214">
        <v>2</v>
      </c>
      <c r="Y700" s="214">
        <f>ROUND(X700*16.8,0)</f>
        <v>34</v>
      </c>
      <c r="Z700" s="214">
        <v>2</v>
      </c>
      <c r="AA700" s="214">
        <f>ROUND(Z700*19.2,0)</f>
        <v>38</v>
      </c>
      <c r="AB700" s="214">
        <v>1</v>
      </c>
      <c r="AC700" s="214">
        <f>ROUND(AB700*19.2,0)</f>
        <v>19</v>
      </c>
      <c r="AD700" s="214">
        <v>2</v>
      </c>
      <c r="AE700" s="214">
        <f>ROUND(AD700*12,0)</f>
        <v>24</v>
      </c>
      <c r="AF700" s="214">
        <v>2</v>
      </c>
      <c r="AG700" s="214">
        <f>ROUND(AF700*14.4,0)</f>
        <v>29</v>
      </c>
      <c r="AH700" s="214">
        <v>2</v>
      </c>
      <c r="AI700" s="214">
        <f>ROUND(AH700*9.6,0)</f>
        <v>19</v>
      </c>
      <c r="AJ700" s="214">
        <v>2</v>
      </c>
      <c r="AK700" s="214">
        <f>ROUND(AJ700*16.8,0)</f>
        <v>34</v>
      </c>
      <c r="AL700" s="214">
        <v>1</v>
      </c>
      <c r="AM700" s="214">
        <f>ROUND(AL700*7.2,0)</f>
        <v>7</v>
      </c>
      <c r="AN700" s="214">
        <f>SUM(M700,O700,Q700,S700,U700)</f>
        <v>222</v>
      </c>
      <c r="AO700" s="214">
        <f>SUM(W700,Y700,AA700,AC700)</f>
        <v>149</v>
      </c>
      <c r="AP700" s="214">
        <f>SUM(AE700,AG700,AI700)</f>
        <v>72</v>
      </c>
      <c r="AQ700" s="214">
        <f>SUM(AK700,AM700)</f>
        <v>41</v>
      </c>
      <c r="AR700" s="214">
        <f>SUM(AN700:AQ700)</f>
        <v>484</v>
      </c>
      <c r="AS700" s="214" t="str">
        <f>IF(AR700&lt;=120,"Group 1",IF(AR700&lt;=240,"Group 2",IF(AR700&lt;=360,"Group 3",IF(AR700&lt;=480,"Group 4",IF(AR700&lt;=600,"Group 5",IF(AR700&lt;=720,"Group 6",IF(AR700&lt;=840,"Group 7",IF(AR700&lt;=960,"Group 8",IF(AR700&lt;=1080,"Group 9","Group 10")))))))))</f>
        <v>Group 5</v>
      </c>
      <c r="AT700" s="214" t="str">
        <f>IF(AR700&lt;=120,"B1",IF(AR700&lt;=240,"B2",IF(AR700&lt;=360,"B3",IF(AR700&lt;=480,"B4",IF(AR700&lt;=600,"B5",IF(AR700&lt;=720,"B6",IF(AR700&lt;=840,"B7",IF(AR700&lt;=960,"B8",IF(AR700&lt;=1080,"B9",IF(AR700&lt;=1100,"B10",IF(AR700&lt;=1120,"B11",IF(AR700&lt;=1140,"B12",IF(AR700&lt;=1160,"B13",IF(AR700&lt;=1180,"B14","B15"))))))))))))))</f>
        <v>B5</v>
      </c>
      <c r="AU700" s="214" t="str">
        <f>AT700</f>
        <v>B5</v>
      </c>
      <c r="AV700" s="214" t="str">
        <f>IF(AU700=J700,"OK","REVIEW")</f>
        <v>OK</v>
      </c>
      <c r="AW700" s="213" t="s">
        <v>355</v>
      </c>
      <c r="AX700" s="213" t="s">
        <v>365</v>
      </c>
      <c r="AY700" s="213" t="s">
        <v>270</v>
      </c>
      <c r="AZ700" s="213" t="s">
        <v>267</v>
      </c>
      <c r="BA700" s="217" t="s">
        <v>998</v>
      </c>
    </row>
    <row r="701" ht="142.5">
      <c r="A701" s="214" t="s">
        <v>275</v>
      </c>
      <c r="B701" s="213" t="s">
        <v>1192</v>
      </c>
      <c r="C701" s="214" t="s">
        <v>1193</v>
      </c>
      <c r="D701" s="213" t="s">
        <v>1194</v>
      </c>
      <c r="E701" s="214" t="s">
        <v>1218</v>
      </c>
      <c r="F701" s="213" t="s">
        <v>1219</v>
      </c>
      <c r="G701" s="214" t="s">
        <v>1220</v>
      </c>
      <c r="H701" s="213" t="s">
        <v>1219</v>
      </c>
      <c r="I701" s="213" t="s">
        <v>1199</v>
      </c>
      <c r="J701" s="214" t="s">
        <v>267</v>
      </c>
      <c r="K701" s="217" t="s">
        <v>1200</v>
      </c>
      <c r="L701" s="214">
        <v>2</v>
      </c>
      <c r="M701" s="214">
        <f>ROUND(L701*18,0)</f>
        <v>36</v>
      </c>
      <c r="N701" s="214">
        <v>2</v>
      </c>
      <c r="O701" s="214">
        <f>ROUND(N701*19.2,0)</f>
        <v>38</v>
      </c>
      <c r="P701" s="214">
        <v>2</v>
      </c>
      <c r="Q701" s="214">
        <f>ROUND(P701*19.2,0)</f>
        <v>38</v>
      </c>
      <c r="R701" s="214">
        <v>2</v>
      </c>
      <c r="S701" s="214">
        <f>ROUND(R701*14.4,0)</f>
        <v>29</v>
      </c>
      <c r="T701" s="214">
        <v>2</v>
      </c>
      <c r="U701" s="214">
        <f>ROUND(T701*14.4,0)</f>
        <v>29</v>
      </c>
      <c r="V701" s="214">
        <v>2</v>
      </c>
      <c r="W701" s="214">
        <f>ROUND(V701*28.8,0)</f>
        <v>58</v>
      </c>
      <c r="X701" s="214">
        <v>2</v>
      </c>
      <c r="Y701" s="214">
        <f>ROUND(X701*16.8,0)</f>
        <v>34</v>
      </c>
      <c r="Z701" s="214">
        <v>2</v>
      </c>
      <c r="AA701" s="214">
        <f>ROUND(Z701*19.2,0)</f>
        <v>38</v>
      </c>
      <c r="AB701" s="214">
        <v>1</v>
      </c>
      <c r="AC701" s="214">
        <f>ROUND(AB701*19.2,0)</f>
        <v>19</v>
      </c>
      <c r="AD701" s="214">
        <v>2</v>
      </c>
      <c r="AE701" s="214">
        <f>ROUND(AD701*12,0)</f>
        <v>24</v>
      </c>
      <c r="AF701" s="214">
        <v>2</v>
      </c>
      <c r="AG701" s="214">
        <f>ROUND(AF701*14.4,0)</f>
        <v>29</v>
      </c>
      <c r="AH701" s="214">
        <v>3</v>
      </c>
      <c r="AI701" s="214">
        <f>ROUND(AH701*9.6,0)</f>
        <v>29</v>
      </c>
      <c r="AJ701" s="214">
        <v>3</v>
      </c>
      <c r="AK701" s="214">
        <f>ROUND(AJ701*16.8,0)</f>
        <v>50</v>
      </c>
      <c r="AL701" s="214">
        <v>1</v>
      </c>
      <c r="AM701" s="214">
        <f>ROUND(AL701*7.2,0)</f>
        <v>7</v>
      </c>
      <c r="AN701" s="214">
        <f>SUM(M701,O701,Q701,S701,U701)</f>
        <v>170</v>
      </c>
      <c r="AO701" s="214">
        <f>SUM(W701,Y701,AA701,AC701)</f>
        <v>149</v>
      </c>
      <c r="AP701" s="214">
        <f>SUM(AE701,AG701,AI701)</f>
        <v>82</v>
      </c>
      <c r="AQ701" s="214">
        <f>SUM(AK701,AM701)</f>
        <v>57</v>
      </c>
      <c r="AR701" s="214">
        <f>SUM(AN701:AQ701)</f>
        <v>458</v>
      </c>
      <c r="AS701" s="214" t="str">
        <f>IF(AR701&lt;=120,"Group 1",IF(AR701&lt;=240,"Group 2",IF(AR701&lt;=360,"Group 3",IF(AR701&lt;=480,"Group 4",IF(AR701&lt;=600,"Group 5",IF(AR701&lt;=720,"Group 6",IF(AR701&lt;=840,"Group 7",IF(AR701&lt;=960,"Group 8",IF(AR701&lt;=1080,"Group 9","Group 10")))))))))</f>
        <v>Group 4</v>
      </c>
      <c r="AT701" s="214" t="str">
        <f>IF(AR701&lt;=120,"B1",IF(AR701&lt;=240,"B2",IF(AR701&lt;=360,"B3",IF(AR701&lt;=480,"B4",IF(AR701&lt;=600,"B5",IF(AR701&lt;=720,"B6",IF(AR701&lt;=840,"B7",IF(AR701&lt;=960,"B8",IF(AR701&lt;=1080,"B9",IF(AR701&lt;=1100,"B10",IF(AR701&lt;=1120,"B11",IF(AR701&lt;=1140,"B12",IF(AR701&lt;=1160,"B13",IF(AR701&lt;=1180,"B14","B15"))))))))))))))</f>
        <v>B4</v>
      </c>
      <c r="AU701" s="214" t="str">
        <f>AT701</f>
        <v>B4</v>
      </c>
      <c r="AV701" s="214" t="str">
        <f>IF(AU701=J701,"OK","REVIEW")</f>
        <v>OK</v>
      </c>
      <c r="AW701" s="213" t="s">
        <v>355</v>
      </c>
      <c r="AX701" s="213" t="s">
        <v>522</v>
      </c>
      <c r="AY701" s="213" t="s">
        <v>270</v>
      </c>
      <c r="AZ701" s="213" t="s">
        <v>267</v>
      </c>
      <c r="BA701" s="217" t="s">
        <v>996</v>
      </c>
    </row>
    <row r="702" ht="142.5">
      <c r="A702" s="214" t="s">
        <v>275</v>
      </c>
      <c r="B702" s="213" t="s">
        <v>1192</v>
      </c>
      <c r="C702" s="214" t="s">
        <v>1193</v>
      </c>
      <c r="D702" s="213" t="s">
        <v>1194</v>
      </c>
      <c r="E702" s="214" t="s">
        <v>1218</v>
      </c>
      <c r="F702" s="213" t="s">
        <v>1219</v>
      </c>
      <c r="G702" s="214" t="s">
        <v>1220</v>
      </c>
      <c r="H702" s="213" t="s">
        <v>1219</v>
      </c>
      <c r="I702" s="213" t="s">
        <v>1199</v>
      </c>
      <c r="J702" s="214" t="s">
        <v>271</v>
      </c>
      <c r="K702" s="217" t="s">
        <v>1201</v>
      </c>
      <c r="L702" s="214">
        <v>3</v>
      </c>
      <c r="M702" s="214">
        <f>ROUND(L702*18,0)</f>
        <v>54</v>
      </c>
      <c r="N702" s="214">
        <v>2</v>
      </c>
      <c r="O702" s="214">
        <f>ROUND(N702*19.2,0)</f>
        <v>38</v>
      </c>
      <c r="P702" s="214">
        <v>3</v>
      </c>
      <c r="Q702" s="214">
        <f>ROUND(P702*19.2,0)</f>
        <v>58</v>
      </c>
      <c r="R702" s="214">
        <v>2</v>
      </c>
      <c r="S702" s="214">
        <f>ROUND(R702*14.4,0)</f>
        <v>29</v>
      </c>
      <c r="T702" s="214">
        <v>2</v>
      </c>
      <c r="U702" s="214">
        <f>ROUND(T702*14.4,0)</f>
        <v>29</v>
      </c>
      <c r="V702" s="214">
        <v>2</v>
      </c>
      <c r="W702" s="214">
        <f>ROUND(V702*28.8,0)</f>
        <v>58</v>
      </c>
      <c r="X702" s="214">
        <v>2</v>
      </c>
      <c r="Y702" s="214">
        <f>ROUND(X702*16.8,0)</f>
        <v>34</v>
      </c>
      <c r="Z702" s="214">
        <v>2</v>
      </c>
      <c r="AA702" s="214">
        <f>ROUND(Z702*19.2,0)</f>
        <v>38</v>
      </c>
      <c r="AB702" s="214">
        <v>1</v>
      </c>
      <c r="AC702" s="214">
        <f>ROUND(AB702*19.2,0)</f>
        <v>19</v>
      </c>
      <c r="AD702" s="214">
        <v>2</v>
      </c>
      <c r="AE702" s="214">
        <f>ROUND(AD702*12,0)</f>
        <v>24</v>
      </c>
      <c r="AF702" s="214">
        <v>2</v>
      </c>
      <c r="AG702" s="214">
        <f>ROUND(AF702*14.4,0)</f>
        <v>29</v>
      </c>
      <c r="AH702" s="214">
        <v>3</v>
      </c>
      <c r="AI702" s="214">
        <f>ROUND(AH702*9.6,0)</f>
        <v>29</v>
      </c>
      <c r="AJ702" s="214">
        <v>3</v>
      </c>
      <c r="AK702" s="214">
        <f>ROUND(AJ702*16.8,0)</f>
        <v>50</v>
      </c>
      <c r="AL702" s="214">
        <v>1</v>
      </c>
      <c r="AM702" s="214">
        <f>ROUND(AL702*7.2,0)</f>
        <v>7</v>
      </c>
      <c r="AN702" s="214">
        <f>SUM(M702,O702,Q702,S702,U702)</f>
        <v>208</v>
      </c>
      <c r="AO702" s="214">
        <f>SUM(W702,Y702,AA702,AC702)</f>
        <v>149</v>
      </c>
      <c r="AP702" s="214">
        <f>SUM(AE702,AG702,AI702)</f>
        <v>82</v>
      </c>
      <c r="AQ702" s="214">
        <f>SUM(AK702,AM702)</f>
        <v>57</v>
      </c>
      <c r="AR702" s="214">
        <f>SUM(AN702:AQ702)</f>
        <v>496</v>
      </c>
      <c r="AS702" s="214" t="str">
        <f>IF(AR702&lt;=120,"Group 1",IF(AR702&lt;=240,"Group 2",IF(AR702&lt;=360,"Group 3",IF(AR702&lt;=480,"Group 4",IF(AR702&lt;=600,"Group 5",IF(AR702&lt;=720,"Group 6",IF(AR702&lt;=840,"Group 7",IF(AR702&lt;=960,"Group 8",IF(AR702&lt;=1080,"Group 9","Group 10")))))))))</f>
        <v>Group 5</v>
      </c>
      <c r="AT702" s="214" t="str">
        <f>IF(AR702&lt;=120,"B1",IF(AR702&lt;=240,"B2",IF(AR702&lt;=360,"B3",IF(AR702&lt;=480,"B4",IF(AR702&lt;=600,"B5",IF(AR702&lt;=720,"B6",IF(AR702&lt;=840,"B7",IF(AR702&lt;=960,"B8",IF(AR702&lt;=1080,"B9",IF(AR702&lt;=1100,"B10",IF(AR702&lt;=1120,"B11",IF(AR702&lt;=1140,"B12",IF(AR702&lt;=1160,"B13",IF(AR702&lt;=1180,"B14","B15"))))))))))))))</f>
        <v>B5</v>
      </c>
      <c r="AU702" s="214" t="str">
        <f>AT702</f>
        <v>B5</v>
      </c>
      <c r="AV702" s="214" t="str">
        <f>IF(AU702=J702,"OK","REVIEW")</f>
        <v>OK</v>
      </c>
      <c r="AW702" s="213" t="s">
        <v>355</v>
      </c>
      <c r="AX702" s="213" t="s">
        <v>365</v>
      </c>
      <c r="AY702" s="213" t="s">
        <v>270</v>
      </c>
      <c r="AZ702" s="213" t="s">
        <v>267</v>
      </c>
      <c r="BA702" s="217" t="s">
        <v>998</v>
      </c>
    </row>
    <row r="703" ht="142.5">
      <c r="A703" s="214" t="s">
        <v>275</v>
      </c>
      <c r="B703" s="213" t="s">
        <v>1192</v>
      </c>
      <c r="C703" s="214" t="s">
        <v>1221</v>
      </c>
      <c r="D703" s="213" t="s">
        <v>1222</v>
      </c>
      <c r="E703" s="214" t="s">
        <v>1223</v>
      </c>
      <c r="F703" s="213" t="s">
        <v>1224</v>
      </c>
      <c r="G703" s="214" t="s">
        <v>1225</v>
      </c>
      <c r="H703" s="213" t="s">
        <v>1224</v>
      </c>
      <c r="I703" s="213" t="s">
        <v>1199</v>
      </c>
      <c r="J703" s="214" t="s">
        <v>267</v>
      </c>
      <c r="K703" s="217" t="s">
        <v>1200</v>
      </c>
      <c r="L703" s="214">
        <v>2</v>
      </c>
      <c r="M703" s="214">
        <f>ROUND(L703*18,0)</f>
        <v>36</v>
      </c>
      <c r="N703" s="214">
        <v>2</v>
      </c>
      <c r="O703" s="214">
        <f>ROUND(N703*19.2,0)</f>
        <v>38</v>
      </c>
      <c r="P703" s="214">
        <v>2</v>
      </c>
      <c r="Q703" s="214">
        <f>ROUND(P703*19.2,0)</f>
        <v>38</v>
      </c>
      <c r="R703" s="214">
        <v>2</v>
      </c>
      <c r="S703" s="214">
        <f>ROUND(R703*14.4,0)</f>
        <v>29</v>
      </c>
      <c r="T703" s="214">
        <v>2</v>
      </c>
      <c r="U703" s="214">
        <f>ROUND(T703*14.4,0)</f>
        <v>29</v>
      </c>
      <c r="V703" s="214">
        <v>2</v>
      </c>
      <c r="W703" s="214">
        <f>ROUND(V703*28.8,0)</f>
        <v>58</v>
      </c>
      <c r="X703" s="214">
        <v>2</v>
      </c>
      <c r="Y703" s="214">
        <f>ROUND(X703*16.8,0)</f>
        <v>34</v>
      </c>
      <c r="Z703" s="214">
        <v>2</v>
      </c>
      <c r="AA703" s="214">
        <f>ROUND(Z703*19.2,0)</f>
        <v>38</v>
      </c>
      <c r="AB703" s="214">
        <v>1</v>
      </c>
      <c r="AC703" s="214">
        <f>ROUND(AB703*19.2,0)</f>
        <v>19</v>
      </c>
      <c r="AD703" s="214">
        <v>2</v>
      </c>
      <c r="AE703" s="214">
        <f>ROUND(AD703*12,0)</f>
        <v>24</v>
      </c>
      <c r="AF703" s="214">
        <v>2</v>
      </c>
      <c r="AG703" s="214">
        <f>ROUND(AF703*14.4,0)</f>
        <v>29</v>
      </c>
      <c r="AH703" s="214">
        <v>3</v>
      </c>
      <c r="AI703" s="214">
        <f>ROUND(AH703*9.6,0)</f>
        <v>29</v>
      </c>
      <c r="AJ703" s="214">
        <v>3</v>
      </c>
      <c r="AK703" s="214">
        <f>ROUND(AJ703*16.8,0)</f>
        <v>50</v>
      </c>
      <c r="AL703" s="214">
        <v>1</v>
      </c>
      <c r="AM703" s="214">
        <f>ROUND(AL703*7.2,0)</f>
        <v>7</v>
      </c>
      <c r="AN703" s="214">
        <f>SUM(M703,O703,Q703,S703,U703)</f>
        <v>170</v>
      </c>
      <c r="AO703" s="214">
        <f>SUM(W703,Y703,AA703,AC703)</f>
        <v>149</v>
      </c>
      <c r="AP703" s="214">
        <f>SUM(AE703,AG703,AI703)</f>
        <v>82</v>
      </c>
      <c r="AQ703" s="214">
        <f>SUM(AK703,AM703)</f>
        <v>57</v>
      </c>
      <c r="AR703" s="214">
        <f>SUM(AN703:AQ703)</f>
        <v>458</v>
      </c>
      <c r="AS703" s="214" t="str">
        <f>IF(AR703&lt;=120,"Group 1",IF(AR703&lt;=240,"Group 2",IF(AR703&lt;=360,"Group 3",IF(AR703&lt;=480,"Group 4",IF(AR703&lt;=600,"Group 5",IF(AR703&lt;=720,"Group 6",IF(AR703&lt;=840,"Group 7",IF(AR703&lt;=960,"Group 8",IF(AR703&lt;=1080,"Group 9","Group 10")))))))))</f>
        <v>Group 4</v>
      </c>
      <c r="AT703" s="214" t="str">
        <f>IF(AR703&lt;=120,"B1",IF(AR703&lt;=240,"B2",IF(AR703&lt;=360,"B3",IF(AR703&lt;=480,"B4",IF(AR703&lt;=600,"B5",IF(AR703&lt;=720,"B6",IF(AR703&lt;=840,"B7",IF(AR703&lt;=960,"B8",IF(AR703&lt;=1080,"B9",IF(AR703&lt;=1100,"B10",IF(AR703&lt;=1120,"B11",IF(AR703&lt;=1140,"B12",IF(AR703&lt;=1160,"B13",IF(AR703&lt;=1180,"B14","B15"))))))))))))))</f>
        <v>B4</v>
      </c>
      <c r="AU703" s="214" t="str">
        <f>AT703</f>
        <v>B4</v>
      </c>
      <c r="AV703" s="214" t="str">
        <f>IF(AU703=J703,"OK","REVIEW")</f>
        <v>OK</v>
      </c>
      <c r="AW703" s="213" t="s">
        <v>355</v>
      </c>
      <c r="AX703" s="213" t="s">
        <v>522</v>
      </c>
      <c r="AY703" s="213" t="s">
        <v>270</v>
      </c>
      <c r="AZ703" s="213" t="s">
        <v>267</v>
      </c>
      <c r="BA703" s="217" t="s">
        <v>996</v>
      </c>
    </row>
    <row r="704" ht="142.5">
      <c r="A704" s="214" t="s">
        <v>275</v>
      </c>
      <c r="B704" s="213" t="s">
        <v>1192</v>
      </c>
      <c r="C704" s="214" t="s">
        <v>1221</v>
      </c>
      <c r="D704" s="213" t="s">
        <v>1222</v>
      </c>
      <c r="E704" s="214" t="s">
        <v>1223</v>
      </c>
      <c r="F704" s="213" t="s">
        <v>1224</v>
      </c>
      <c r="G704" s="214" t="s">
        <v>1225</v>
      </c>
      <c r="H704" s="213" t="s">
        <v>1224</v>
      </c>
      <c r="I704" s="213" t="s">
        <v>1199</v>
      </c>
      <c r="J704" s="214" t="s">
        <v>271</v>
      </c>
      <c r="K704" s="217" t="s">
        <v>1201</v>
      </c>
      <c r="L704" s="214">
        <v>3</v>
      </c>
      <c r="M704" s="214">
        <f>ROUND(L704*18,0)</f>
        <v>54</v>
      </c>
      <c r="N704" s="214">
        <v>2</v>
      </c>
      <c r="O704" s="214">
        <f>ROUND(N704*19.2,0)</f>
        <v>38</v>
      </c>
      <c r="P704" s="214">
        <v>3</v>
      </c>
      <c r="Q704" s="214">
        <f>ROUND(P704*19.2,0)</f>
        <v>58</v>
      </c>
      <c r="R704" s="214">
        <v>2</v>
      </c>
      <c r="S704" s="214">
        <f>ROUND(R704*14.4,0)</f>
        <v>29</v>
      </c>
      <c r="T704" s="214">
        <v>2</v>
      </c>
      <c r="U704" s="214">
        <f>ROUND(T704*14.4,0)</f>
        <v>29</v>
      </c>
      <c r="V704" s="214">
        <v>2</v>
      </c>
      <c r="W704" s="214">
        <f>ROUND(V704*28.8,0)</f>
        <v>58</v>
      </c>
      <c r="X704" s="214">
        <v>2</v>
      </c>
      <c r="Y704" s="214">
        <f>ROUND(X704*16.8,0)</f>
        <v>34</v>
      </c>
      <c r="Z704" s="214">
        <v>2</v>
      </c>
      <c r="AA704" s="214">
        <f>ROUND(Z704*19.2,0)</f>
        <v>38</v>
      </c>
      <c r="AB704" s="214">
        <v>1</v>
      </c>
      <c r="AC704" s="214">
        <f>ROUND(AB704*19.2,0)</f>
        <v>19</v>
      </c>
      <c r="AD704" s="214">
        <v>2</v>
      </c>
      <c r="AE704" s="214">
        <f>ROUND(AD704*12,0)</f>
        <v>24</v>
      </c>
      <c r="AF704" s="214">
        <v>2</v>
      </c>
      <c r="AG704" s="214">
        <f>ROUND(AF704*14.4,0)</f>
        <v>29</v>
      </c>
      <c r="AH704" s="214">
        <v>3</v>
      </c>
      <c r="AI704" s="214">
        <f>ROUND(AH704*9.6,0)</f>
        <v>29</v>
      </c>
      <c r="AJ704" s="214">
        <v>3</v>
      </c>
      <c r="AK704" s="214">
        <f>ROUND(AJ704*16.8,0)</f>
        <v>50</v>
      </c>
      <c r="AL704" s="214">
        <v>1</v>
      </c>
      <c r="AM704" s="214">
        <f>ROUND(AL704*7.2,0)</f>
        <v>7</v>
      </c>
      <c r="AN704" s="214">
        <f>SUM(M704,O704,Q704,S704,U704)</f>
        <v>208</v>
      </c>
      <c r="AO704" s="214">
        <f>SUM(W704,Y704,AA704,AC704)</f>
        <v>149</v>
      </c>
      <c r="AP704" s="214">
        <f>SUM(AE704,AG704,AI704)</f>
        <v>82</v>
      </c>
      <c r="AQ704" s="214">
        <f>SUM(AK704,AM704)</f>
        <v>57</v>
      </c>
      <c r="AR704" s="214">
        <f>SUM(AN704:AQ704)</f>
        <v>496</v>
      </c>
      <c r="AS704" s="214" t="str">
        <f>IF(AR704&lt;=120,"Group 1",IF(AR704&lt;=240,"Group 2",IF(AR704&lt;=360,"Group 3",IF(AR704&lt;=480,"Group 4",IF(AR704&lt;=600,"Group 5",IF(AR704&lt;=720,"Group 6",IF(AR704&lt;=840,"Group 7",IF(AR704&lt;=960,"Group 8",IF(AR704&lt;=1080,"Group 9","Group 10")))))))))</f>
        <v>Group 5</v>
      </c>
      <c r="AT704" s="214" t="str">
        <f>IF(AR704&lt;=120,"B1",IF(AR704&lt;=240,"B2",IF(AR704&lt;=360,"B3",IF(AR704&lt;=480,"B4",IF(AR704&lt;=600,"B5",IF(AR704&lt;=720,"B6",IF(AR704&lt;=840,"B7",IF(AR704&lt;=960,"B8",IF(AR704&lt;=1080,"B9",IF(AR704&lt;=1100,"B10",IF(AR704&lt;=1120,"B11",IF(AR704&lt;=1140,"B12",IF(AR704&lt;=1160,"B13",IF(AR704&lt;=1180,"B14","B15"))))))))))))))</f>
        <v>B5</v>
      </c>
      <c r="AU704" s="214" t="str">
        <f>AT704</f>
        <v>B5</v>
      </c>
      <c r="AV704" s="214" t="str">
        <f>IF(AU704=J704,"OK","REVIEW")</f>
        <v>OK</v>
      </c>
      <c r="AW704" s="213" t="s">
        <v>355</v>
      </c>
      <c r="AX704" s="213" t="s">
        <v>365</v>
      </c>
      <c r="AY704" s="213" t="s">
        <v>270</v>
      </c>
      <c r="AZ704" s="213" t="s">
        <v>267</v>
      </c>
      <c r="BA704" s="217" t="s">
        <v>998</v>
      </c>
    </row>
    <row r="705" ht="142.5">
      <c r="A705" s="214" t="s">
        <v>275</v>
      </c>
      <c r="B705" s="213" t="s">
        <v>1192</v>
      </c>
      <c r="C705" s="214" t="s">
        <v>1221</v>
      </c>
      <c r="D705" s="213" t="s">
        <v>1222</v>
      </c>
      <c r="E705" s="214" t="s">
        <v>1226</v>
      </c>
      <c r="F705" s="213" t="s">
        <v>1227</v>
      </c>
      <c r="G705" s="214" t="s">
        <v>1228</v>
      </c>
      <c r="H705" s="213" t="s">
        <v>1229</v>
      </c>
      <c r="I705" s="213" t="s">
        <v>1199</v>
      </c>
      <c r="J705" s="214" t="s">
        <v>267</v>
      </c>
      <c r="K705" s="217" t="s">
        <v>1200</v>
      </c>
      <c r="L705" s="214">
        <v>2</v>
      </c>
      <c r="M705" s="214">
        <f>ROUND(L705*18,0)</f>
        <v>36</v>
      </c>
      <c r="N705" s="214">
        <v>2</v>
      </c>
      <c r="O705" s="214">
        <f>ROUND(N705*19.2,0)</f>
        <v>38</v>
      </c>
      <c r="P705" s="214">
        <v>2</v>
      </c>
      <c r="Q705" s="214">
        <f>ROUND(P705*19.2,0)</f>
        <v>38</v>
      </c>
      <c r="R705" s="214">
        <v>2</v>
      </c>
      <c r="S705" s="214">
        <f>ROUND(R705*14.4,0)</f>
        <v>29</v>
      </c>
      <c r="T705" s="214">
        <v>2</v>
      </c>
      <c r="U705" s="214">
        <f>ROUND(T705*14.4,0)</f>
        <v>29</v>
      </c>
      <c r="V705" s="214">
        <v>2</v>
      </c>
      <c r="W705" s="214">
        <f>ROUND(V705*28.8,0)</f>
        <v>58</v>
      </c>
      <c r="X705" s="214">
        <v>2</v>
      </c>
      <c r="Y705" s="214">
        <f>ROUND(X705*16.8,0)</f>
        <v>34</v>
      </c>
      <c r="Z705" s="214">
        <v>2</v>
      </c>
      <c r="AA705" s="214">
        <f>ROUND(Z705*19.2,0)</f>
        <v>38</v>
      </c>
      <c r="AB705" s="214">
        <v>1</v>
      </c>
      <c r="AC705" s="214">
        <f>ROUND(AB705*19.2,0)</f>
        <v>19</v>
      </c>
      <c r="AD705" s="214">
        <v>2</v>
      </c>
      <c r="AE705" s="214">
        <f>ROUND(AD705*12,0)</f>
        <v>24</v>
      </c>
      <c r="AF705" s="214">
        <v>2</v>
      </c>
      <c r="AG705" s="214">
        <f>ROUND(AF705*14.4,0)</f>
        <v>29</v>
      </c>
      <c r="AH705" s="214">
        <v>2</v>
      </c>
      <c r="AI705" s="214">
        <f>ROUND(AH705*9.6,0)</f>
        <v>19</v>
      </c>
      <c r="AJ705" s="214">
        <v>2</v>
      </c>
      <c r="AK705" s="214">
        <f>ROUND(AJ705*16.8,0)</f>
        <v>34</v>
      </c>
      <c r="AL705" s="214">
        <v>1</v>
      </c>
      <c r="AM705" s="214">
        <f>ROUND(AL705*7.2,0)</f>
        <v>7</v>
      </c>
      <c r="AN705" s="214">
        <f>SUM(M705,O705,Q705,S705,U705)</f>
        <v>170</v>
      </c>
      <c r="AO705" s="214">
        <f>SUM(W705,Y705,AA705,AC705)</f>
        <v>149</v>
      </c>
      <c r="AP705" s="214">
        <f>SUM(AE705,AG705,AI705)</f>
        <v>72</v>
      </c>
      <c r="AQ705" s="214">
        <f>SUM(AK705,AM705)</f>
        <v>41</v>
      </c>
      <c r="AR705" s="214">
        <f>SUM(AN705:AQ705)</f>
        <v>432</v>
      </c>
      <c r="AS705" s="214" t="str">
        <f>IF(AR705&lt;=120,"Group 1",IF(AR705&lt;=240,"Group 2",IF(AR705&lt;=360,"Group 3",IF(AR705&lt;=480,"Group 4",IF(AR705&lt;=600,"Group 5",IF(AR705&lt;=720,"Group 6",IF(AR705&lt;=840,"Group 7",IF(AR705&lt;=960,"Group 8",IF(AR705&lt;=1080,"Group 9","Group 10")))))))))</f>
        <v>Group 4</v>
      </c>
      <c r="AT705" s="214" t="str">
        <f>IF(AR705&lt;=120,"B1",IF(AR705&lt;=240,"B2",IF(AR705&lt;=360,"B3",IF(AR705&lt;=480,"B4",IF(AR705&lt;=600,"B5",IF(AR705&lt;=720,"B6",IF(AR705&lt;=840,"B7",IF(AR705&lt;=960,"B8",IF(AR705&lt;=1080,"B9",IF(AR705&lt;=1100,"B10",IF(AR705&lt;=1120,"B11",IF(AR705&lt;=1140,"B12",IF(AR705&lt;=1160,"B13",IF(AR705&lt;=1180,"B14","B15"))))))))))))))</f>
        <v>B4</v>
      </c>
      <c r="AU705" s="214" t="str">
        <f>AT705</f>
        <v>B4</v>
      </c>
      <c r="AV705" s="214" t="str">
        <f>IF(AU705=J705,"OK","REVIEW")</f>
        <v>OK</v>
      </c>
      <c r="AW705" s="213" t="s">
        <v>355</v>
      </c>
      <c r="AX705" s="213" t="s">
        <v>522</v>
      </c>
      <c r="AY705" s="213" t="s">
        <v>270</v>
      </c>
      <c r="AZ705" s="213" t="s">
        <v>267</v>
      </c>
      <c r="BA705" s="217" t="s">
        <v>996</v>
      </c>
    </row>
    <row r="706" ht="142.5">
      <c r="A706" s="214" t="s">
        <v>275</v>
      </c>
      <c r="B706" s="213" t="s">
        <v>1192</v>
      </c>
      <c r="C706" s="214" t="s">
        <v>1221</v>
      </c>
      <c r="D706" s="213" t="s">
        <v>1222</v>
      </c>
      <c r="E706" s="214" t="s">
        <v>1226</v>
      </c>
      <c r="F706" s="213" t="s">
        <v>1227</v>
      </c>
      <c r="G706" s="214" t="s">
        <v>1228</v>
      </c>
      <c r="H706" s="213" t="s">
        <v>1229</v>
      </c>
      <c r="I706" s="213" t="s">
        <v>1199</v>
      </c>
      <c r="J706" s="214" t="s">
        <v>271</v>
      </c>
      <c r="K706" s="217" t="s">
        <v>1201</v>
      </c>
      <c r="L706" s="214">
        <v>3</v>
      </c>
      <c r="M706" s="214">
        <f>ROUND(L706*18,0)</f>
        <v>54</v>
      </c>
      <c r="N706" s="214">
        <v>2</v>
      </c>
      <c r="O706" s="214">
        <f>ROUND(N706*19.2,0)</f>
        <v>38</v>
      </c>
      <c r="P706" s="214">
        <v>3</v>
      </c>
      <c r="Q706" s="214">
        <f>ROUND(P706*19.2,0)</f>
        <v>58</v>
      </c>
      <c r="R706" s="214">
        <v>3</v>
      </c>
      <c r="S706" s="214">
        <f>ROUND(R706*14.4,0)</f>
        <v>43</v>
      </c>
      <c r="T706" s="214">
        <v>2</v>
      </c>
      <c r="U706" s="214">
        <f>ROUND(T706*14.4,0)</f>
        <v>29</v>
      </c>
      <c r="V706" s="214">
        <v>2</v>
      </c>
      <c r="W706" s="214">
        <f>ROUND(V706*28.8,0)</f>
        <v>58</v>
      </c>
      <c r="X706" s="214">
        <v>2</v>
      </c>
      <c r="Y706" s="214">
        <f>ROUND(X706*16.8,0)</f>
        <v>34</v>
      </c>
      <c r="Z706" s="214">
        <v>2</v>
      </c>
      <c r="AA706" s="214">
        <f>ROUND(Z706*19.2,0)</f>
        <v>38</v>
      </c>
      <c r="AB706" s="214">
        <v>1</v>
      </c>
      <c r="AC706" s="214">
        <f>ROUND(AB706*19.2,0)</f>
        <v>19</v>
      </c>
      <c r="AD706" s="214">
        <v>2</v>
      </c>
      <c r="AE706" s="214">
        <f>ROUND(AD706*12,0)</f>
        <v>24</v>
      </c>
      <c r="AF706" s="214">
        <v>2</v>
      </c>
      <c r="AG706" s="214">
        <f>ROUND(AF706*14.4,0)</f>
        <v>29</v>
      </c>
      <c r="AH706" s="214">
        <v>2</v>
      </c>
      <c r="AI706" s="214">
        <f>ROUND(AH706*9.6,0)</f>
        <v>19</v>
      </c>
      <c r="AJ706" s="214">
        <v>2</v>
      </c>
      <c r="AK706" s="214">
        <f>ROUND(AJ706*16.8,0)</f>
        <v>34</v>
      </c>
      <c r="AL706" s="214">
        <v>1</v>
      </c>
      <c r="AM706" s="214">
        <f>ROUND(AL706*7.2,0)</f>
        <v>7</v>
      </c>
      <c r="AN706" s="214">
        <f>SUM(M706,O706,Q706,S706,U706)</f>
        <v>222</v>
      </c>
      <c r="AO706" s="214">
        <f>SUM(W706,Y706,AA706,AC706)</f>
        <v>149</v>
      </c>
      <c r="AP706" s="214">
        <f>SUM(AE706,AG706,AI706)</f>
        <v>72</v>
      </c>
      <c r="AQ706" s="214">
        <f>SUM(AK706,AM706)</f>
        <v>41</v>
      </c>
      <c r="AR706" s="214">
        <f>SUM(AN706:AQ706)</f>
        <v>484</v>
      </c>
      <c r="AS706" s="214" t="str">
        <f>IF(AR706&lt;=120,"Group 1",IF(AR706&lt;=240,"Group 2",IF(AR706&lt;=360,"Group 3",IF(AR706&lt;=480,"Group 4",IF(AR706&lt;=600,"Group 5",IF(AR706&lt;=720,"Group 6",IF(AR706&lt;=840,"Group 7",IF(AR706&lt;=960,"Group 8",IF(AR706&lt;=1080,"Group 9","Group 10")))))))))</f>
        <v>Group 5</v>
      </c>
      <c r="AT706" s="214" t="str">
        <f>IF(AR706&lt;=120,"B1",IF(AR706&lt;=240,"B2",IF(AR706&lt;=360,"B3",IF(AR706&lt;=480,"B4",IF(AR706&lt;=600,"B5",IF(AR706&lt;=720,"B6",IF(AR706&lt;=840,"B7",IF(AR706&lt;=960,"B8",IF(AR706&lt;=1080,"B9",IF(AR706&lt;=1100,"B10",IF(AR706&lt;=1120,"B11",IF(AR706&lt;=1140,"B12",IF(AR706&lt;=1160,"B13",IF(AR706&lt;=1180,"B14","B15"))))))))))))))</f>
        <v>B5</v>
      </c>
      <c r="AU706" s="214" t="str">
        <f>AT706</f>
        <v>B5</v>
      </c>
      <c r="AV706" s="214" t="str">
        <f>IF(AU706=J706,"OK","REVIEW")</f>
        <v>OK</v>
      </c>
      <c r="AW706" s="213" t="s">
        <v>355</v>
      </c>
      <c r="AX706" s="213" t="s">
        <v>365</v>
      </c>
      <c r="AY706" s="213" t="s">
        <v>270</v>
      </c>
      <c r="AZ706" s="213" t="s">
        <v>267</v>
      </c>
      <c r="BA706" s="217" t="s">
        <v>998</v>
      </c>
    </row>
    <row r="707" ht="142.5">
      <c r="A707" s="214" t="s">
        <v>275</v>
      </c>
      <c r="B707" s="213" t="s">
        <v>1192</v>
      </c>
      <c r="C707" s="214" t="s">
        <v>1221</v>
      </c>
      <c r="D707" s="213" t="s">
        <v>1222</v>
      </c>
      <c r="E707" s="214" t="s">
        <v>1226</v>
      </c>
      <c r="F707" s="213" t="s">
        <v>1227</v>
      </c>
      <c r="G707" s="214" t="s">
        <v>1230</v>
      </c>
      <c r="H707" s="213" t="s">
        <v>1231</v>
      </c>
      <c r="I707" s="213" t="s">
        <v>1199</v>
      </c>
      <c r="J707" s="214" t="s">
        <v>267</v>
      </c>
      <c r="K707" s="217" t="s">
        <v>1200</v>
      </c>
      <c r="L707" s="214">
        <v>2</v>
      </c>
      <c r="M707" s="214">
        <f>ROUND(L707*18,0)</f>
        <v>36</v>
      </c>
      <c r="N707" s="214">
        <v>2</v>
      </c>
      <c r="O707" s="214">
        <f>ROUND(N707*19.2,0)</f>
        <v>38</v>
      </c>
      <c r="P707" s="214">
        <v>2</v>
      </c>
      <c r="Q707" s="214">
        <f>ROUND(P707*19.2,0)</f>
        <v>38</v>
      </c>
      <c r="R707" s="214">
        <v>2</v>
      </c>
      <c r="S707" s="214">
        <f>ROUND(R707*14.4,0)</f>
        <v>29</v>
      </c>
      <c r="T707" s="214">
        <v>2</v>
      </c>
      <c r="U707" s="214">
        <f>ROUND(T707*14.4,0)</f>
        <v>29</v>
      </c>
      <c r="V707" s="214">
        <v>2</v>
      </c>
      <c r="W707" s="214">
        <f>ROUND(V707*28.8,0)</f>
        <v>58</v>
      </c>
      <c r="X707" s="214">
        <v>2</v>
      </c>
      <c r="Y707" s="214">
        <f>ROUND(X707*16.8,0)</f>
        <v>34</v>
      </c>
      <c r="Z707" s="214">
        <v>2</v>
      </c>
      <c r="AA707" s="214">
        <f>ROUND(Z707*19.2,0)</f>
        <v>38</v>
      </c>
      <c r="AB707" s="214">
        <v>1</v>
      </c>
      <c r="AC707" s="214">
        <f>ROUND(AB707*19.2,0)</f>
        <v>19</v>
      </c>
      <c r="AD707" s="214">
        <v>2</v>
      </c>
      <c r="AE707" s="214">
        <f>ROUND(AD707*12,0)</f>
        <v>24</v>
      </c>
      <c r="AF707" s="214">
        <v>2</v>
      </c>
      <c r="AG707" s="214">
        <f>ROUND(AF707*14.4,0)</f>
        <v>29</v>
      </c>
      <c r="AH707" s="214">
        <v>3</v>
      </c>
      <c r="AI707" s="214">
        <f>ROUND(AH707*9.6,0)</f>
        <v>29</v>
      </c>
      <c r="AJ707" s="214">
        <v>3</v>
      </c>
      <c r="AK707" s="214">
        <f>ROUND(AJ707*16.8,0)</f>
        <v>50</v>
      </c>
      <c r="AL707" s="214">
        <v>1</v>
      </c>
      <c r="AM707" s="214">
        <f>ROUND(AL707*7.2,0)</f>
        <v>7</v>
      </c>
      <c r="AN707" s="214">
        <f>SUM(M707,O707,Q707,S707,U707)</f>
        <v>170</v>
      </c>
      <c r="AO707" s="214">
        <f>SUM(W707,Y707,AA707,AC707)</f>
        <v>149</v>
      </c>
      <c r="AP707" s="214">
        <f>SUM(AE707,AG707,AI707)</f>
        <v>82</v>
      </c>
      <c r="AQ707" s="214">
        <f>SUM(AK707,AM707)</f>
        <v>57</v>
      </c>
      <c r="AR707" s="214">
        <f>SUM(AN707:AQ707)</f>
        <v>458</v>
      </c>
      <c r="AS707" s="214" t="str">
        <f>IF(AR707&lt;=120,"Group 1",IF(AR707&lt;=240,"Group 2",IF(AR707&lt;=360,"Group 3",IF(AR707&lt;=480,"Group 4",IF(AR707&lt;=600,"Group 5",IF(AR707&lt;=720,"Group 6",IF(AR707&lt;=840,"Group 7",IF(AR707&lt;=960,"Group 8",IF(AR707&lt;=1080,"Group 9","Group 10")))))))))</f>
        <v>Group 4</v>
      </c>
      <c r="AT707" s="214" t="str">
        <f>IF(AR707&lt;=120,"B1",IF(AR707&lt;=240,"B2",IF(AR707&lt;=360,"B3",IF(AR707&lt;=480,"B4",IF(AR707&lt;=600,"B5",IF(AR707&lt;=720,"B6",IF(AR707&lt;=840,"B7",IF(AR707&lt;=960,"B8",IF(AR707&lt;=1080,"B9",IF(AR707&lt;=1100,"B10",IF(AR707&lt;=1120,"B11",IF(AR707&lt;=1140,"B12",IF(AR707&lt;=1160,"B13",IF(AR707&lt;=1180,"B14","B15"))))))))))))))</f>
        <v>B4</v>
      </c>
      <c r="AU707" s="214" t="str">
        <f>AT707</f>
        <v>B4</v>
      </c>
      <c r="AV707" s="214" t="str">
        <f>IF(AU707=J707,"OK","REVIEW")</f>
        <v>OK</v>
      </c>
      <c r="AW707" s="213" t="s">
        <v>355</v>
      </c>
      <c r="AX707" s="213" t="s">
        <v>522</v>
      </c>
      <c r="AY707" s="213" t="s">
        <v>270</v>
      </c>
      <c r="AZ707" s="213" t="s">
        <v>267</v>
      </c>
      <c r="BA707" s="217" t="s">
        <v>996</v>
      </c>
    </row>
    <row r="708" ht="142.5">
      <c r="A708" s="214" t="s">
        <v>275</v>
      </c>
      <c r="B708" s="213" t="s">
        <v>1192</v>
      </c>
      <c r="C708" s="214" t="s">
        <v>1221</v>
      </c>
      <c r="D708" s="213" t="s">
        <v>1222</v>
      </c>
      <c r="E708" s="214" t="s">
        <v>1226</v>
      </c>
      <c r="F708" s="213" t="s">
        <v>1227</v>
      </c>
      <c r="G708" s="214" t="s">
        <v>1230</v>
      </c>
      <c r="H708" s="213" t="s">
        <v>1231</v>
      </c>
      <c r="I708" s="213" t="s">
        <v>1199</v>
      </c>
      <c r="J708" s="214" t="s">
        <v>271</v>
      </c>
      <c r="K708" s="217" t="s">
        <v>1201</v>
      </c>
      <c r="L708" s="214">
        <v>3</v>
      </c>
      <c r="M708" s="214">
        <f>ROUND(L708*18,0)</f>
        <v>54</v>
      </c>
      <c r="N708" s="214">
        <v>2</v>
      </c>
      <c r="O708" s="214">
        <f>ROUND(N708*19.2,0)</f>
        <v>38</v>
      </c>
      <c r="P708" s="214">
        <v>3</v>
      </c>
      <c r="Q708" s="214">
        <f>ROUND(P708*19.2,0)</f>
        <v>58</v>
      </c>
      <c r="R708" s="214">
        <v>2</v>
      </c>
      <c r="S708" s="214">
        <f>ROUND(R708*14.4,0)</f>
        <v>29</v>
      </c>
      <c r="T708" s="214">
        <v>2</v>
      </c>
      <c r="U708" s="214">
        <f>ROUND(T708*14.4,0)</f>
        <v>29</v>
      </c>
      <c r="V708" s="214">
        <v>2</v>
      </c>
      <c r="W708" s="214">
        <f>ROUND(V708*28.8,0)</f>
        <v>58</v>
      </c>
      <c r="X708" s="214">
        <v>2</v>
      </c>
      <c r="Y708" s="214">
        <f>ROUND(X708*16.8,0)</f>
        <v>34</v>
      </c>
      <c r="Z708" s="214">
        <v>2</v>
      </c>
      <c r="AA708" s="214">
        <f>ROUND(Z708*19.2,0)</f>
        <v>38</v>
      </c>
      <c r="AB708" s="214">
        <v>1</v>
      </c>
      <c r="AC708" s="214">
        <f>ROUND(AB708*19.2,0)</f>
        <v>19</v>
      </c>
      <c r="AD708" s="214">
        <v>2</v>
      </c>
      <c r="AE708" s="214">
        <f>ROUND(AD708*12,0)</f>
        <v>24</v>
      </c>
      <c r="AF708" s="214">
        <v>2</v>
      </c>
      <c r="AG708" s="214">
        <f>ROUND(AF708*14.4,0)</f>
        <v>29</v>
      </c>
      <c r="AH708" s="214">
        <v>3</v>
      </c>
      <c r="AI708" s="214">
        <f>ROUND(AH708*9.6,0)</f>
        <v>29</v>
      </c>
      <c r="AJ708" s="214">
        <v>3</v>
      </c>
      <c r="AK708" s="214">
        <f>ROUND(AJ708*16.8,0)</f>
        <v>50</v>
      </c>
      <c r="AL708" s="214">
        <v>1</v>
      </c>
      <c r="AM708" s="214">
        <f>ROUND(AL708*7.2,0)</f>
        <v>7</v>
      </c>
      <c r="AN708" s="214">
        <f>SUM(M708,O708,Q708,S708,U708)</f>
        <v>208</v>
      </c>
      <c r="AO708" s="214">
        <f>SUM(W708,Y708,AA708,AC708)</f>
        <v>149</v>
      </c>
      <c r="AP708" s="214">
        <f>SUM(AE708,AG708,AI708)</f>
        <v>82</v>
      </c>
      <c r="AQ708" s="214">
        <f>SUM(AK708,AM708)</f>
        <v>57</v>
      </c>
      <c r="AR708" s="214">
        <f>SUM(AN708:AQ708)</f>
        <v>496</v>
      </c>
      <c r="AS708" s="214" t="str">
        <f>IF(AR708&lt;=120,"Group 1",IF(AR708&lt;=240,"Group 2",IF(AR708&lt;=360,"Group 3",IF(AR708&lt;=480,"Group 4",IF(AR708&lt;=600,"Group 5",IF(AR708&lt;=720,"Group 6",IF(AR708&lt;=840,"Group 7",IF(AR708&lt;=960,"Group 8",IF(AR708&lt;=1080,"Group 9","Group 10")))))))))</f>
        <v>Group 5</v>
      </c>
      <c r="AT708" s="214" t="str">
        <f>IF(AR708&lt;=120,"B1",IF(AR708&lt;=240,"B2",IF(AR708&lt;=360,"B3",IF(AR708&lt;=480,"B4",IF(AR708&lt;=600,"B5",IF(AR708&lt;=720,"B6",IF(AR708&lt;=840,"B7",IF(AR708&lt;=960,"B8",IF(AR708&lt;=1080,"B9",IF(AR708&lt;=1100,"B10",IF(AR708&lt;=1120,"B11",IF(AR708&lt;=1140,"B12",IF(AR708&lt;=1160,"B13",IF(AR708&lt;=1180,"B14","B15"))))))))))))))</f>
        <v>B5</v>
      </c>
      <c r="AU708" s="214" t="str">
        <f>AT708</f>
        <v>B5</v>
      </c>
      <c r="AV708" s="214" t="str">
        <f>IF(AU708=J708,"OK","REVIEW")</f>
        <v>OK</v>
      </c>
      <c r="AW708" s="213" t="s">
        <v>355</v>
      </c>
      <c r="AX708" s="213" t="s">
        <v>365</v>
      </c>
      <c r="AY708" s="213" t="s">
        <v>270</v>
      </c>
      <c r="AZ708" s="213" t="s">
        <v>267</v>
      </c>
      <c r="BA708" s="217" t="s">
        <v>998</v>
      </c>
    </row>
    <row r="709" ht="142.5">
      <c r="A709" s="214" t="s">
        <v>275</v>
      </c>
      <c r="B709" s="213" t="s">
        <v>1192</v>
      </c>
      <c r="C709" s="214" t="s">
        <v>1221</v>
      </c>
      <c r="D709" s="213" t="s">
        <v>1222</v>
      </c>
      <c r="E709" s="214" t="s">
        <v>1226</v>
      </c>
      <c r="F709" s="213" t="s">
        <v>1227</v>
      </c>
      <c r="G709" s="214" t="s">
        <v>1232</v>
      </c>
      <c r="H709" s="213" t="s">
        <v>1233</v>
      </c>
      <c r="I709" s="213" t="s">
        <v>1199</v>
      </c>
      <c r="J709" s="214" t="s">
        <v>267</v>
      </c>
      <c r="K709" s="217" t="s">
        <v>1200</v>
      </c>
      <c r="L709" s="214">
        <v>2</v>
      </c>
      <c r="M709" s="214">
        <f>ROUND(L709*18,0)</f>
        <v>36</v>
      </c>
      <c r="N709" s="214">
        <v>2</v>
      </c>
      <c r="O709" s="214">
        <f>ROUND(N709*19.2,0)</f>
        <v>38</v>
      </c>
      <c r="P709" s="214">
        <v>2</v>
      </c>
      <c r="Q709" s="214">
        <f>ROUND(P709*19.2,0)</f>
        <v>38</v>
      </c>
      <c r="R709" s="214">
        <v>2</v>
      </c>
      <c r="S709" s="214">
        <f>ROUND(R709*14.4,0)</f>
        <v>29</v>
      </c>
      <c r="T709" s="214">
        <v>2</v>
      </c>
      <c r="U709" s="214">
        <f>ROUND(T709*14.4,0)</f>
        <v>29</v>
      </c>
      <c r="V709" s="214">
        <v>2</v>
      </c>
      <c r="W709" s="214">
        <f>ROUND(V709*28.8,0)</f>
        <v>58</v>
      </c>
      <c r="X709" s="214">
        <v>2</v>
      </c>
      <c r="Y709" s="214">
        <f>ROUND(X709*16.8,0)</f>
        <v>34</v>
      </c>
      <c r="Z709" s="214">
        <v>2</v>
      </c>
      <c r="AA709" s="214">
        <f>ROUND(Z709*19.2,0)</f>
        <v>38</v>
      </c>
      <c r="AB709" s="214">
        <v>1</v>
      </c>
      <c r="AC709" s="214">
        <f>ROUND(AB709*19.2,0)</f>
        <v>19</v>
      </c>
      <c r="AD709" s="214">
        <v>2</v>
      </c>
      <c r="AE709" s="214">
        <f>ROUND(AD709*12,0)</f>
        <v>24</v>
      </c>
      <c r="AF709" s="214">
        <v>2</v>
      </c>
      <c r="AG709" s="214">
        <f>ROUND(AF709*14.4,0)</f>
        <v>29</v>
      </c>
      <c r="AH709" s="214">
        <v>3</v>
      </c>
      <c r="AI709" s="214">
        <f>ROUND(AH709*9.6,0)</f>
        <v>29</v>
      </c>
      <c r="AJ709" s="214">
        <v>3</v>
      </c>
      <c r="AK709" s="214">
        <f>ROUND(AJ709*16.8,0)</f>
        <v>50</v>
      </c>
      <c r="AL709" s="214">
        <v>1</v>
      </c>
      <c r="AM709" s="214">
        <f>ROUND(AL709*7.2,0)</f>
        <v>7</v>
      </c>
      <c r="AN709" s="214">
        <f>SUM(M709,O709,Q709,S709,U709)</f>
        <v>170</v>
      </c>
      <c r="AO709" s="214">
        <f>SUM(W709,Y709,AA709,AC709)</f>
        <v>149</v>
      </c>
      <c r="AP709" s="214">
        <f>SUM(AE709,AG709,AI709)</f>
        <v>82</v>
      </c>
      <c r="AQ709" s="214">
        <f>SUM(AK709,AM709)</f>
        <v>57</v>
      </c>
      <c r="AR709" s="214">
        <f>SUM(AN709:AQ709)</f>
        <v>458</v>
      </c>
      <c r="AS709" s="214" t="str">
        <f>IF(AR709&lt;=120,"Group 1",IF(AR709&lt;=240,"Group 2",IF(AR709&lt;=360,"Group 3",IF(AR709&lt;=480,"Group 4",IF(AR709&lt;=600,"Group 5",IF(AR709&lt;=720,"Group 6",IF(AR709&lt;=840,"Group 7",IF(AR709&lt;=960,"Group 8",IF(AR709&lt;=1080,"Group 9","Group 10")))))))))</f>
        <v>Group 4</v>
      </c>
      <c r="AT709" s="214" t="str">
        <f>IF(AR709&lt;=120,"B1",IF(AR709&lt;=240,"B2",IF(AR709&lt;=360,"B3",IF(AR709&lt;=480,"B4",IF(AR709&lt;=600,"B5",IF(AR709&lt;=720,"B6",IF(AR709&lt;=840,"B7",IF(AR709&lt;=960,"B8",IF(AR709&lt;=1080,"B9",IF(AR709&lt;=1100,"B10",IF(AR709&lt;=1120,"B11",IF(AR709&lt;=1140,"B12",IF(AR709&lt;=1160,"B13",IF(AR709&lt;=1180,"B14","B15"))))))))))))))</f>
        <v>B4</v>
      </c>
      <c r="AU709" s="214" t="str">
        <f>AT709</f>
        <v>B4</v>
      </c>
      <c r="AV709" s="214" t="str">
        <f>IF(AU709=J709,"OK","REVIEW")</f>
        <v>OK</v>
      </c>
      <c r="AW709" s="213" t="s">
        <v>355</v>
      </c>
      <c r="AX709" s="213" t="s">
        <v>522</v>
      </c>
      <c r="AY709" s="213" t="s">
        <v>270</v>
      </c>
      <c r="AZ709" s="213" t="s">
        <v>267</v>
      </c>
      <c r="BA709" s="217" t="s">
        <v>996</v>
      </c>
    </row>
    <row r="710" ht="142.5">
      <c r="A710" s="214" t="s">
        <v>275</v>
      </c>
      <c r="B710" s="213" t="s">
        <v>1192</v>
      </c>
      <c r="C710" s="214" t="s">
        <v>1221</v>
      </c>
      <c r="D710" s="213" t="s">
        <v>1222</v>
      </c>
      <c r="E710" s="214" t="s">
        <v>1226</v>
      </c>
      <c r="F710" s="213" t="s">
        <v>1227</v>
      </c>
      <c r="G710" s="214" t="s">
        <v>1232</v>
      </c>
      <c r="H710" s="213" t="s">
        <v>1233</v>
      </c>
      <c r="I710" s="213" t="s">
        <v>1199</v>
      </c>
      <c r="J710" s="214" t="s">
        <v>271</v>
      </c>
      <c r="K710" s="217" t="s">
        <v>1201</v>
      </c>
      <c r="L710" s="214">
        <v>3</v>
      </c>
      <c r="M710" s="214">
        <f>ROUND(L710*18,0)</f>
        <v>54</v>
      </c>
      <c r="N710" s="214">
        <v>2</v>
      </c>
      <c r="O710" s="214">
        <f>ROUND(N710*19.2,0)</f>
        <v>38</v>
      </c>
      <c r="P710" s="214">
        <v>3</v>
      </c>
      <c r="Q710" s="214">
        <f>ROUND(P710*19.2,0)</f>
        <v>58</v>
      </c>
      <c r="R710" s="214">
        <v>2</v>
      </c>
      <c r="S710" s="214">
        <f>ROUND(R710*14.4,0)</f>
        <v>29</v>
      </c>
      <c r="T710" s="214">
        <v>2</v>
      </c>
      <c r="U710" s="214">
        <f>ROUND(T710*14.4,0)</f>
        <v>29</v>
      </c>
      <c r="V710" s="214">
        <v>2</v>
      </c>
      <c r="W710" s="214">
        <f>ROUND(V710*28.8,0)</f>
        <v>58</v>
      </c>
      <c r="X710" s="214">
        <v>2</v>
      </c>
      <c r="Y710" s="214">
        <f>ROUND(X710*16.8,0)</f>
        <v>34</v>
      </c>
      <c r="Z710" s="214">
        <v>2</v>
      </c>
      <c r="AA710" s="214">
        <f>ROUND(Z710*19.2,0)</f>
        <v>38</v>
      </c>
      <c r="AB710" s="214">
        <v>1</v>
      </c>
      <c r="AC710" s="214">
        <f>ROUND(AB710*19.2,0)</f>
        <v>19</v>
      </c>
      <c r="AD710" s="214">
        <v>2</v>
      </c>
      <c r="AE710" s="214">
        <f>ROUND(AD710*12,0)</f>
        <v>24</v>
      </c>
      <c r="AF710" s="214">
        <v>2</v>
      </c>
      <c r="AG710" s="214">
        <f>ROUND(AF710*14.4,0)</f>
        <v>29</v>
      </c>
      <c r="AH710" s="214">
        <v>3</v>
      </c>
      <c r="AI710" s="214">
        <f>ROUND(AH710*9.6,0)</f>
        <v>29</v>
      </c>
      <c r="AJ710" s="214">
        <v>3</v>
      </c>
      <c r="AK710" s="214">
        <f>ROUND(AJ710*16.8,0)</f>
        <v>50</v>
      </c>
      <c r="AL710" s="214">
        <v>1</v>
      </c>
      <c r="AM710" s="214">
        <f>ROUND(AL710*7.2,0)</f>
        <v>7</v>
      </c>
      <c r="AN710" s="214">
        <f>SUM(M710,O710,Q710,S710,U710)</f>
        <v>208</v>
      </c>
      <c r="AO710" s="214">
        <f>SUM(W710,Y710,AA710,AC710)</f>
        <v>149</v>
      </c>
      <c r="AP710" s="214">
        <f>SUM(AE710,AG710,AI710)</f>
        <v>82</v>
      </c>
      <c r="AQ710" s="214">
        <f>SUM(AK710,AM710)</f>
        <v>57</v>
      </c>
      <c r="AR710" s="214">
        <f>SUM(AN710:AQ710)</f>
        <v>496</v>
      </c>
      <c r="AS710" s="214" t="str">
        <f>IF(AR710&lt;=120,"Group 1",IF(AR710&lt;=240,"Group 2",IF(AR710&lt;=360,"Group 3",IF(AR710&lt;=480,"Group 4",IF(AR710&lt;=600,"Group 5",IF(AR710&lt;=720,"Group 6",IF(AR710&lt;=840,"Group 7",IF(AR710&lt;=960,"Group 8",IF(AR710&lt;=1080,"Group 9","Group 10")))))))))</f>
        <v>Group 5</v>
      </c>
      <c r="AT710" s="214" t="str">
        <f>IF(AR710&lt;=120,"B1",IF(AR710&lt;=240,"B2",IF(AR710&lt;=360,"B3",IF(AR710&lt;=480,"B4",IF(AR710&lt;=600,"B5",IF(AR710&lt;=720,"B6",IF(AR710&lt;=840,"B7",IF(AR710&lt;=960,"B8",IF(AR710&lt;=1080,"B9",IF(AR710&lt;=1100,"B10",IF(AR710&lt;=1120,"B11",IF(AR710&lt;=1140,"B12",IF(AR710&lt;=1160,"B13",IF(AR710&lt;=1180,"B14","B15"))))))))))))))</f>
        <v>B5</v>
      </c>
      <c r="AU710" s="214" t="str">
        <f>AT710</f>
        <v>B5</v>
      </c>
      <c r="AV710" s="214" t="str">
        <f>IF(AU710=J710,"OK","REVIEW")</f>
        <v>OK</v>
      </c>
      <c r="AW710" s="213" t="s">
        <v>355</v>
      </c>
      <c r="AX710" s="213" t="s">
        <v>365</v>
      </c>
      <c r="AY710" s="213" t="s">
        <v>270</v>
      </c>
      <c r="AZ710" s="213" t="s">
        <v>267</v>
      </c>
      <c r="BA710" s="217" t="s">
        <v>998</v>
      </c>
    </row>
    <row r="711" ht="142.5">
      <c r="A711" s="214" t="s">
        <v>275</v>
      </c>
      <c r="B711" s="213" t="s">
        <v>1192</v>
      </c>
      <c r="C711" s="214" t="s">
        <v>1221</v>
      </c>
      <c r="D711" s="213" t="s">
        <v>1222</v>
      </c>
      <c r="E711" s="214" t="s">
        <v>1226</v>
      </c>
      <c r="F711" s="213" t="s">
        <v>1227</v>
      </c>
      <c r="G711" s="214" t="s">
        <v>1234</v>
      </c>
      <c r="H711" s="213" t="s">
        <v>1235</v>
      </c>
      <c r="I711" s="213" t="s">
        <v>1199</v>
      </c>
      <c r="J711" s="214" t="s">
        <v>267</v>
      </c>
      <c r="K711" s="217" t="s">
        <v>1200</v>
      </c>
      <c r="L711" s="214">
        <v>2</v>
      </c>
      <c r="M711" s="214">
        <f>ROUND(L711*18,0)</f>
        <v>36</v>
      </c>
      <c r="N711" s="214">
        <v>2</v>
      </c>
      <c r="O711" s="214">
        <f>ROUND(N711*19.2,0)</f>
        <v>38</v>
      </c>
      <c r="P711" s="214">
        <v>2</v>
      </c>
      <c r="Q711" s="214">
        <f>ROUND(P711*19.2,0)</f>
        <v>38</v>
      </c>
      <c r="R711" s="214">
        <v>2</v>
      </c>
      <c r="S711" s="214">
        <f>ROUND(R711*14.4,0)</f>
        <v>29</v>
      </c>
      <c r="T711" s="214">
        <v>2</v>
      </c>
      <c r="U711" s="214">
        <f>ROUND(T711*14.4,0)</f>
        <v>29</v>
      </c>
      <c r="V711" s="214">
        <v>2</v>
      </c>
      <c r="W711" s="214">
        <f>ROUND(V711*28.8,0)</f>
        <v>58</v>
      </c>
      <c r="X711" s="214">
        <v>2</v>
      </c>
      <c r="Y711" s="214">
        <f>ROUND(X711*16.8,0)</f>
        <v>34</v>
      </c>
      <c r="Z711" s="214">
        <v>2</v>
      </c>
      <c r="AA711" s="214">
        <f>ROUND(Z711*19.2,0)</f>
        <v>38</v>
      </c>
      <c r="AB711" s="214">
        <v>1</v>
      </c>
      <c r="AC711" s="214">
        <f>ROUND(AB711*19.2,0)</f>
        <v>19</v>
      </c>
      <c r="AD711" s="214">
        <v>2</v>
      </c>
      <c r="AE711" s="214">
        <f>ROUND(AD711*12,0)</f>
        <v>24</v>
      </c>
      <c r="AF711" s="214">
        <v>2</v>
      </c>
      <c r="AG711" s="214">
        <f>ROUND(AF711*14.4,0)</f>
        <v>29</v>
      </c>
      <c r="AH711" s="214">
        <v>3</v>
      </c>
      <c r="AI711" s="214">
        <f>ROUND(AH711*9.6,0)</f>
        <v>29</v>
      </c>
      <c r="AJ711" s="214">
        <v>3</v>
      </c>
      <c r="AK711" s="214">
        <f>ROUND(AJ711*16.8,0)</f>
        <v>50</v>
      </c>
      <c r="AL711" s="214">
        <v>1</v>
      </c>
      <c r="AM711" s="214">
        <f>ROUND(AL711*7.2,0)</f>
        <v>7</v>
      </c>
      <c r="AN711" s="214">
        <f>SUM(M711,O711,Q711,S711,U711)</f>
        <v>170</v>
      </c>
      <c r="AO711" s="214">
        <f>SUM(W711,Y711,AA711,AC711)</f>
        <v>149</v>
      </c>
      <c r="AP711" s="214">
        <f>SUM(AE711,AG711,AI711)</f>
        <v>82</v>
      </c>
      <c r="AQ711" s="214">
        <f>SUM(AK711,AM711)</f>
        <v>57</v>
      </c>
      <c r="AR711" s="214">
        <f>SUM(AN711:AQ711)</f>
        <v>458</v>
      </c>
      <c r="AS711" s="214" t="str">
        <f>IF(AR711&lt;=120,"Group 1",IF(AR711&lt;=240,"Group 2",IF(AR711&lt;=360,"Group 3",IF(AR711&lt;=480,"Group 4",IF(AR711&lt;=600,"Group 5",IF(AR711&lt;=720,"Group 6",IF(AR711&lt;=840,"Group 7",IF(AR711&lt;=960,"Group 8",IF(AR711&lt;=1080,"Group 9","Group 10")))))))))</f>
        <v>Group 4</v>
      </c>
      <c r="AT711" s="214" t="str">
        <f>IF(AR711&lt;=120,"B1",IF(AR711&lt;=240,"B2",IF(AR711&lt;=360,"B3",IF(AR711&lt;=480,"B4",IF(AR711&lt;=600,"B5",IF(AR711&lt;=720,"B6",IF(AR711&lt;=840,"B7",IF(AR711&lt;=960,"B8",IF(AR711&lt;=1080,"B9",IF(AR711&lt;=1100,"B10",IF(AR711&lt;=1120,"B11",IF(AR711&lt;=1140,"B12",IF(AR711&lt;=1160,"B13",IF(AR711&lt;=1180,"B14","B15"))))))))))))))</f>
        <v>B4</v>
      </c>
      <c r="AU711" s="214" t="str">
        <f>AT711</f>
        <v>B4</v>
      </c>
      <c r="AV711" s="214" t="str">
        <f>IF(AU711=J711,"OK","REVIEW")</f>
        <v>OK</v>
      </c>
      <c r="AW711" s="213" t="s">
        <v>355</v>
      </c>
      <c r="AX711" s="213" t="s">
        <v>522</v>
      </c>
      <c r="AY711" s="213" t="s">
        <v>270</v>
      </c>
      <c r="AZ711" s="213" t="s">
        <v>267</v>
      </c>
      <c r="BA711" s="217" t="s">
        <v>996</v>
      </c>
    </row>
    <row r="712" ht="142.5">
      <c r="A712" s="214" t="s">
        <v>275</v>
      </c>
      <c r="B712" s="213" t="s">
        <v>1192</v>
      </c>
      <c r="C712" s="214" t="s">
        <v>1221</v>
      </c>
      <c r="D712" s="213" t="s">
        <v>1222</v>
      </c>
      <c r="E712" s="214" t="s">
        <v>1226</v>
      </c>
      <c r="F712" s="213" t="s">
        <v>1227</v>
      </c>
      <c r="G712" s="214" t="s">
        <v>1234</v>
      </c>
      <c r="H712" s="213" t="s">
        <v>1235</v>
      </c>
      <c r="I712" s="213" t="s">
        <v>1199</v>
      </c>
      <c r="J712" s="214" t="s">
        <v>271</v>
      </c>
      <c r="K712" s="217" t="s">
        <v>1201</v>
      </c>
      <c r="L712" s="214">
        <v>3</v>
      </c>
      <c r="M712" s="214">
        <f>ROUND(L712*18,0)</f>
        <v>54</v>
      </c>
      <c r="N712" s="214">
        <v>2</v>
      </c>
      <c r="O712" s="214">
        <f>ROUND(N712*19.2,0)</f>
        <v>38</v>
      </c>
      <c r="P712" s="214">
        <v>3</v>
      </c>
      <c r="Q712" s="214">
        <f>ROUND(P712*19.2,0)</f>
        <v>58</v>
      </c>
      <c r="R712" s="214">
        <v>2</v>
      </c>
      <c r="S712" s="214">
        <f>ROUND(R712*14.4,0)</f>
        <v>29</v>
      </c>
      <c r="T712" s="214">
        <v>2</v>
      </c>
      <c r="U712" s="214">
        <f>ROUND(T712*14.4,0)</f>
        <v>29</v>
      </c>
      <c r="V712" s="214">
        <v>2</v>
      </c>
      <c r="W712" s="214">
        <f>ROUND(V712*28.8,0)</f>
        <v>58</v>
      </c>
      <c r="X712" s="214">
        <v>2</v>
      </c>
      <c r="Y712" s="214">
        <f>ROUND(X712*16.8,0)</f>
        <v>34</v>
      </c>
      <c r="Z712" s="214">
        <v>2</v>
      </c>
      <c r="AA712" s="214">
        <f>ROUND(Z712*19.2,0)</f>
        <v>38</v>
      </c>
      <c r="AB712" s="214">
        <v>1</v>
      </c>
      <c r="AC712" s="214">
        <f>ROUND(AB712*19.2,0)</f>
        <v>19</v>
      </c>
      <c r="AD712" s="214">
        <v>2</v>
      </c>
      <c r="AE712" s="214">
        <f>ROUND(AD712*12,0)</f>
        <v>24</v>
      </c>
      <c r="AF712" s="214">
        <v>2</v>
      </c>
      <c r="AG712" s="214">
        <f>ROUND(AF712*14.4,0)</f>
        <v>29</v>
      </c>
      <c r="AH712" s="214">
        <v>3</v>
      </c>
      <c r="AI712" s="214">
        <f>ROUND(AH712*9.6,0)</f>
        <v>29</v>
      </c>
      <c r="AJ712" s="214">
        <v>3</v>
      </c>
      <c r="AK712" s="214">
        <f>ROUND(AJ712*16.8,0)</f>
        <v>50</v>
      </c>
      <c r="AL712" s="214">
        <v>1</v>
      </c>
      <c r="AM712" s="214">
        <f>ROUND(AL712*7.2,0)</f>
        <v>7</v>
      </c>
      <c r="AN712" s="214">
        <f>SUM(M712,O712,Q712,S712,U712)</f>
        <v>208</v>
      </c>
      <c r="AO712" s="214">
        <f>SUM(W712,Y712,AA712,AC712)</f>
        <v>149</v>
      </c>
      <c r="AP712" s="214">
        <f>SUM(AE712,AG712,AI712)</f>
        <v>82</v>
      </c>
      <c r="AQ712" s="214">
        <f>SUM(AK712,AM712)</f>
        <v>57</v>
      </c>
      <c r="AR712" s="214">
        <f>SUM(AN712:AQ712)</f>
        <v>496</v>
      </c>
      <c r="AS712" s="214" t="str">
        <f>IF(AR712&lt;=120,"Group 1",IF(AR712&lt;=240,"Group 2",IF(AR712&lt;=360,"Group 3",IF(AR712&lt;=480,"Group 4",IF(AR712&lt;=600,"Group 5",IF(AR712&lt;=720,"Group 6",IF(AR712&lt;=840,"Group 7",IF(AR712&lt;=960,"Group 8",IF(AR712&lt;=1080,"Group 9","Group 10")))))))))</f>
        <v>Group 5</v>
      </c>
      <c r="AT712" s="214" t="str">
        <f>IF(AR712&lt;=120,"B1",IF(AR712&lt;=240,"B2",IF(AR712&lt;=360,"B3",IF(AR712&lt;=480,"B4",IF(AR712&lt;=600,"B5",IF(AR712&lt;=720,"B6",IF(AR712&lt;=840,"B7",IF(AR712&lt;=960,"B8",IF(AR712&lt;=1080,"B9",IF(AR712&lt;=1100,"B10",IF(AR712&lt;=1120,"B11",IF(AR712&lt;=1140,"B12",IF(AR712&lt;=1160,"B13",IF(AR712&lt;=1180,"B14","B15"))))))))))))))</f>
        <v>B5</v>
      </c>
      <c r="AU712" s="214" t="str">
        <f>AT712</f>
        <v>B5</v>
      </c>
      <c r="AV712" s="214" t="str">
        <f>IF(AU712=J712,"OK","REVIEW")</f>
        <v>OK</v>
      </c>
      <c r="AW712" s="213" t="s">
        <v>355</v>
      </c>
      <c r="AX712" s="213" t="s">
        <v>365</v>
      </c>
      <c r="AY712" s="213" t="s">
        <v>270</v>
      </c>
      <c r="AZ712" s="213" t="s">
        <v>267</v>
      </c>
      <c r="BA712" s="217" t="s">
        <v>998</v>
      </c>
    </row>
    <row r="713" ht="142.5">
      <c r="A713" s="214" t="s">
        <v>275</v>
      </c>
      <c r="B713" s="213" t="s">
        <v>1192</v>
      </c>
      <c r="C713" s="214" t="s">
        <v>1236</v>
      </c>
      <c r="D713" s="213" t="s">
        <v>1237</v>
      </c>
      <c r="E713" s="214" t="s">
        <v>1238</v>
      </c>
      <c r="F713" s="213" t="s">
        <v>1239</v>
      </c>
      <c r="G713" s="214" t="s">
        <v>1240</v>
      </c>
      <c r="H713" s="213" t="s">
        <v>1239</v>
      </c>
      <c r="I713" s="213" t="s">
        <v>1199</v>
      </c>
      <c r="J713" s="214" t="s">
        <v>267</v>
      </c>
      <c r="K713" s="217" t="s">
        <v>1200</v>
      </c>
      <c r="L713" s="214">
        <v>2</v>
      </c>
      <c r="M713" s="214">
        <f>ROUND(L713*18,0)</f>
        <v>36</v>
      </c>
      <c r="N713" s="214">
        <v>2</v>
      </c>
      <c r="O713" s="214">
        <f>ROUND(N713*19.2,0)</f>
        <v>38</v>
      </c>
      <c r="P713" s="214">
        <v>2</v>
      </c>
      <c r="Q713" s="214">
        <f>ROUND(P713*19.2,0)</f>
        <v>38</v>
      </c>
      <c r="R713" s="214">
        <v>2</v>
      </c>
      <c r="S713" s="214">
        <f>ROUND(R713*14.4,0)</f>
        <v>29</v>
      </c>
      <c r="T713" s="214">
        <v>2</v>
      </c>
      <c r="U713" s="214">
        <f>ROUND(T713*14.4,0)</f>
        <v>29</v>
      </c>
      <c r="V713" s="214">
        <v>2</v>
      </c>
      <c r="W713" s="214">
        <f>ROUND(V713*28.8,0)</f>
        <v>58</v>
      </c>
      <c r="X713" s="214">
        <v>2</v>
      </c>
      <c r="Y713" s="214">
        <f>ROUND(X713*16.8,0)</f>
        <v>34</v>
      </c>
      <c r="Z713" s="214">
        <v>2</v>
      </c>
      <c r="AA713" s="214">
        <f>ROUND(Z713*19.2,0)</f>
        <v>38</v>
      </c>
      <c r="AB713" s="214">
        <v>1</v>
      </c>
      <c r="AC713" s="214">
        <f>ROUND(AB713*19.2,0)</f>
        <v>19</v>
      </c>
      <c r="AD713" s="214">
        <v>2</v>
      </c>
      <c r="AE713" s="214">
        <f>ROUND(AD713*12,0)</f>
        <v>24</v>
      </c>
      <c r="AF713" s="214">
        <v>2</v>
      </c>
      <c r="AG713" s="214">
        <f>ROUND(AF713*14.4,0)</f>
        <v>29</v>
      </c>
      <c r="AH713" s="214">
        <v>3</v>
      </c>
      <c r="AI713" s="214">
        <f>ROUND(AH713*9.6,0)</f>
        <v>29</v>
      </c>
      <c r="AJ713" s="214">
        <v>3</v>
      </c>
      <c r="AK713" s="214">
        <f>ROUND(AJ713*16.8,0)</f>
        <v>50</v>
      </c>
      <c r="AL713" s="214">
        <v>1</v>
      </c>
      <c r="AM713" s="214">
        <f>ROUND(AL713*7.2,0)</f>
        <v>7</v>
      </c>
      <c r="AN713" s="214">
        <f>SUM(M713,O713,Q713,S713,U713)</f>
        <v>170</v>
      </c>
      <c r="AO713" s="214">
        <f>SUM(W713,Y713,AA713,AC713)</f>
        <v>149</v>
      </c>
      <c r="AP713" s="214">
        <f>SUM(AE713,AG713,AI713)</f>
        <v>82</v>
      </c>
      <c r="AQ713" s="214">
        <f>SUM(AK713,AM713)</f>
        <v>57</v>
      </c>
      <c r="AR713" s="214">
        <f>SUM(AN713:AQ713)</f>
        <v>458</v>
      </c>
      <c r="AS713" s="214" t="str">
        <f>IF(AR713&lt;=120,"Group 1",IF(AR713&lt;=240,"Group 2",IF(AR713&lt;=360,"Group 3",IF(AR713&lt;=480,"Group 4",IF(AR713&lt;=600,"Group 5",IF(AR713&lt;=720,"Group 6",IF(AR713&lt;=840,"Group 7",IF(AR713&lt;=960,"Group 8",IF(AR713&lt;=1080,"Group 9","Group 10")))))))))</f>
        <v>Group 4</v>
      </c>
      <c r="AT713" s="214" t="str">
        <f>IF(AR713&lt;=120,"B1",IF(AR713&lt;=240,"B2",IF(AR713&lt;=360,"B3",IF(AR713&lt;=480,"B4",IF(AR713&lt;=600,"B5",IF(AR713&lt;=720,"B6",IF(AR713&lt;=840,"B7",IF(AR713&lt;=960,"B8",IF(AR713&lt;=1080,"B9",IF(AR713&lt;=1100,"B10",IF(AR713&lt;=1120,"B11",IF(AR713&lt;=1140,"B12",IF(AR713&lt;=1160,"B13",IF(AR713&lt;=1180,"B14","B15"))))))))))))))</f>
        <v>B4</v>
      </c>
      <c r="AU713" s="214" t="str">
        <f>AT713</f>
        <v>B4</v>
      </c>
      <c r="AV713" s="214" t="str">
        <f>IF(AU713=J713,"OK","REVIEW")</f>
        <v>OK</v>
      </c>
      <c r="AW713" s="213" t="s">
        <v>355</v>
      </c>
      <c r="AX713" s="213" t="s">
        <v>522</v>
      </c>
      <c r="AY713" s="213" t="s">
        <v>270</v>
      </c>
      <c r="AZ713" s="213" t="s">
        <v>267</v>
      </c>
      <c r="BA713" s="217" t="s">
        <v>996</v>
      </c>
    </row>
    <row r="714" ht="142.5">
      <c r="A714" s="214" t="s">
        <v>275</v>
      </c>
      <c r="B714" s="213" t="s">
        <v>1192</v>
      </c>
      <c r="C714" s="214" t="s">
        <v>1236</v>
      </c>
      <c r="D714" s="213" t="s">
        <v>1237</v>
      </c>
      <c r="E714" s="214" t="s">
        <v>1238</v>
      </c>
      <c r="F714" s="213" t="s">
        <v>1239</v>
      </c>
      <c r="G714" s="214" t="s">
        <v>1240</v>
      </c>
      <c r="H714" s="213" t="s">
        <v>1239</v>
      </c>
      <c r="I714" s="213" t="s">
        <v>1199</v>
      </c>
      <c r="J714" s="214" t="s">
        <v>271</v>
      </c>
      <c r="K714" s="217" t="s">
        <v>1201</v>
      </c>
      <c r="L714" s="214">
        <v>3</v>
      </c>
      <c r="M714" s="214">
        <f>ROUND(L714*18,0)</f>
        <v>54</v>
      </c>
      <c r="N714" s="214">
        <v>2</v>
      </c>
      <c r="O714" s="214">
        <f>ROUND(N714*19.2,0)</f>
        <v>38</v>
      </c>
      <c r="P714" s="214">
        <v>3</v>
      </c>
      <c r="Q714" s="214">
        <f>ROUND(P714*19.2,0)</f>
        <v>58</v>
      </c>
      <c r="R714" s="214">
        <v>2</v>
      </c>
      <c r="S714" s="214">
        <f>ROUND(R714*14.4,0)</f>
        <v>29</v>
      </c>
      <c r="T714" s="214">
        <v>2</v>
      </c>
      <c r="U714" s="214">
        <f>ROUND(T714*14.4,0)</f>
        <v>29</v>
      </c>
      <c r="V714" s="214">
        <v>2</v>
      </c>
      <c r="W714" s="214">
        <f>ROUND(V714*28.8,0)</f>
        <v>58</v>
      </c>
      <c r="X714" s="214">
        <v>2</v>
      </c>
      <c r="Y714" s="214">
        <f>ROUND(X714*16.8,0)</f>
        <v>34</v>
      </c>
      <c r="Z714" s="214">
        <v>2</v>
      </c>
      <c r="AA714" s="214">
        <f>ROUND(Z714*19.2,0)</f>
        <v>38</v>
      </c>
      <c r="AB714" s="214">
        <v>1</v>
      </c>
      <c r="AC714" s="214">
        <f>ROUND(AB714*19.2,0)</f>
        <v>19</v>
      </c>
      <c r="AD714" s="214">
        <v>2</v>
      </c>
      <c r="AE714" s="214">
        <f>ROUND(AD714*12,0)</f>
        <v>24</v>
      </c>
      <c r="AF714" s="214">
        <v>2</v>
      </c>
      <c r="AG714" s="214">
        <f>ROUND(AF714*14.4,0)</f>
        <v>29</v>
      </c>
      <c r="AH714" s="214">
        <v>3</v>
      </c>
      <c r="AI714" s="214">
        <f>ROUND(AH714*9.6,0)</f>
        <v>29</v>
      </c>
      <c r="AJ714" s="214">
        <v>3</v>
      </c>
      <c r="AK714" s="214">
        <f>ROUND(AJ714*16.8,0)</f>
        <v>50</v>
      </c>
      <c r="AL714" s="214">
        <v>1</v>
      </c>
      <c r="AM714" s="214">
        <f>ROUND(AL714*7.2,0)</f>
        <v>7</v>
      </c>
      <c r="AN714" s="214">
        <f>SUM(M714,O714,Q714,S714,U714)</f>
        <v>208</v>
      </c>
      <c r="AO714" s="214">
        <f>SUM(W714,Y714,AA714,AC714)</f>
        <v>149</v>
      </c>
      <c r="AP714" s="214">
        <f>SUM(AE714,AG714,AI714)</f>
        <v>82</v>
      </c>
      <c r="AQ714" s="214">
        <f>SUM(AK714,AM714)</f>
        <v>57</v>
      </c>
      <c r="AR714" s="214">
        <f>SUM(AN714:AQ714)</f>
        <v>496</v>
      </c>
      <c r="AS714" s="214" t="str">
        <f>IF(AR714&lt;=120,"Group 1",IF(AR714&lt;=240,"Group 2",IF(AR714&lt;=360,"Group 3",IF(AR714&lt;=480,"Group 4",IF(AR714&lt;=600,"Group 5",IF(AR714&lt;=720,"Group 6",IF(AR714&lt;=840,"Group 7",IF(AR714&lt;=960,"Group 8",IF(AR714&lt;=1080,"Group 9","Group 10")))))))))</f>
        <v>Group 5</v>
      </c>
      <c r="AT714" s="214" t="str">
        <f>IF(AR714&lt;=120,"B1",IF(AR714&lt;=240,"B2",IF(AR714&lt;=360,"B3",IF(AR714&lt;=480,"B4",IF(AR714&lt;=600,"B5",IF(AR714&lt;=720,"B6",IF(AR714&lt;=840,"B7",IF(AR714&lt;=960,"B8",IF(AR714&lt;=1080,"B9",IF(AR714&lt;=1100,"B10",IF(AR714&lt;=1120,"B11",IF(AR714&lt;=1140,"B12",IF(AR714&lt;=1160,"B13",IF(AR714&lt;=1180,"B14","B15"))))))))))))))</f>
        <v>B5</v>
      </c>
      <c r="AU714" s="214" t="str">
        <f>AT714</f>
        <v>B5</v>
      </c>
      <c r="AV714" s="214" t="str">
        <f>IF(AU714=J714,"OK","REVIEW")</f>
        <v>OK</v>
      </c>
      <c r="AW714" s="213" t="s">
        <v>355</v>
      </c>
      <c r="AX714" s="213" t="s">
        <v>365</v>
      </c>
      <c r="AY714" s="213" t="s">
        <v>270</v>
      </c>
      <c r="AZ714" s="213" t="s">
        <v>267</v>
      </c>
      <c r="BA714" s="217" t="s">
        <v>998</v>
      </c>
    </row>
    <row r="715" ht="142.5">
      <c r="A715" s="214" t="s">
        <v>275</v>
      </c>
      <c r="B715" s="213" t="s">
        <v>1192</v>
      </c>
      <c r="C715" s="214" t="s">
        <v>1236</v>
      </c>
      <c r="D715" s="213" t="s">
        <v>1237</v>
      </c>
      <c r="E715" s="214" t="s">
        <v>1241</v>
      </c>
      <c r="F715" s="213" t="s">
        <v>1242</v>
      </c>
      <c r="G715" s="214" t="s">
        <v>1243</v>
      </c>
      <c r="H715" s="213" t="s">
        <v>1242</v>
      </c>
      <c r="I715" s="213" t="s">
        <v>1199</v>
      </c>
      <c r="J715" s="214" t="s">
        <v>267</v>
      </c>
      <c r="K715" s="217" t="s">
        <v>1200</v>
      </c>
      <c r="L715" s="214">
        <v>2</v>
      </c>
      <c r="M715" s="214">
        <f>ROUND(L715*18,0)</f>
        <v>36</v>
      </c>
      <c r="N715" s="214">
        <v>2</v>
      </c>
      <c r="O715" s="214">
        <f>ROUND(N715*19.2,0)</f>
        <v>38</v>
      </c>
      <c r="P715" s="214">
        <v>2</v>
      </c>
      <c r="Q715" s="214">
        <f>ROUND(P715*19.2,0)</f>
        <v>38</v>
      </c>
      <c r="R715" s="214">
        <v>2</v>
      </c>
      <c r="S715" s="214">
        <f>ROUND(R715*14.4,0)</f>
        <v>29</v>
      </c>
      <c r="T715" s="214">
        <v>2</v>
      </c>
      <c r="U715" s="214">
        <f>ROUND(T715*14.4,0)</f>
        <v>29</v>
      </c>
      <c r="V715" s="214">
        <v>2</v>
      </c>
      <c r="W715" s="214">
        <f>ROUND(V715*28.8,0)</f>
        <v>58</v>
      </c>
      <c r="X715" s="214">
        <v>2</v>
      </c>
      <c r="Y715" s="214">
        <f>ROUND(X715*16.8,0)</f>
        <v>34</v>
      </c>
      <c r="Z715" s="214">
        <v>2</v>
      </c>
      <c r="AA715" s="214">
        <f>ROUND(Z715*19.2,0)</f>
        <v>38</v>
      </c>
      <c r="AB715" s="214">
        <v>1</v>
      </c>
      <c r="AC715" s="214">
        <f>ROUND(AB715*19.2,0)</f>
        <v>19</v>
      </c>
      <c r="AD715" s="214">
        <v>2</v>
      </c>
      <c r="AE715" s="214">
        <f>ROUND(AD715*12,0)</f>
        <v>24</v>
      </c>
      <c r="AF715" s="214">
        <v>2</v>
      </c>
      <c r="AG715" s="214">
        <f>ROUND(AF715*14.4,0)</f>
        <v>29</v>
      </c>
      <c r="AH715" s="214">
        <v>3</v>
      </c>
      <c r="AI715" s="214">
        <f>ROUND(AH715*9.6,0)</f>
        <v>29</v>
      </c>
      <c r="AJ715" s="214">
        <v>3</v>
      </c>
      <c r="AK715" s="214">
        <f>ROUND(AJ715*16.8,0)</f>
        <v>50</v>
      </c>
      <c r="AL715" s="214">
        <v>1</v>
      </c>
      <c r="AM715" s="214">
        <f>ROUND(AL715*7.2,0)</f>
        <v>7</v>
      </c>
      <c r="AN715" s="214">
        <f>SUM(M715,O715,Q715,S715,U715)</f>
        <v>170</v>
      </c>
      <c r="AO715" s="214">
        <f>SUM(W715,Y715,AA715,AC715)</f>
        <v>149</v>
      </c>
      <c r="AP715" s="214">
        <f>SUM(AE715,AG715,AI715)</f>
        <v>82</v>
      </c>
      <c r="AQ715" s="214">
        <f>SUM(AK715,AM715)</f>
        <v>57</v>
      </c>
      <c r="AR715" s="214">
        <f>SUM(AN715:AQ715)</f>
        <v>458</v>
      </c>
      <c r="AS715" s="214" t="str">
        <f>IF(AR715&lt;=120,"Group 1",IF(AR715&lt;=240,"Group 2",IF(AR715&lt;=360,"Group 3",IF(AR715&lt;=480,"Group 4",IF(AR715&lt;=600,"Group 5",IF(AR715&lt;=720,"Group 6",IF(AR715&lt;=840,"Group 7",IF(AR715&lt;=960,"Group 8",IF(AR715&lt;=1080,"Group 9","Group 10")))))))))</f>
        <v>Group 4</v>
      </c>
      <c r="AT715" s="214" t="str">
        <f>IF(AR715&lt;=120,"B1",IF(AR715&lt;=240,"B2",IF(AR715&lt;=360,"B3",IF(AR715&lt;=480,"B4",IF(AR715&lt;=600,"B5",IF(AR715&lt;=720,"B6",IF(AR715&lt;=840,"B7",IF(AR715&lt;=960,"B8",IF(AR715&lt;=1080,"B9",IF(AR715&lt;=1100,"B10",IF(AR715&lt;=1120,"B11",IF(AR715&lt;=1140,"B12",IF(AR715&lt;=1160,"B13",IF(AR715&lt;=1180,"B14","B15"))))))))))))))</f>
        <v>B4</v>
      </c>
      <c r="AU715" s="214" t="str">
        <f>AT715</f>
        <v>B4</v>
      </c>
      <c r="AV715" s="214" t="str">
        <f>IF(AU715=J715,"OK","REVIEW")</f>
        <v>OK</v>
      </c>
      <c r="AW715" s="213" t="s">
        <v>355</v>
      </c>
      <c r="AX715" s="213" t="s">
        <v>522</v>
      </c>
      <c r="AY715" s="213" t="s">
        <v>270</v>
      </c>
      <c r="AZ715" s="213" t="s">
        <v>267</v>
      </c>
      <c r="BA715" s="217" t="s">
        <v>996</v>
      </c>
    </row>
    <row r="716" ht="142.5">
      <c r="A716" s="214" t="s">
        <v>275</v>
      </c>
      <c r="B716" s="213" t="s">
        <v>1192</v>
      </c>
      <c r="C716" s="214" t="s">
        <v>1236</v>
      </c>
      <c r="D716" s="213" t="s">
        <v>1237</v>
      </c>
      <c r="E716" s="214" t="s">
        <v>1241</v>
      </c>
      <c r="F716" s="213" t="s">
        <v>1242</v>
      </c>
      <c r="G716" s="214" t="s">
        <v>1243</v>
      </c>
      <c r="H716" s="213" t="s">
        <v>1242</v>
      </c>
      <c r="I716" s="213" t="s">
        <v>1199</v>
      </c>
      <c r="J716" s="214" t="s">
        <v>271</v>
      </c>
      <c r="K716" s="217" t="s">
        <v>1201</v>
      </c>
      <c r="L716" s="214">
        <v>3</v>
      </c>
      <c r="M716" s="214">
        <f>ROUND(L716*18,0)</f>
        <v>54</v>
      </c>
      <c r="N716" s="214">
        <v>2</v>
      </c>
      <c r="O716" s="214">
        <f>ROUND(N716*19.2,0)</f>
        <v>38</v>
      </c>
      <c r="P716" s="214">
        <v>3</v>
      </c>
      <c r="Q716" s="214">
        <f>ROUND(P716*19.2,0)</f>
        <v>58</v>
      </c>
      <c r="R716" s="214">
        <v>2</v>
      </c>
      <c r="S716" s="214">
        <f>ROUND(R716*14.4,0)</f>
        <v>29</v>
      </c>
      <c r="T716" s="214">
        <v>2</v>
      </c>
      <c r="U716" s="214">
        <f>ROUND(T716*14.4,0)</f>
        <v>29</v>
      </c>
      <c r="V716" s="214">
        <v>2</v>
      </c>
      <c r="W716" s="214">
        <f>ROUND(V716*28.8,0)</f>
        <v>58</v>
      </c>
      <c r="X716" s="214">
        <v>2</v>
      </c>
      <c r="Y716" s="214">
        <f>ROUND(X716*16.8,0)</f>
        <v>34</v>
      </c>
      <c r="Z716" s="214">
        <v>2</v>
      </c>
      <c r="AA716" s="214">
        <f>ROUND(Z716*19.2,0)</f>
        <v>38</v>
      </c>
      <c r="AB716" s="214">
        <v>1</v>
      </c>
      <c r="AC716" s="214">
        <f>ROUND(AB716*19.2,0)</f>
        <v>19</v>
      </c>
      <c r="AD716" s="214">
        <v>2</v>
      </c>
      <c r="AE716" s="214">
        <f>ROUND(AD716*12,0)</f>
        <v>24</v>
      </c>
      <c r="AF716" s="214">
        <v>2</v>
      </c>
      <c r="AG716" s="214">
        <f>ROUND(AF716*14.4,0)</f>
        <v>29</v>
      </c>
      <c r="AH716" s="214">
        <v>3</v>
      </c>
      <c r="AI716" s="214">
        <f>ROUND(AH716*9.6,0)</f>
        <v>29</v>
      </c>
      <c r="AJ716" s="214">
        <v>3</v>
      </c>
      <c r="AK716" s="214">
        <f>ROUND(AJ716*16.8,0)</f>
        <v>50</v>
      </c>
      <c r="AL716" s="214">
        <v>1</v>
      </c>
      <c r="AM716" s="214">
        <f>ROUND(AL716*7.2,0)</f>
        <v>7</v>
      </c>
      <c r="AN716" s="214">
        <f>SUM(M716,O716,Q716,S716,U716)</f>
        <v>208</v>
      </c>
      <c r="AO716" s="214">
        <f>SUM(W716,Y716,AA716,AC716)</f>
        <v>149</v>
      </c>
      <c r="AP716" s="214">
        <f>SUM(AE716,AG716,AI716)</f>
        <v>82</v>
      </c>
      <c r="AQ716" s="214">
        <f>SUM(AK716,AM716)</f>
        <v>57</v>
      </c>
      <c r="AR716" s="214">
        <f>SUM(AN716:AQ716)</f>
        <v>496</v>
      </c>
      <c r="AS716" s="214" t="str">
        <f>IF(AR716&lt;=120,"Group 1",IF(AR716&lt;=240,"Group 2",IF(AR716&lt;=360,"Group 3",IF(AR716&lt;=480,"Group 4",IF(AR716&lt;=600,"Group 5",IF(AR716&lt;=720,"Group 6",IF(AR716&lt;=840,"Group 7",IF(AR716&lt;=960,"Group 8",IF(AR716&lt;=1080,"Group 9","Group 10")))))))))</f>
        <v>Group 5</v>
      </c>
      <c r="AT716" s="214" t="str">
        <f>IF(AR716&lt;=120,"B1",IF(AR716&lt;=240,"B2",IF(AR716&lt;=360,"B3",IF(AR716&lt;=480,"B4",IF(AR716&lt;=600,"B5",IF(AR716&lt;=720,"B6",IF(AR716&lt;=840,"B7",IF(AR716&lt;=960,"B8",IF(AR716&lt;=1080,"B9",IF(AR716&lt;=1100,"B10",IF(AR716&lt;=1120,"B11",IF(AR716&lt;=1140,"B12",IF(AR716&lt;=1160,"B13",IF(AR716&lt;=1180,"B14","B15"))))))))))))))</f>
        <v>B5</v>
      </c>
      <c r="AU716" s="214" t="str">
        <f>AT716</f>
        <v>B5</v>
      </c>
      <c r="AV716" s="214" t="str">
        <f>IF(AU716=J716,"OK","REVIEW")</f>
        <v>OK</v>
      </c>
      <c r="AW716" s="213" t="s">
        <v>355</v>
      </c>
      <c r="AX716" s="213" t="s">
        <v>365</v>
      </c>
      <c r="AY716" s="213" t="s">
        <v>270</v>
      </c>
      <c r="AZ716" s="213" t="s">
        <v>267</v>
      </c>
      <c r="BA716" s="217" t="s">
        <v>998</v>
      </c>
    </row>
    <row r="717" ht="142.5">
      <c r="A717" s="214" t="s">
        <v>275</v>
      </c>
      <c r="B717" s="213" t="s">
        <v>1192</v>
      </c>
      <c r="C717" s="214" t="s">
        <v>1236</v>
      </c>
      <c r="D717" s="213" t="s">
        <v>1237</v>
      </c>
      <c r="E717" s="214" t="s">
        <v>1244</v>
      </c>
      <c r="F717" s="213" t="s">
        <v>1245</v>
      </c>
      <c r="G717" s="214" t="s">
        <v>1246</v>
      </c>
      <c r="H717" s="213" t="s">
        <v>1245</v>
      </c>
      <c r="I717" s="213" t="s">
        <v>1199</v>
      </c>
      <c r="J717" s="214" t="s">
        <v>267</v>
      </c>
      <c r="K717" s="217" t="s">
        <v>1200</v>
      </c>
      <c r="L717" s="214">
        <v>2</v>
      </c>
      <c r="M717" s="214">
        <f>ROUND(L717*18,0)</f>
        <v>36</v>
      </c>
      <c r="N717" s="214">
        <v>2</v>
      </c>
      <c r="O717" s="214">
        <f>ROUND(N717*19.2,0)</f>
        <v>38</v>
      </c>
      <c r="P717" s="214">
        <v>2</v>
      </c>
      <c r="Q717" s="214">
        <f>ROUND(P717*19.2,0)</f>
        <v>38</v>
      </c>
      <c r="R717" s="214">
        <v>2</v>
      </c>
      <c r="S717" s="214">
        <f>ROUND(R717*14.4,0)</f>
        <v>29</v>
      </c>
      <c r="T717" s="214">
        <v>2</v>
      </c>
      <c r="U717" s="214">
        <f>ROUND(T717*14.4,0)</f>
        <v>29</v>
      </c>
      <c r="V717" s="214">
        <v>2</v>
      </c>
      <c r="W717" s="214">
        <f>ROUND(V717*28.8,0)</f>
        <v>58</v>
      </c>
      <c r="X717" s="214">
        <v>2</v>
      </c>
      <c r="Y717" s="214">
        <f>ROUND(X717*16.8,0)</f>
        <v>34</v>
      </c>
      <c r="Z717" s="214">
        <v>2</v>
      </c>
      <c r="AA717" s="214">
        <f>ROUND(Z717*19.2,0)</f>
        <v>38</v>
      </c>
      <c r="AB717" s="214">
        <v>1</v>
      </c>
      <c r="AC717" s="214">
        <f>ROUND(AB717*19.2,0)</f>
        <v>19</v>
      </c>
      <c r="AD717" s="214">
        <v>2</v>
      </c>
      <c r="AE717" s="214">
        <f>ROUND(AD717*12,0)</f>
        <v>24</v>
      </c>
      <c r="AF717" s="214">
        <v>2</v>
      </c>
      <c r="AG717" s="214">
        <f>ROUND(AF717*14.4,0)</f>
        <v>29</v>
      </c>
      <c r="AH717" s="214">
        <v>3</v>
      </c>
      <c r="AI717" s="214">
        <f>ROUND(AH717*9.6,0)</f>
        <v>29</v>
      </c>
      <c r="AJ717" s="214">
        <v>3</v>
      </c>
      <c r="AK717" s="214">
        <f>ROUND(AJ717*16.8,0)</f>
        <v>50</v>
      </c>
      <c r="AL717" s="214">
        <v>1</v>
      </c>
      <c r="AM717" s="214">
        <f>ROUND(AL717*7.2,0)</f>
        <v>7</v>
      </c>
      <c r="AN717" s="214">
        <f>SUM(M717,O717,Q717,S717,U717)</f>
        <v>170</v>
      </c>
      <c r="AO717" s="214">
        <f>SUM(W717,Y717,AA717,AC717)</f>
        <v>149</v>
      </c>
      <c r="AP717" s="214">
        <f>SUM(AE717,AG717,AI717)</f>
        <v>82</v>
      </c>
      <c r="AQ717" s="214">
        <f>SUM(AK717,AM717)</f>
        <v>57</v>
      </c>
      <c r="AR717" s="214">
        <f>SUM(AN717:AQ717)</f>
        <v>458</v>
      </c>
      <c r="AS717" s="214" t="str">
        <f>IF(AR717&lt;=120,"Group 1",IF(AR717&lt;=240,"Group 2",IF(AR717&lt;=360,"Group 3",IF(AR717&lt;=480,"Group 4",IF(AR717&lt;=600,"Group 5",IF(AR717&lt;=720,"Group 6",IF(AR717&lt;=840,"Group 7",IF(AR717&lt;=960,"Group 8",IF(AR717&lt;=1080,"Group 9","Group 10")))))))))</f>
        <v>Group 4</v>
      </c>
      <c r="AT717" s="214" t="str">
        <f>IF(AR717&lt;=120,"B1",IF(AR717&lt;=240,"B2",IF(AR717&lt;=360,"B3",IF(AR717&lt;=480,"B4",IF(AR717&lt;=600,"B5",IF(AR717&lt;=720,"B6",IF(AR717&lt;=840,"B7",IF(AR717&lt;=960,"B8",IF(AR717&lt;=1080,"B9",IF(AR717&lt;=1100,"B10",IF(AR717&lt;=1120,"B11",IF(AR717&lt;=1140,"B12",IF(AR717&lt;=1160,"B13",IF(AR717&lt;=1180,"B14","B15"))))))))))))))</f>
        <v>B4</v>
      </c>
      <c r="AU717" s="214" t="str">
        <f>AT717</f>
        <v>B4</v>
      </c>
      <c r="AV717" s="214" t="str">
        <f>IF(AU717=J717,"OK","REVIEW")</f>
        <v>OK</v>
      </c>
      <c r="AW717" s="213" t="s">
        <v>355</v>
      </c>
      <c r="AX717" s="213" t="s">
        <v>522</v>
      </c>
      <c r="AY717" s="213" t="s">
        <v>270</v>
      </c>
      <c r="AZ717" s="213" t="s">
        <v>267</v>
      </c>
      <c r="BA717" s="217" t="s">
        <v>996</v>
      </c>
    </row>
    <row r="718" ht="142.5">
      <c r="A718" s="214" t="s">
        <v>275</v>
      </c>
      <c r="B718" s="213" t="s">
        <v>1192</v>
      </c>
      <c r="C718" s="214" t="s">
        <v>1236</v>
      </c>
      <c r="D718" s="213" t="s">
        <v>1237</v>
      </c>
      <c r="E718" s="214" t="s">
        <v>1244</v>
      </c>
      <c r="F718" s="213" t="s">
        <v>1245</v>
      </c>
      <c r="G718" s="214" t="s">
        <v>1246</v>
      </c>
      <c r="H718" s="213" t="s">
        <v>1245</v>
      </c>
      <c r="I718" s="213" t="s">
        <v>1199</v>
      </c>
      <c r="J718" s="214" t="s">
        <v>271</v>
      </c>
      <c r="K718" s="217" t="s">
        <v>1201</v>
      </c>
      <c r="L718" s="214">
        <v>3</v>
      </c>
      <c r="M718" s="214">
        <f>ROUND(L718*18,0)</f>
        <v>54</v>
      </c>
      <c r="N718" s="214">
        <v>2</v>
      </c>
      <c r="O718" s="214">
        <f>ROUND(N718*19.2,0)</f>
        <v>38</v>
      </c>
      <c r="P718" s="214">
        <v>3</v>
      </c>
      <c r="Q718" s="214">
        <f>ROUND(P718*19.2,0)</f>
        <v>58</v>
      </c>
      <c r="R718" s="214">
        <v>2</v>
      </c>
      <c r="S718" s="214">
        <f>ROUND(R718*14.4,0)</f>
        <v>29</v>
      </c>
      <c r="T718" s="214">
        <v>2</v>
      </c>
      <c r="U718" s="214">
        <f>ROUND(T718*14.4,0)</f>
        <v>29</v>
      </c>
      <c r="V718" s="214">
        <v>2</v>
      </c>
      <c r="W718" s="214">
        <f>ROUND(V718*28.8,0)</f>
        <v>58</v>
      </c>
      <c r="X718" s="214">
        <v>2</v>
      </c>
      <c r="Y718" s="214">
        <f>ROUND(X718*16.8,0)</f>
        <v>34</v>
      </c>
      <c r="Z718" s="214">
        <v>2</v>
      </c>
      <c r="AA718" s="214">
        <f>ROUND(Z718*19.2,0)</f>
        <v>38</v>
      </c>
      <c r="AB718" s="214">
        <v>1</v>
      </c>
      <c r="AC718" s="214">
        <f>ROUND(AB718*19.2,0)</f>
        <v>19</v>
      </c>
      <c r="AD718" s="214">
        <v>2</v>
      </c>
      <c r="AE718" s="214">
        <f>ROUND(AD718*12,0)</f>
        <v>24</v>
      </c>
      <c r="AF718" s="214">
        <v>2</v>
      </c>
      <c r="AG718" s="214">
        <f>ROUND(AF718*14.4,0)</f>
        <v>29</v>
      </c>
      <c r="AH718" s="214">
        <v>3</v>
      </c>
      <c r="AI718" s="214">
        <f>ROUND(AH718*9.6,0)</f>
        <v>29</v>
      </c>
      <c r="AJ718" s="214">
        <v>3</v>
      </c>
      <c r="AK718" s="214">
        <f>ROUND(AJ718*16.8,0)</f>
        <v>50</v>
      </c>
      <c r="AL718" s="214">
        <v>1</v>
      </c>
      <c r="AM718" s="214">
        <f>ROUND(AL718*7.2,0)</f>
        <v>7</v>
      </c>
      <c r="AN718" s="214">
        <f>SUM(M718,O718,Q718,S718,U718)</f>
        <v>208</v>
      </c>
      <c r="AO718" s="214">
        <f>SUM(W718,Y718,AA718,AC718)</f>
        <v>149</v>
      </c>
      <c r="AP718" s="214">
        <f>SUM(AE718,AG718,AI718)</f>
        <v>82</v>
      </c>
      <c r="AQ718" s="214">
        <f>SUM(AK718,AM718)</f>
        <v>57</v>
      </c>
      <c r="AR718" s="214">
        <f>SUM(AN718:AQ718)</f>
        <v>496</v>
      </c>
      <c r="AS718" s="214" t="str">
        <f>IF(AR718&lt;=120,"Group 1",IF(AR718&lt;=240,"Group 2",IF(AR718&lt;=360,"Group 3",IF(AR718&lt;=480,"Group 4",IF(AR718&lt;=600,"Group 5",IF(AR718&lt;=720,"Group 6",IF(AR718&lt;=840,"Group 7",IF(AR718&lt;=960,"Group 8",IF(AR718&lt;=1080,"Group 9","Group 10")))))))))</f>
        <v>Group 5</v>
      </c>
      <c r="AT718" s="214" t="str">
        <f>IF(AR718&lt;=120,"B1",IF(AR718&lt;=240,"B2",IF(AR718&lt;=360,"B3",IF(AR718&lt;=480,"B4",IF(AR718&lt;=600,"B5",IF(AR718&lt;=720,"B6",IF(AR718&lt;=840,"B7",IF(AR718&lt;=960,"B8",IF(AR718&lt;=1080,"B9",IF(AR718&lt;=1100,"B10",IF(AR718&lt;=1120,"B11",IF(AR718&lt;=1140,"B12",IF(AR718&lt;=1160,"B13",IF(AR718&lt;=1180,"B14","B15"))))))))))))))</f>
        <v>B5</v>
      </c>
      <c r="AU718" s="214" t="str">
        <f>AT718</f>
        <v>B5</v>
      </c>
      <c r="AV718" s="214" t="str">
        <f>IF(AU718=J718,"OK","REVIEW")</f>
        <v>OK</v>
      </c>
      <c r="AW718" s="213" t="s">
        <v>355</v>
      </c>
      <c r="AX718" s="213" t="s">
        <v>365</v>
      </c>
      <c r="AY718" s="213" t="s">
        <v>270</v>
      </c>
      <c r="AZ718" s="213" t="s">
        <v>267</v>
      </c>
      <c r="BA718" s="217" t="s">
        <v>998</v>
      </c>
    </row>
    <row r="719" ht="142.5">
      <c r="A719" s="214" t="s">
        <v>275</v>
      </c>
      <c r="B719" s="213" t="s">
        <v>1192</v>
      </c>
      <c r="C719" s="214" t="s">
        <v>1236</v>
      </c>
      <c r="D719" s="213" t="s">
        <v>1237</v>
      </c>
      <c r="E719" s="214" t="s">
        <v>1247</v>
      </c>
      <c r="F719" s="213" t="s">
        <v>1248</v>
      </c>
      <c r="G719" s="214" t="s">
        <v>1249</v>
      </c>
      <c r="H719" s="213" t="s">
        <v>1248</v>
      </c>
      <c r="I719" s="213" t="s">
        <v>1199</v>
      </c>
      <c r="J719" s="214" t="s">
        <v>267</v>
      </c>
      <c r="K719" s="217" t="s">
        <v>1200</v>
      </c>
      <c r="L719" s="214">
        <v>2</v>
      </c>
      <c r="M719" s="214">
        <f>ROUND(L719*18,0)</f>
        <v>36</v>
      </c>
      <c r="N719" s="214">
        <v>2</v>
      </c>
      <c r="O719" s="214">
        <f>ROUND(N719*19.2,0)</f>
        <v>38</v>
      </c>
      <c r="P719" s="214">
        <v>2</v>
      </c>
      <c r="Q719" s="214">
        <f>ROUND(P719*19.2,0)</f>
        <v>38</v>
      </c>
      <c r="R719" s="214">
        <v>2</v>
      </c>
      <c r="S719" s="214">
        <f>ROUND(R719*14.4,0)</f>
        <v>29</v>
      </c>
      <c r="T719" s="214">
        <v>2</v>
      </c>
      <c r="U719" s="214">
        <f>ROUND(T719*14.4,0)</f>
        <v>29</v>
      </c>
      <c r="V719" s="214">
        <v>2</v>
      </c>
      <c r="W719" s="214">
        <f>ROUND(V719*28.8,0)</f>
        <v>58</v>
      </c>
      <c r="X719" s="214">
        <v>2</v>
      </c>
      <c r="Y719" s="214">
        <f>ROUND(X719*16.8,0)</f>
        <v>34</v>
      </c>
      <c r="Z719" s="214">
        <v>2</v>
      </c>
      <c r="AA719" s="214">
        <f>ROUND(Z719*19.2,0)</f>
        <v>38</v>
      </c>
      <c r="AB719" s="214">
        <v>1</v>
      </c>
      <c r="AC719" s="214">
        <f>ROUND(AB719*19.2,0)</f>
        <v>19</v>
      </c>
      <c r="AD719" s="214">
        <v>2</v>
      </c>
      <c r="AE719" s="214">
        <f>ROUND(AD719*12,0)</f>
        <v>24</v>
      </c>
      <c r="AF719" s="214">
        <v>2</v>
      </c>
      <c r="AG719" s="214">
        <f>ROUND(AF719*14.4,0)</f>
        <v>29</v>
      </c>
      <c r="AH719" s="214">
        <v>3</v>
      </c>
      <c r="AI719" s="214">
        <f>ROUND(AH719*9.6,0)</f>
        <v>29</v>
      </c>
      <c r="AJ719" s="214">
        <v>3</v>
      </c>
      <c r="AK719" s="214">
        <f>ROUND(AJ719*16.8,0)</f>
        <v>50</v>
      </c>
      <c r="AL719" s="214">
        <v>1</v>
      </c>
      <c r="AM719" s="214">
        <f>ROUND(AL719*7.2,0)</f>
        <v>7</v>
      </c>
      <c r="AN719" s="214">
        <f>SUM(M719,O719,Q719,S719,U719)</f>
        <v>170</v>
      </c>
      <c r="AO719" s="214">
        <f>SUM(W719,Y719,AA719,AC719)</f>
        <v>149</v>
      </c>
      <c r="AP719" s="214">
        <f>SUM(AE719,AG719,AI719)</f>
        <v>82</v>
      </c>
      <c r="AQ719" s="214">
        <f>SUM(AK719,AM719)</f>
        <v>57</v>
      </c>
      <c r="AR719" s="214">
        <f>SUM(AN719:AQ719)</f>
        <v>458</v>
      </c>
      <c r="AS719" s="214" t="str">
        <f>IF(AR719&lt;=120,"Group 1",IF(AR719&lt;=240,"Group 2",IF(AR719&lt;=360,"Group 3",IF(AR719&lt;=480,"Group 4",IF(AR719&lt;=600,"Group 5",IF(AR719&lt;=720,"Group 6",IF(AR719&lt;=840,"Group 7",IF(AR719&lt;=960,"Group 8",IF(AR719&lt;=1080,"Group 9","Group 10")))))))))</f>
        <v>Group 4</v>
      </c>
      <c r="AT719" s="214" t="str">
        <f>IF(AR719&lt;=120,"B1",IF(AR719&lt;=240,"B2",IF(AR719&lt;=360,"B3",IF(AR719&lt;=480,"B4",IF(AR719&lt;=600,"B5",IF(AR719&lt;=720,"B6",IF(AR719&lt;=840,"B7",IF(AR719&lt;=960,"B8",IF(AR719&lt;=1080,"B9",IF(AR719&lt;=1100,"B10",IF(AR719&lt;=1120,"B11",IF(AR719&lt;=1140,"B12",IF(AR719&lt;=1160,"B13",IF(AR719&lt;=1180,"B14","B15"))))))))))))))</f>
        <v>B4</v>
      </c>
      <c r="AU719" s="214" t="str">
        <f>AT719</f>
        <v>B4</v>
      </c>
      <c r="AV719" s="214" t="str">
        <f>IF(AU719=J719,"OK","REVIEW")</f>
        <v>OK</v>
      </c>
      <c r="AW719" s="213" t="s">
        <v>355</v>
      </c>
      <c r="AX719" s="213" t="s">
        <v>522</v>
      </c>
      <c r="AY719" s="213" t="s">
        <v>270</v>
      </c>
      <c r="AZ719" s="213" t="s">
        <v>267</v>
      </c>
      <c r="BA719" s="217" t="s">
        <v>996</v>
      </c>
    </row>
    <row r="720" ht="142.5">
      <c r="A720" s="214" t="s">
        <v>275</v>
      </c>
      <c r="B720" s="213" t="s">
        <v>1192</v>
      </c>
      <c r="C720" s="214" t="s">
        <v>1236</v>
      </c>
      <c r="D720" s="213" t="s">
        <v>1237</v>
      </c>
      <c r="E720" s="214" t="s">
        <v>1247</v>
      </c>
      <c r="F720" s="213" t="s">
        <v>1248</v>
      </c>
      <c r="G720" s="214" t="s">
        <v>1249</v>
      </c>
      <c r="H720" s="213" t="s">
        <v>1248</v>
      </c>
      <c r="I720" s="213" t="s">
        <v>1199</v>
      </c>
      <c r="J720" s="214" t="s">
        <v>271</v>
      </c>
      <c r="K720" s="217" t="s">
        <v>1201</v>
      </c>
      <c r="L720" s="214">
        <v>3</v>
      </c>
      <c r="M720" s="214">
        <f>ROUND(L720*18,0)</f>
        <v>54</v>
      </c>
      <c r="N720" s="214">
        <v>2</v>
      </c>
      <c r="O720" s="214">
        <f>ROUND(N720*19.2,0)</f>
        <v>38</v>
      </c>
      <c r="P720" s="214">
        <v>3</v>
      </c>
      <c r="Q720" s="214">
        <f>ROUND(P720*19.2,0)</f>
        <v>58</v>
      </c>
      <c r="R720" s="214">
        <v>2</v>
      </c>
      <c r="S720" s="214">
        <f>ROUND(R720*14.4,0)</f>
        <v>29</v>
      </c>
      <c r="T720" s="214">
        <v>2</v>
      </c>
      <c r="U720" s="214">
        <f>ROUND(T720*14.4,0)</f>
        <v>29</v>
      </c>
      <c r="V720" s="214">
        <v>2</v>
      </c>
      <c r="W720" s="214">
        <f>ROUND(V720*28.8,0)</f>
        <v>58</v>
      </c>
      <c r="X720" s="214">
        <v>2</v>
      </c>
      <c r="Y720" s="214">
        <f>ROUND(X720*16.8,0)</f>
        <v>34</v>
      </c>
      <c r="Z720" s="214">
        <v>2</v>
      </c>
      <c r="AA720" s="214">
        <f>ROUND(Z720*19.2,0)</f>
        <v>38</v>
      </c>
      <c r="AB720" s="214">
        <v>1</v>
      </c>
      <c r="AC720" s="214">
        <f>ROUND(AB720*19.2,0)</f>
        <v>19</v>
      </c>
      <c r="AD720" s="214">
        <v>2</v>
      </c>
      <c r="AE720" s="214">
        <f>ROUND(AD720*12,0)</f>
        <v>24</v>
      </c>
      <c r="AF720" s="214">
        <v>2</v>
      </c>
      <c r="AG720" s="214">
        <f>ROUND(AF720*14.4,0)</f>
        <v>29</v>
      </c>
      <c r="AH720" s="214">
        <v>3</v>
      </c>
      <c r="AI720" s="214">
        <f>ROUND(AH720*9.6,0)</f>
        <v>29</v>
      </c>
      <c r="AJ720" s="214">
        <v>3</v>
      </c>
      <c r="AK720" s="214">
        <f>ROUND(AJ720*16.8,0)</f>
        <v>50</v>
      </c>
      <c r="AL720" s="214">
        <v>1</v>
      </c>
      <c r="AM720" s="214">
        <f>ROUND(AL720*7.2,0)</f>
        <v>7</v>
      </c>
      <c r="AN720" s="214">
        <f>SUM(M720,O720,Q720,S720,U720)</f>
        <v>208</v>
      </c>
      <c r="AO720" s="214">
        <f>SUM(W720,Y720,AA720,AC720)</f>
        <v>149</v>
      </c>
      <c r="AP720" s="214">
        <f>SUM(AE720,AG720,AI720)</f>
        <v>82</v>
      </c>
      <c r="AQ720" s="214">
        <f>SUM(AK720,AM720)</f>
        <v>57</v>
      </c>
      <c r="AR720" s="214">
        <f>SUM(AN720:AQ720)</f>
        <v>496</v>
      </c>
      <c r="AS720" s="214" t="str">
        <f>IF(AR720&lt;=120,"Group 1",IF(AR720&lt;=240,"Group 2",IF(AR720&lt;=360,"Group 3",IF(AR720&lt;=480,"Group 4",IF(AR720&lt;=600,"Group 5",IF(AR720&lt;=720,"Group 6",IF(AR720&lt;=840,"Group 7",IF(AR720&lt;=960,"Group 8",IF(AR720&lt;=1080,"Group 9","Group 10")))))))))</f>
        <v>Group 5</v>
      </c>
      <c r="AT720" s="214" t="str">
        <f>IF(AR720&lt;=120,"B1",IF(AR720&lt;=240,"B2",IF(AR720&lt;=360,"B3",IF(AR720&lt;=480,"B4",IF(AR720&lt;=600,"B5",IF(AR720&lt;=720,"B6",IF(AR720&lt;=840,"B7",IF(AR720&lt;=960,"B8",IF(AR720&lt;=1080,"B9",IF(AR720&lt;=1100,"B10",IF(AR720&lt;=1120,"B11",IF(AR720&lt;=1140,"B12",IF(AR720&lt;=1160,"B13",IF(AR720&lt;=1180,"B14","B15"))))))))))))))</f>
        <v>B5</v>
      </c>
      <c r="AU720" s="214" t="str">
        <f>AT720</f>
        <v>B5</v>
      </c>
      <c r="AV720" s="214" t="str">
        <f>IF(AU720=J720,"OK","REVIEW")</f>
        <v>OK</v>
      </c>
      <c r="AW720" s="213" t="s">
        <v>355</v>
      </c>
      <c r="AX720" s="213" t="s">
        <v>365</v>
      </c>
      <c r="AY720" s="213" t="s">
        <v>270</v>
      </c>
      <c r="AZ720" s="213" t="s">
        <v>267</v>
      </c>
      <c r="BA720" s="217" t="s">
        <v>998</v>
      </c>
    </row>
    <row r="721" ht="142.5">
      <c r="A721" s="214" t="s">
        <v>278</v>
      </c>
      <c r="B721" s="213" t="s">
        <v>1250</v>
      </c>
      <c r="C721" s="214" t="s">
        <v>1251</v>
      </c>
      <c r="D721" s="213" t="s">
        <v>1252</v>
      </c>
      <c r="E721" s="214" t="s">
        <v>1253</v>
      </c>
      <c r="F721" s="213" t="s">
        <v>1254</v>
      </c>
      <c r="G721" s="214" t="s">
        <v>1255</v>
      </c>
      <c r="H721" s="213" t="s">
        <v>1256</v>
      </c>
      <c r="I721" s="213" t="s">
        <v>1257</v>
      </c>
      <c r="J721" s="214" t="s">
        <v>267</v>
      </c>
      <c r="K721" s="217" t="s">
        <v>1258</v>
      </c>
      <c r="L721" s="214">
        <v>2</v>
      </c>
      <c r="M721" s="214">
        <f>ROUND(L721*18,0)</f>
        <v>36</v>
      </c>
      <c r="N721" s="214">
        <v>2</v>
      </c>
      <c r="O721" s="214">
        <f>ROUND(N721*19.2,0)</f>
        <v>38</v>
      </c>
      <c r="P721" s="214">
        <v>2</v>
      </c>
      <c r="Q721" s="214">
        <f>ROUND(P721*19.2,0)</f>
        <v>38</v>
      </c>
      <c r="R721" s="214">
        <v>2</v>
      </c>
      <c r="S721" s="214">
        <f>ROUND(R721*14.4,0)</f>
        <v>29</v>
      </c>
      <c r="T721" s="214">
        <v>2</v>
      </c>
      <c r="U721" s="214">
        <f>ROUND(T721*14.4,0)</f>
        <v>29</v>
      </c>
      <c r="V721" s="214">
        <v>2</v>
      </c>
      <c r="W721" s="214">
        <f>ROUND(V721*28.8,0)</f>
        <v>58</v>
      </c>
      <c r="X721" s="214">
        <v>2</v>
      </c>
      <c r="Y721" s="214">
        <f>ROUND(X721*16.8,0)</f>
        <v>34</v>
      </c>
      <c r="Z721" s="214">
        <v>2</v>
      </c>
      <c r="AA721" s="214">
        <f>ROUND(Z721*19.2,0)</f>
        <v>38</v>
      </c>
      <c r="AB721" s="214">
        <v>1</v>
      </c>
      <c r="AC721" s="214">
        <f>ROUND(AB721*19.2,0)</f>
        <v>19</v>
      </c>
      <c r="AD721" s="214">
        <v>2</v>
      </c>
      <c r="AE721" s="214">
        <f>ROUND(AD721*12,0)</f>
        <v>24</v>
      </c>
      <c r="AF721" s="214">
        <v>2</v>
      </c>
      <c r="AG721" s="214">
        <f>ROUND(AF721*14.4,0)</f>
        <v>29</v>
      </c>
      <c r="AH721" s="214">
        <v>2</v>
      </c>
      <c r="AI721" s="214">
        <f>ROUND(AH721*9.6,0)</f>
        <v>19</v>
      </c>
      <c r="AJ721" s="214">
        <v>2</v>
      </c>
      <c r="AK721" s="214">
        <f>ROUND(AJ721*16.8,0)</f>
        <v>34</v>
      </c>
      <c r="AL721" s="214">
        <v>1</v>
      </c>
      <c r="AM721" s="214">
        <f>ROUND(AL721*7.2,0)</f>
        <v>7</v>
      </c>
      <c r="AN721" s="214">
        <f>SUM(M721,O721,Q721,S721,U721)</f>
        <v>170</v>
      </c>
      <c r="AO721" s="214">
        <f>SUM(W721,Y721,AA721,AC721)</f>
        <v>149</v>
      </c>
      <c r="AP721" s="214">
        <f>SUM(AE721,AG721,AI721)</f>
        <v>72</v>
      </c>
      <c r="AQ721" s="214">
        <f>SUM(AK721,AM721)</f>
        <v>41</v>
      </c>
      <c r="AR721" s="214">
        <f>SUM(AN721:AQ721)</f>
        <v>432</v>
      </c>
      <c r="AS721" s="214" t="str">
        <f>IF(AR721&lt;=120,"Group 1",IF(AR721&lt;=240,"Group 2",IF(AR721&lt;=360,"Group 3",IF(AR721&lt;=480,"Group 4",IF(AR721&lt;=600,"Group 5",IF(AR721&lt;=720,"Group 6",IF(AR721&lt;=840,"Group 7",IF(AR721&lt;=960,"Group 8",IF(AR721&lt;=1080,"Group 9","Group 10")))))))))</f>
        <v>Group 4</v>
      </c>
      <c r="AT721" s="214" t="str">
        <f>IF(AR721&lt;=120,"B1",IF(AR721&lt;=240,"B2",IF(AR721&lt;=360,"B3",IF(AR721&lt;=480,"B4",IF(AR721&lt;=600,"B5",IF(AR721&lt;=720,"B6",IF(AR721&lt;=840,"B7",IF(AR721&lt;=960,"B8",IF(AR721&lt;=1080,"B9",IF(AR721&lt;=1100,"B10",IF(AR721&lt;=1120,"B11",IF(AR721&lt;=1140,"B12",IF(AR721&lt;=1160,"B13",IF(AR721&lt;=1180,"B14","B15"))))))))))))))</f>
        <v>B4</v>
      </c>
      <c r="AU721" s="214" t="str">
        <f>AT721</f>
        <v>B4</v>
      </c>
      <c r="AV721" s="214" t="str">
        <f>IF(AU721=J721,"OK","REVIEW")</f>
        <v>OK</v>
      </c>
      <c r="AW721" s="213" t="s">
        <v>355</v>
      </c>
      <c r="AX721" s="213" t="s">
        <v>522</v>
      </c>
      <c r="AY721" s="213" t="s">
        <v>270</v>
      </c>
      <c r="AZ721" s="213" t="s">
        <v>267</v>
      </c>
      <c r="BA721" s="217" t="s">
        <v>996</v>
      </c>
    </row>
    <row r="722" ht="142.5">
      <c r="A722" s="214" t="s">
        <v>278</v>
      </c>
      <c r="B722" s="213" t="s">
        <v>1250</v>
      </c>
      <c r="C722" s="214" t="s">
        <v>1251</v>
      </c>
      <c r="D722" s="213" t="s">
        <v>1252</v>
      </c>
      <c r="E722" s="214" t="s">
        <v>1253</v>
      </c>
      <c r="F722" s="213" t="s">
        <v>1254</v>
      </c>
      <c r="G722" s="214" t="s">
        <v>1255</v>
      </c>
      <c r="H722" s="213" t="s">
        <v>1256</v>
      </c>
      <c r="I722" s="213" t="s">
        <v>1257</v>
      </c>
      <c r="J722" s="214" t="s">
        <v>271</v>
      </c>
      <c r="K722" s="217" t="s">
        <v>1259</v>
      </c>
      <c r="L722" s="214">
        <v>3</v>
      </c>
      <c r="M722" s="214">
        <f>ROUND(L722*18,0)</f>
        <v>54</v>
      </c>
      <c r="N722" s="214">
        <v>2</v>
      </c>
      <c r="O722" s="214">
        <f>ROUND(N722*19.2,0)</f>
        <v>38</v>
      </c>
      <c r="P722" s="214">
        <v>3</v>
      </c>
      <c r="Q722" s="214">
        <f>ROUND(P722*19.2,0)</f>
        <v>58</v>
      </c>
      <c r="R722" s="214">
        <v>3</v>
      </c>
      <c r="S722" s="214">
        <f>ROUND(R722*14.4,0)</f>
        <v>43</v>
      </c>
      <c r="T722" s="214">
        <v>2</v>
      </c>
      <c r="U722" s="214">
        <f>ROUND(T722*14.4,0)</f>
        <v>29</v>
      </c>
      <c r="V722" s="214">
        <v>2</v>
      </c>
      <c r="W722" s="214">
        <f>ROUND(V722*28.8,0)</f>
        <v>58</v>
      </c>
      <c r="X722" s="214">
        <v>2</v>
      </c>
      <c r="Y722" s="214">
        <f>ROUND(X722*16.8,0)</f>
        <v>34</v>
      </c>
      <c r="Z722" s="214">
        <v>2</v>
      </c>
      <c r="AA722" s="214">
        <f>ROUND(Z722*19.2,0)</f>
        <v>38</v>
      </c>
      <c r="AB722" s="214">
        <v>1</v>
      </c>
      <c r="AC722" s="214">
        <f>ROUND(AB722*19.2,0)</f>
        <v>19</v>
      </c>
      <c r="AD722" s="214">
        <v>2</v>
      </c>
      <c r="AE722" s="214">
        <f>ROUND(AD722*12,0)</f>
        <v>24</v>
      </c>
      <c r="AF722" s="214">
        <v>2</v>
      </c>
      <c r="AG722" s="214">
        <f>ROUND(AF722*14.4,0)</f>
        <v>29</v>
      </c>
      <c r="AH722" s="214">
        <v>2</v>
      </c>
      <c r="AI722" s="214">
        <f>ROUND(AH722*9.6,0)</f>
        <v>19</v>
      </c>
      <c r="AJ722" s="214">
        <v>2</v>
      </c>
      <c r="AK722" s="214">
        <f>ROUND(AJ722*16.8,0)</f>
        <v>34</v>
      </c>
      <c r="AL722" s="214">
        <v>1</v>
      </c>
      <c r="AM722" s="214">
        <f>ROUND(AL722*7.2,0)</f>
        <v>7</v>
      </c>
      <c r="AN722" s="214">
        <f>SUM(M722,O722,Q722,S722,U722)</f>
        <v>222</v>
      </c>
      <c r="AO722" s="214">
        <f>SUM(W722,Y722,AA722,AC722)</f>
        <v>149</v>
      </c>
      <c r="AP722" s="214">
        <f>SUM(AE722,AG722,AI722)</f>
        <v>72</v>
      </c>
      <c r="AQ722" s="214">
        <f>SUM(AK722,AM722)</f>
        <v>41</v>
      </c>
      <c r="AR722" s="214">
        <f>SUM(AN722:AQ722)</f>
        <v>484</v>
      </c>
      <c r="AS722" s="214" t="str">
        <f>IF(AR722&lt;=120,"Group 1",IF(AR722&lt;=240,"Group 2",IF(AR722&lt;=360,"Group 3",IF(AR722&lt;=480,"Group 4",IF(AR722&lt;=600,"Group 5",IF(AR722&lt;=720,"Group 6",IF(AR722&lt;=840,"Group 7",IF(AR722&lt;=960,"Group 8",IF(AR722&lt;=1080,"Group 9","Group 10")))))))))</f>
        <v>Group 5</v>
      </c>
      <c r="AT722" s="214" t="str">
        <f>IF(AR722&lt;=120,"B1",IF(AR722&lt;=240,"B2",IF(AR722&lt;=360,"B3",IF(AR722&lt;=480,"B4",IF(AR722&lt;=600,"B5",IF(AR722&lt;=720,"B6",IF(AR722&lt;=840,"B7",IF(AR722&lt;=960,"B8",IF(AR722&lt;=1080,"B9",IF(AR722&lt;=1100,"B10",IF(AR722&lt;=1120,"B11",IF(AR722&lt;=1140,"B12",IF(AR722&lt;=1160,"B13",IF(AR722&lt;=1180,"B14","B15"))))))))))))))</f>
        <v>B5</v>
      </c>
      <c r="AU722" s="214" t="str">
        <f>AT722</f>
        <v>B5</v>
      </c>
      <c r="AV722" s="214" t="str">
        <f>IF(AU722=J722,"OK","REVIEW")</f>
        <v>OK</v>
      </c>
      <c r="AW722" s="213" t="s">
        <v>355</v>
      </c>
      <c r="AX722" s="213" t="s">
        <v>365</v>
      </c>
      <c r="AY722" s="213" t="s">
        <v>270</v>
      </c>
      <c r="AZ722" s="213" t="s">
        <v>267</v>
      </c>
      <c r="BA722" s="217" t="s">
        <v>998</v>
      </c>
    </row>
    <row r="723" ht="142.5">
      <c r="A723" s="214" t="s">
        <v>278</v>
      </c>
      <c r="B723" s="213" t="s">
        <v>1250</v>
      </c>
      <c r="C723" s="214" t="s">
        <v>1251</v>
      </c>
      <c r="D723" s="213" t="s">
        <v>1252</v>
      </c>
      <c r="E723" s="214" t="s">
        <v>1253</v>
      </c>
      <c r="F723" s="213" t="s">
        <v>1254</v>
      </c>
      <c r="G723" s="214" t="s">
        <v>1260</v>
      </c>
      <c r="H723" s="213" t="s">
        <v>1261</v>
      </c>
      <c r="I723" s="213" t="s">
        <v>1257</v>
      </c>
      <c r="J723" s="214" t="s">
        <v>267</v>
      </c>
      <c r="K723" s="217" t="s">
        <v>1258</v>
      </c>
      <c r="L723" s="214">
        <v>2</v>
      </c>
      <c r="M723" s="214">
        <f>ROUND(L723*18,0)</f>
        <v>36</v>
      </c>
      <c r="N723" s="214">
        <v>2</v>
      </c>
      <c r="O723" s="214">
        <f>ROUND(N723*19.2,0)</f>
        <v>38</v>
      </c>
      <c r="P723" s="214">
        <v>2</v>
      </c>
      <c r="Q723" s="214">
        <f>ROUND(P723*19.2,0)</f>
        <v>38</v>
      </c>
      <c r="R723" s="214">
        <v>2</v>
      </c>
      <c r="S723" s="214">
        <f>ROUND(R723*14.4,0)</f>
        <v>29</v>
      </c>
      <c r="T723" s="214">
        <v>2</v>
      </c>
      <c r="U723" s="214">
        <f>ROUND(T723*14.4,0)</f>
        <v>29</v>
      </c>
      <c r="V723" s="214">
        <v>2</v>
      </c>
      <c r="W723" s="214">
        <f>ROUND(V723*28.8,0)</f>
        <v>58</v>
      </c>
      <c r="X723" s="214">
        <v>2</v>
      </c>
      <c r="Y723" s="214">
        <f>ROUND(X723*16.8,0)</f>
        <v>34</v>
      </c>
      <c r="Z723" s="214">
        <v>2</v>
      </c>
      <c r="AA723" s="214">
        <f>ROUND(Z723*19.2,0)</f>
        <v>38</v>
      </c>
      <c r="AB723" s="214">
        <v>1</v>
      </c>
      <c r="AC723" s="214">
        <f>ROUND(AB723*19.2,0)</f>
        <v>19</v>
      </c>
      <c r="AD723" s="214">
        <v>2</v>
      </c>
      <c r="AE723" s="214">
        <f>ROUND(AD723*12,0)</f>
        <v>24</v>
      </c>
      <c r="AF723" s="214">
        <v>2</v>
      </c>
      <c r="AG723" s="214">
        <f>ROUND(AF723*14.4,0)</f>
        <v>29</v>
      </c>
      <c r="AH723" s="214">
        <v>2</v>
      </c>
      <c r="AI723" s="214">
        <f>ROUND(AH723*9.6,0)</f>
        <v>19</v>
      </c>
      <c r="AJ723" s="214">
        <v>2</v>
      </c>
      <c r="AK723" s="214">
        <f>ROUND(AJ723*16.8,0)</f>
        <v>34</v>
      </c>
      <c r="AL723" s="214">
        <v>1</v>
      </c>
      <c r="AM723" s="214">
        <f>ROUND(AL723*7.2,0)</f>
        <v>7</v>
      </c>
      <c r="AN723" s="214">
        <f>SUM(M723,O723,Q723,S723,U723)</f>
        <v>170</v>
      </c>
      <c r="AO723" s="214">
        <f>SUM(W723,Y723,AA723,AC723)</f>
        <v>149</v>
      </c>
      <c r="AP723" s="214">
        <f>SUM(AE723,AG723,AI723)</f>
        <v>72</v>
      </c>
      <c r="AQ723" s="214">
        <f>SUM(AK723,AM723)</f>
        <v>41</v>
      </c>
      <c r="AR723" s="214">
        <f>SUM(AN723:AQ723)</f>
        <v>432</v>
      </c>
      <c r="AS723" s="214" t="str">
        <f>IF(AR723&lt;=120,"Group 1",IF(AR723&lt;=240,"Group 2",IF(AR723&lt;=360,"Group 3",IF(AR723&lt;=480,"Group 4",IF(AR723&lt;=600,"Group 5",IF(AR723&lt;=720,"Group 6",IF(AR723&lt;=840,"Group 7",IF(AR723&lt;=960,"Group 8",IF(AR723&lt;=1080,"Group 9","Group 10")))))))))</f>
        <v>Group 4</v>
      </c>
      <c r="AT723" s="214" t="str">
        <f>IF(AR723&lt;=120,"B1",IF(AR723&lt;=240,"B2",IF(AR723&lt;=360,"B3",IF(AR723&lt;=480,"B4",IF(AR723&lt;=600,"B5",IF(AR723&lt;=720,"B6",IF(AR723&lt;=840,"B7",IF(AR723&lt;=960,"B8",IF(AR723&lt;=1080,"B9",IF(AR723&lt;=1100,"B10",IF(AR723&lt;=1120,"B11",IF(AR723&lt;=1140,"B12",IF(AR723&lt;=1160,"B13",IF(AR723&lt;=1180,"B14","B15"))))))))))))))</f>
        <v>B4</v>
      </c>
      <c r="AU723" s="214" t="str">
        <f>AT723</f>
        <v>B4</v>
      </c>
      <c r="AV723" s="214" t="str">
        <f>IF(AU723=J723,"OK","REVIEW")</f>
        <v>OK</v>
      </c>
      <c r="AW723" s="213" t="s">
        <v>355</v>
      </c>
      <c r="AX723" s="213" t="s">
        <v>522</v>
      </c>
      <c r="AY723" s="213" t="s">
        <v>270</v>
      </c>
      <c r="AZ723" s="213" t="s">
        <v>267</v>
      </c>
      <c r="BA723" s="217" t="s">
        <v>996</v>
      </c>
    </row>
    <row r="724" ht="142.5">
      <c r="A724" s="214" t="s">
        <v>278</v>
      </c>
      <c r="B724" s="213" t="s">
        <v>1250</v>
      </c>
      <c r="C724" s="214" t="s">
        <v>1251</v>
      </c>
      <c r="D724" s="213" t="s">
        <v>1252</v>
      </c>
      <c r="E724" s="214" t="s">
        <v>1253</v>
      </c>
      <c r="F724" s="213" t="s">
        <v>1254</v>
      </c>
      <c r="G724" s="214" t="s">
        <v>1260</v>
      </c>
      <c r="H724" s="213" t="s">
        <v>1261</v>
      </c>
      <c r="I724" s="213" t="s">
        <v>1257</v>
      </c>
      <c r="J724" s="214" t="s">
        <v>271</v>
      </c>
      <c r="K724" s="217" t="s">
        <v>1259</v>
      </c>
      <c r="L724" s="214">
        <v>3</v>
      </c>
      <c r="M724" s="214">
        <f>ROUND(L724*18,0)</f>
        <v>54</v>
      </c>
      <c r="N724" s="214">
        <v>2</v>
      </c>
      <c r="O724" s="214">
        <f>ROUND(N724*19.2,0)</f>
        <v>38</v>
      </c>
      <c r="P724" s="214">
        <v>3</v>
      </c>
      <c r="Q724" s="214">
        <f>ROUND(P724*19.2,0)</f>
        <v>58</v>
      </c>
      <c r="R724" s="214">
        <v>3</v>
      </c>
      <c r="S724" s="214">
        <f>ROUND(R724*14.4,0)</f>
        <v>43</v>
      </c>
      <c r="T724" s="214">
        <v>2</v>
      </c>
      <c r="U724" s="214">
        <f>ROUND(T724*14.4,0)</f>
        <v>29</v>
      </c>
      <c r="V724" s="214">
        <v>2</v>
      </c>
      <c r="W724" s="214">
        <f>ROUND(V724*28.8,0)</f>
        <v>58</v>
      </c>
      <c r="X724" s="214">
        <v>2</v>
      </c>
      <c r="Y724" s="214">
        <f>ROUND(X724*16.8,0)</f>
        <v>34</v>
      </c>
      <c r="Z724" s="214">
        <v>2</v>
      </c>
      <c r="AA724" s="214">
        <f>ROUND(Z724*19.2,0)</f>
        <v>38</v>
      </c>
      <c r="AB724" s="214">
        <v>1</v>
      </c>
      <c r="AC724" s="214">
        <f>ROUND(AB724*19.2,0)</f>
        <v>19</v>
      </c>
      <c r="AD724" s="214">
        <v>2</v>
      </c>
      <c r="AE724" s="214">
        <f>ROUND(AD724*12,0)</f>
        <v>24</v>
      </c>
      <c r="AF724" s="214">
        <v>2</v>
      </c>
      <c r="AG724" s="214">
        <f>ROUND(AF724*14.4,0)</f>
        <v>29</v>
      </c>
      <c r="AH724" s="214">
        <v>2</v>
      </c>
      <c r="AI724" s="214">
        <f>ROUND(AH724*9.6,0)</f>
        <v>19</v>
      </c>
      <c r="AJ724" s="214">
        <v>2</v>
      </c>
      <c r="AK724" s="214">
        <f>ROUND(AJ724*16.8,0)</f>
        <v>34</v>
      </c>
      <c r="AL724" s="214">
        <v>1</v>
      </c>
      <c r="AM724" s="214">
        <f>ROUND(AL724*7.2,0)</f>
        <v>7</v>
      </c>
      <c r="AN724" s="214">
        <f>SUM(M724,O724,Q724,S724,U724)</f>
        <v>222</v>
      </c>
      <c r="AO724" s="214">
        <f>SUM(W724,Y724,AA724,AC724)</f>
        <v>149</v>
      </c>
      <c r="AP724" s="214">
        <f>SUM(AE724,AG724,AI724)</f>
        <v>72</v>
      </c>
      <c r="AQ724" s="214">
        <f>SUM(AK724,AM724)</f>
        <v>41</v>
      </c>
      <c r="AR724" s="214">
        <f>SUM(AN724:AQ724)</f>
        <v>484</v>
      </c>
      <c r="AS724" s="214" t="str">
        <f>IF(AR724&lt;=120,"Group 1",IF(AR724&lt;=240,"Group 2",IF(AR724&lt;=360,"Group 3",IF(AR724&lt;=480,"Group 4",IF(AR724&lt;=600,"Group 5",IF(AR724&lt;=720,"Group 6",IF(AR724&lt;=840,"Group 7",IF(AR724&lt;=960,"Group 8",IF(AR724&lt;=1080,"Group 9","Group 10")))))))))</f>
        <v>Group 5</v>
      </c>
      <c r="AT724" s="214" t="str">
        <f>IF(AR724&lt;=120,"B1",IF(AR724&lt;=240,"B2",IF(AR724&lt;=360,"B3",IF(AR724&lt;=480,"B4",IF(AR724&lt;=600,"B5",IF(AR724&lt;=720,"B6",IF(AR724&lt;=840,"B7",IF(AR724&lt;=960,"B8",IF(AR724&lt;=1080,"B9",IF(AR724&lt;=1100,"B10",IF(AR724&lt;=1120,"B11",IF(AR724&lt;=1140,"B12",IF(AR724&lt;=1160,"B13",IF(AR724&lt;=1180,"B14","B15"))))))))))))))</f>
        <v>B5</v>
      </c>
      <c r="AU724" s="214" t="str">
        <f>AT724</f>
        <v>B5</v>
      </c>
      <c r="AV724" s="214" t="str">
        <f>IF(AU724=J724,"OK","REVIEW")</f>
        <v>OK</v>
      </c>
      <c r="AW724" s="213" t="s">
        <v>355</v>
      </c>
      <c r="AX724" s="213" t="s">
        <v>365</v>
      </c>
      <c r="AY724" s="213" t="s">
        <v>270</v>
      </c>
      <c r="AZ724" s="213" t="s">
        <v>267</v>
      </c>
      <c r="BA724" s="217" t="s">
        <v>998</v>
      </c>
    </row>
    <row r="725" ht="142.5">
      <c r="A725" s="214" t="s">
        <v>278</v>
      </c>
      <c r="B725" s="213" t="s">
        <v>1250</v>
      </c>
      <c r="C725" s="214" t="s">
        <v>1251</v>
      </c>
      <c r="D725" s="213" t="s">
        <v>1252</v>
      </c>
      <c r="E725" s="214" t="s">
        <v>1253</v>
      </c>
      <c r="F725" s="213" t="s">
        <v>1254</v>
      </c>
      <c r="G725" s="214" t="s">
        <v>1262</v>
      </c>
      <c r="H725" s="213" t="s">
        <v>1263</v>
      </c>
      <c r="I725" s="213" t="s">
        <v>1257</v>
      </c>
      <c r="J725" s="214" t="s">
        <v>267</v>
      </c>
      <c r="K725" s="217" t="s">
        <v>1258</v>
      </c>
      <c r="L725" s="214">
        <v>2</v>
      </c>
      <c r="M725" s="214">
        <f>ROUND(L725*18,0)</f>
        <v>36</v>
      </c>
      <c r="N725" s="214">
        <v>2</v>
      </c>
      <c r="O725" s="214">
        <f>ROUND(N725*19.2,0)</f>
        <v>38</v>
      </c>
      <c r="P725" s="214">
        <v>2</v>
      </c>
      <c r="Q725" s="214">
        <f>ROUND(P725*19.2,0)</f>
        <v>38</v>
      </c>
      <c r="R725" s="214">
        <v>2</v>
      </c>
      <c r="S725" s="214">
        <f>ROUND(R725*14.4,0)</f>
        <v>29</v>
      </c>
      <c r="T725" s="214">
        <v>2</v>
      </c>
      <c r="U725" s="214">
        <f>ROUND(T725*14.4,0)</f>
        <v>29</v>
      </c>
      <c r="V725" s="214">
        <v>2</v>
      </c>
      <c r="W725" s="214">
        <f>ROUND(V725*28.8,0)</f>
        <v>58</v>
      </c>
      <c r="X725" s="214">
        <v>2</v>
      </c>
      <c r="Y725" s="214">
        <f>ROUND(X725*16.8,0)</f>
        <v>34</v>
      </c>
      <c r="Z725" s="214">
        <v>2</v>
      </c>
      <c r="AA725" s="214">
        <f>ROUND(Z725*19.2,0)</f>
        <v>38</v>
      </c>
      <c r="AB725" s="214">
        <v>1</v>
      </c>
      <c r="AC725" s="214">
        <f>ROUND(AB725*19.2,0)</f>
        <v>19</v>
      </c>
      <c r="AD725" s="214">
        <v>2</v>
      </c>
      <c r="AE725" s="214">
        <f>ROUND(AD725*12,0)</f>
        <v>24</v>
      </c>
      <c r="AF725" s="214">
        <v>2</v>
      </c>
      <c r="AG725" s="214">
        <f>ROUND(AF725*14.4,0)</f>
        <v>29</v>
      </c>
      <c r="AH725" s="214">
        <v>2</v>
      </c>
      <c r="AI725" s="214">
        <f>ROUND(AH725*9.6,0)</f>
        <v>19</v>
      </c>
      <c r="AJ725" s="214">
        <v>2</v>
      </c>
      <c r="AK725" s="214">
        <f>ROUND(AJ725*16.8,0)</f>
        <v>34</v>
      </c>
      <c r="AL725" s="214">
        <v>1</v>
      </c>
      <c r="AM725" s="214">
        <f>ROUND(AL725*7.2,0)</f>
        <v>7</v>
      </c>
      <c r="AN725" s="214">
        <f>SUM(M725,O725,Q725,S725,U725)</f>
        <v>170</v>
      </c>
      <c r="AO725" s="214">
        <f>SUM(W725,Y725,AA725,AC725)</f>
        <v>149</v>
      </c>
      <c r="AP725" s="214">
        <f>SUM(AE725,AG725,AI725)</f>
        <v>72</v>
      </c>
      <c r="AQ725" s="214">
        <f>SUM(AK725,AM725)</f>
        <v>41</v>
      </c>
      <c r="AR725" s="214">
        <f>SUM(AN725:AQ725)</f>
        <v>432</v>
      </c>
      <c r="AS725" s="214" t="str">
        <f>IF(AR725&lt;=120,"Group 1",IF(AR725&lt;=240,"Group 2",IF(AR725&lt;=360,"Group 3",IF(AR725&lt;=480,"Group 4",IF(AR725&lt;=600,"Group 5",IF(AR725&lt;=720,"Group 6",IF(AR725&lt;=840,"Group 7",IF(AR725&lt;=960,"Group 8",IF(AR725&lt;=1080,"Group 9","Group 10")))))))))</f>
        <v>Group 4</v>
      </c>
      <c r="AT725" s="214" t="str">
        <f>IF(AR725&lt;=120,"B1",IF(AR725&lt;=240,"B2",IF(AR725&lt;=360,"B3",IF(AR725&lt;=480,"B4",IF(AR725&lt;=600,"B5",IF(AR725&lt;=720,"B6",IF(AR725&lt;=840,"B7",IF(AR725&lt;=960,"B8",IF(AR725&lt;=1080,"B9",IF(AR725&lt;=1100,"B10",IF(AR725&lt;=1120,"B11",IF(AR725&lt;=1140,"B12",IF(AR725&lt;=1160,"B13",IF(AR725&lt;=1180,"B14","B15"))))))))))))))</f>
        <v>B4</v>
      </c>
      <c r="AU725" s="214" t="str">
        <f>AT725</f>
        <v>B4</v>
      </c>
      <c r="AV725" s="214" t="str">
        <f>IF(AU725=J725,"OK","REVIEW")</f>
        <v>OK</v>
      </c>
      <c r="AW725" s="213" t="s">
        <v>355</v>
      </c>
      <c r="AX725" s="213" t="s">
        <v>522</v>
      </c>
      <c r="AY725" s="213" t="s">
        <v>270</v>
      </c>
      <c r="AZ725" s="213" t="s">
        <v>267</v>
      </c>
      <c r="BA725" s="217" t="s">
        <v>996</v>
      </c>
    </row>
    <row r="726" ht="142.5">
      <c r="A726" s="214" t="s">
        <v>278</v>
      </c>
      <c r="B726" s="213" t="s">
        <v>1250</v>
      </c>
      <c r="C726" s="214" t="s">
        <v>1251</v>
      </c>
      <c r="D726" s="213" t="s">
        <v>1252</v>
      </c>
      <c r="E726" s="214" t="s">
        <v>1253</v>
      </c>
      <c r="F726" s="213" t="s">
        <v>1254</v>
      </c>
      <c r="G726" s="214" t="s">
        <v>1262</v>
      </c>
      <c r="H726" s="213" t="s">
        <v>1263</v>
      </c>
      <c r="I726" s="213" t="s">
        <v>1257</v>
      </c>
      <c r="J726" s="214" t="s">
        <v>271</v>
      </c>
      <c r="K726" s="217" t="s">
        <v>1259</v>
      </c>
      <c r="L726" s="214">
        <v>3</v>
      </c>
      <c r="M726" s="214">
        <f>ROUND(L726*18,0)</f>
        <v>54</v>
      </c>
      <c r="N726" s="214">
        <v>2</v>
      </c>
      <c r="O726" s="214">
        <f>ROUND(N726*19.2,0)</f>
        <v>38</v>
      </c>
      <c r="P726" s="214">
        <v>3</v>
      </c>
      <c r="Q726" s="214">
        <f>ROUND(P726*19.2,0)</f>
        <v>58</v>
      </c>
      <c r="R726" s="214">
        <v>3</v>
      </c>
      <c r="S726" s="214">
        <f>ROUND(R726*14.4,0)</f>
        <v>43</v>
      </c>
      <c r="T726" s="214">
        <v>2</v>
      </c>
      <c r="U726" s="214">
        <f>ROUND(T726*14.4,0)</f>
        <v>29</v>
      </c>
      <c r="V726" s="214">
        <v>2</v>
      </c>
      <c r="W726" s="214">
        <f>ROUND(V726*28.8,0)</f>
        <v>58</v>
      </c>
      <c r="X726" s="214">
        <v>2</v>
      </c>
      <c r="Y726" s="214">
        <f>ROUND(X726*16.8,0)</f>
        <v>34</v>
      </c>
      <c r="Z726" s="214">
        <v>2</v>
      </c>
      <c r="AA726" s="214">
        <f>ROUND(Z726*19.2,0)</f>
        <v>38</v>
      </c>
      <c r="AB726" s="214">
        <v>1</v>
      </c>
      <c r="AC726" s="214">
        <f>ROUND(AB726*19.2,0)</f>
        <v>19</v>
      </c>
      <c r="AD726" s="214">
        <v>2</v>
      </c>
      <c r="AE726" s="214">
        <f>ROUND(AD726*12,0)</f>
        <v>24</v>
      </c>
      <c r="AF726" s="214">
        <v>2</v>
      </c>
      <c r="AG726" s="214">
        <f>ROUND(AF726*14.4,0)</f>
        <v>29</v>
      </c>
      <c r="AH726" s="214">
        <v>2</v>
      </c>
      <c r="AI726" s="214">
        <f>ROUND(AH726*9.6,0)</f>
        <v>19</v>
      </c>
      <c r="AJ726" s="214">
        <v>2</v>
      </c>
      <c r="AK726" s="214">
        <f>ROUND(AJ726*16.8,0)</f>
        <v>34</v>
      </c>
      <c r="AL726" s="214">
        <v>1</v>
      </c>
      <c r="AM726" s="214">
        <f>ROUND(AL726*7.2,0)</f>
        <v>7</v>
      </c>
      <c r="AN726" s="214">
        <f>SUM(M726,O726,Q726,S726,U726)</f>
        <v>222</v>
      </c>
      <c r="AO726" s="214">
        <f>SUM(W726,Y726,AA726,AC726)</f>
        <v>149</v>
      </c>
      <c r="AP726" s="214">
        <f>SUM(AE726,AG726,AI726)</f>
        <v>72</v>
      </c>
      <c r="AQ726" s="214">
        <f>SUM(AK726,AM726)</f>
        <v>41</v>
      </c>
      <c r="AR726" s="214">
        <f>SUM(AN726:AQ726)</f>
        <v>484</v>
      </c>
      <c r="AS726" s="214" t="str">
        <f>IF(AR726&lt;=120,"Group 1",IF(AR726&lt;=240,"Group 2",IF(AR726&lt;=360,"Group 3",IF(AR726&lt;=480,"Group 4",IF(AR726&lt;=600,"Group 5",IF(AR726&lt;=720,"Group 6",IF(AR726&lt;=840,"Group 7",IF(AR726&lt;=960,"Group 8",IF(AR726&lt;=1080,"Group 9","Group 10")))))))))</f>
        <v>Group 5</v>
      </c>
      <c r="AT726" s="214" t="str">
        <f>IF(AR726&lt;=120,"B1",IF(AR726&lt;=240,"B2",IF(AR726&lt;=360,"B3",IF(AR726&lt;=480,"B4",IF(AR726&lt;=600,"B5",IF(AR726&lt;=720,"B6",IF(AR726&lt;=840,"B7",IF(AR726&lt;=960,"B8",IF(AR726&lt;=1080,"B9",IF(AR726&lt;=1100,"B10",IF(AR726&lt;=1120,"B11",IF(AR726&lt;=1140,"B12",IF(AR726&lt;=1160,"B13",IF(AR726&lt;=1180,"B14","B15"))))))))))))))</f>
        <v>B5</v>
      </c>
      <c r="AU726" s="214" t="str">
        <f>AT726</f>
        <v>B5</v>
      </c>
      <c r="AV726" s="214" t="str">
        <f>IF(AU726=J726,"OK","REVIEW")</f>
        <v>OK</v>
      </c>
      <c r="AW726" s="213" t="s">
        <v>355</v>
      </c>
      <c r="AX726" s="213" t="s">
        <v>365</v>
      </c>
      <c r="AY726" s="213" t="s">
        <v>270</v>
      </c>
      <c r="AZ726" s="213" t="s">
        <v>267</v>
      </c>
      <c r="BA726" s="217" t="s">
        <v>998</v>
      </c>
    </row>
    <row r="727" ht="142.5">
      <c r="A727" s="214" t="s">
        <v>278</v>
      </c>
      <c r="B727" s="213" t="s">
        <v>1250</v>
      </c>
      <c r="C727" s="214" t="s">
        <v>1251</v>
      </c>
      <c r="D727" s="213" t="s">
        <v>1252</v>
      </c>
      <c r="E727" s="214" t="s">
        <v>1253</v>
      </c>
      <c r="F727" s="213" t="s">
        <v>1254</v>
      </c>
      <c r="G727" s="214" t="s">
        <v>1264</v>
      </c>
      <c r="H727" s="213" t="s">
        <v>1265</v>
      </c>
      <c r="I727" s="213" t="s">
        <v>1257</v>
      </c>
      <c r="J727" s="214" t="s">
        <v>267</v>
      </c>
      <c r="K727" s="217" t="s">
        <v>1258</v>
      </c>
      <c r="L727" s="214">
        <v>2</v>
      </c>
      <c r="M727" s="214">
        <f>ROUND(L727*18,0)</f>
        <v>36</v>
      </c>
      <c r="N727" s="214">
        <v>2</v>
      </c>
      <c r="O727" s="214">
        <f>ROUND(N727*19.2,0)</f>
        <v>38</v>
      </c>
      <c r="P727" s="214">
        <v>2</v>
      </c>
      <c r="Q727" s="214">
        <f>ROUND(P727*19.2,0)</f>
        <v>38</v>
      </c>
      <c r="R727" s="214">
        <v>2</v>
      </c>
      <c r="S727" s="214">
        <f>ROUND(R727*14.4,0)</f>
        <v>29</v>
      </c>
      <c r="T727" s="214">
        <v>2</v>
      </c>
      <c r="U727" s="214">
        <f>ROUND(T727*14.4,0)</f>
        <v>29</v>
      </c>
      <c r="V727" s="214">
        <v>2</v>
      </c>
      <c r="W727" s="214">
        <f>ROUND(V727*28.8,0)</f>
        <v>58</v>
      </c>
      <c r="X727" s="214">
        <v>2</v>
      </c>
      <c r="Y727" s="214">
        <f>ROUND(X727*16.8,0)</f>
        <v>34</v>
      </c>
      <c r="Z727" s="214">
        <v>2</v>
      </c>
      <c r="AA727" s="214">
        <f>ROUND(Z727*19.2,0)</f>
        <v>38</v>
      </c>
      <c r="AB727" s="214">
        <v>1</v>
      </c>
      <c r="AC727" s="214">
        <f>ROUND(AB727*19.2,0)</f>
        <v>19</v>
      </c>
      <c r="AD727" s="214">
        <v>2</v>
      </c>
      <c r="AE727" s="214">
        <f>ROUND(AD727*12,0)</f>
        <v>24</v>
      </c>
      <c r="AF727" s="214">
        <v>2</v>
      </c>
      <c r="AG727" s="214">
        <f>ROUND(AF727*14.4,0)</f>
        <v>29</v>
      </c>
      <c r="AH727" s="214">
        <v>2</v>
      </c>
      <c r="AI727" s="214">
        <f>ROUND(AH727*9.6,0)</f>
        <v>19</v>
      </c>
      <c r="AJ727" s="214">
        <v>2</v>
      </c>
      <c r="AK727" s="214">
        <f>ROUND(AJ727*16.8,0)</f>
        <v>34</v>
      </c>
      <c r="AL727" s="214">
        <v>1</v>
      </c>
      <c r="AM727" s="214">
        <f>ROUND(AL727*7.2,0)</f>
        <v>7</v>
      </c>
      <c r="AN727" s="214">
        <f>SUM(M727,O727,Q727,S727,U727)</f>
        <v>170</v>
      </c>
      <c r="AO727" s="214">
        <f>SUM(W727,Y727,AA727,AC727)</f>
        <v>149</v>
      </c>
      <c r="AP727" s="214">
        <f>SUM(AE727,AG727,AI727)</f>
        <v>72</v>
      </c>
      <c r="AQ727" s="214">
        <f>SUM(AK727,AM727)</f>
        <v>41</v>
      </c>
      <c r="AR727" s="214">
        <f>SUM(AN727:AQ727)</f>
        <v>432</v>
      </c>
      <c r="AS727" s="214" t="str">
        <f>IF(AR727&lt;=120,"Group 1",IF(AR727&lt;=240,"Group 2",IF(AR727&lt;=360,"Group 3",IF(AR727&lt;=480,"Group 4",IF(AR727&lt;=600,"Group 5",IF(AR727&lt;=720,"Group 6",IF(AR727&lt;=840,"Group 7",IF(AR727&lt;=960,"Group 8",IF(AR727&lt;=1080,"Group 9","Group 10")))))))))</f>
        <v>Group 4</v>
      </c>
      <c r="AT727" s="214" t="str">
        <f>IF(AR727&lt;=120,"B1",IF(AR727&lt;=240,"B2",IF(AR727&lt;=360,"B3",IF(AR727&lt;=480,"B4",IF(AR727&lt;=600,"B5",IF(AR727&lt;=720,"B6",IF(AR727&lt;=840,"B7",IF(AR727&lt;=960,"B8",IF(AR727&lt;=1080,"B9",IF(AR727&lt;=1100,"B10",IF(AR727&lt;=1120,"B11",IF(AR727&lt;=1140,"B12",IF(AR727&lt;=1160,"B13",IF(AR727&lt;=1180,"B14","B15"))))))))))))))</f>
        <v>B4</v>
      </c>
      <c r="AU727" s="214" t="str">
        <f>AT727</f>
        <v>B4</v>
      </c>
      <c r="AV727" s="214" t="str">
        <f>IF(AU727=J727,"OK","REVIEW")</f>
        <v>OK</v>
      </c>
      <c r="AW727" s="213" t="s">
        <v>355</v>
      </c>
      <c r="AX727" s="213" t="s">
        <v>522</v>
      </c>
      <c r="AY727" s="213" t="s">
        <v>270</v>
      </c>
      <c r="AZ727" s="213" t="s">
        <v>267</v>
      </c>
      <c r="BA727" s="217" t="s">
        <v>996</v>
      </c>
    </row>
    <row r="728" ht="142.5">
      <c r="A728" s="214" t="s">
        <v>278</v>
      </c>
      <c r="B728" s="213" t="s">
        <v>1250</v>
      </c>
      <c r="C728" s="214" t="s">
        <v>1251</v>
      </c>
      <c r="D728" s="213" t="s">
        <v>1252</v>
      </c>
      <c r="E728" s="214" t="s">
        <v>1253</v>
      </c>
      <c r="F728" s="213" t="s">
        <v>1254</v>
      </c>
      <c r="G728" s="214" t="s">
        <v>1264</v>
      </c>
      <c r="H728" s="213" t="s">
        <v>1265</v>
      </c>
      <c r="I728" s="213" t="s">
        <v>1257</v>
      </c>
      <c r="J728" s="214" t="s">
        <v>271</v>
      </c>
      <c r="K728" s="217" t="s">
        <v>1259</v>
      </c>
      <c r="L728" s="214">
        <v>3</v>
      </c>
      <c r="M728" s="214">
        <f>ROUND(L728*18,0)</f>
        <v>54</v>
      </c>
      <c r="N728" s="214">
        <v>2</v>
      </c>
      <c r="O728" s="214">
        <f>ROUND(N728*19.2,0)</f>
        <v>38</v>
      </c>
      <c r="P728" s="214">
        <v>3</v>
      </c>
      <c r="Q728" s="214">
        <f>ROUND(P728*19.2,0)</f>
        <v>58</v>
      </c>
      <c r="R728" s="214">
        <v>3</v>
      </c>
      <c r="S728" s="214">
        <f>ROUND(R728*14.4,0)</f>
        <v>43</v>
      </c>
      <c r="T728" s="214">
        <v>2</v>
      </c>
      <c r="U728" s="214">
        <f>ROUND(T728*14.4,0)</f>
        <v>29</v>
      </c>
      <c r="V728" s="214">
        <v>2</v>
      </c>
      <c r="W728" s="214">
        <f>ROUND(V728*28.8,0)</f>
        <v>58</v>
      </c>
      <c r="X728" s="214">
        <v>2</v>
      </c>
      <c r="Y728" s="214">
        <f>ROUND(X728*16.8,0)</f>
        <v>34</v>
      </c>
      <c r="Z728" s="214">
        <v>2</v>
      </c>
      <c r="AA728" s="214">
        <f>ROUND(Z728*19.2,0)</f>
        <v>38</v>
      </c>
      <c r="AB728" s="214">
        <v>1</v>
      </c>
      <c r="AC728" s="214">
        <f>ROUND(AB728*19.2,0)</f>
        <v>19</v>
      </c>
      <c r="AD728" s="214">
        <v>2</v>
      </c>
      <c r="AE728" s="214">
        <f>ROUND(AD728*12,0)</f>
        <v>24</v>
      </c>
      <c r="AF728" s="214">
        <v>2</v>
      </c>
      <c r="AG728" s="214">
        <f>ROUND(AF728*14.4,0)</f>
        <v>29</v>
      </c>
      <c r="AH728" s="214">
        <v>2</v>
      </c>
      <c r="AI728" s="214">
        <f>ROUND(AH728*9.6,0)</f>
        <v>19</v>
      </c>
      <c r="AJ728" s="214">
        <v>2</v>
      </c>
      <c r="AK728" s="214">
        <f>ROUND(AJ728*16.8,0)</f>
        <v>34</v>
      </c>
      <c r="AL728" s="214">
        <v>1</v>
      </c>
      <c r="AM728" s="214">
        <f>ROUND(AL728*7.2,0)</f>
        <v>7</v>
      </c>
      <c r="AN728" s="214">
        <f>SUM(M728,O728,Q728,S728,U728)</f>
        <v>222</v>
      </c>
      <c r="AO728" s="214">
        <f>SUM(W728,Y728,AA728,AC728)</f>
        <v>149</v>
      </c>
      <c r="AP728" s="214">
        <f>SUM(AE728,AG728,AI728)</f>
        <v>72</v>
      </c>
      <c r="AQ728" s="214">
        <f>SUM(AK728,AM728)</f>
        <v>41</v>
      </c>
      <c r="AR728" s="214">
        <f>SUM(AN728:AQ728)</f>
        <v>484</v>
      </c>
      <c r="AS728" s="214" t="str">
        <f>IF(AR728&lt;=120,"Group 1",IF(AR728&lt;=240,"Group 2",IF(AR728&lt;=360,"Group 3",IF(AR728&lt;=480,"Group 4",IF(AR728&lt;=600,"Group 5",IF(AR728&lt;=720,"Group 6",IF(AR728&lt;=840,"Group 7",IF(AR728&lt;=960,"Group 8",IF(AR728&lt;=1080,"Group 9","Group 10")))))))))</f>
        <v>Group 5</v>
      </c>
      <c r="AT728" s="214" t="str">
        <f>IF(AR728&lt;=120,"B1",IF(AR728&lt;=240,"B2",IF(AR728&lt;=360,"B3",IF(AR728&lt;=480,"B4",IF(AR728&lt;=600,"B5",IF(AR728&lt;=720,"B6",IF(AR728&lt;=840,"B7",IF(AR728&lt;=960,"B8",IF(AR728&lt;=1080,"B9",IF(AR728&lt;=1100,"B10",IF(AR728&lt;=1120,"B11",IF(AR728&lt;=1140,"B12",IF(AR728&lt;=1160,"B13",IF(AR728&lt;=1180,"B14","B15"))))))))))))))</f>
        <v>B5</v>
      </c>
      <c r="AU728" s="214" t="str">
        <f>AT728</f>
        <v>B5</v>
      </c>
      <c r="AV728" s="214" t="str">
        <f>IF(AU728=J728,"OK","REVIEW")</f>
        <v>OK</v>
      </c>
      <c r="AW728" s="213" t="s">
        <v>355</v>
      </c>
      <c r="AX728" s="213" t="s">
        <v>365</v>
      </c>
      <c r="AY728" s="213" t="s">
        <v>270</v>
      </c>
      <c r="AZ728" s="213" t="s">
        <v>267</v>
      </c>
      <c r="BA728" s="217" t="s">
        <v>998</v>
      </c>
    </row>
    <row r="729" ht="142.5">
      <c r="A729" s="214" t="s">
        <v>278</v>
      </c>
      <c r="B729" s="213" t="s">
        <v>1250</v>
      </c>
      <c r="C729" s="214" t="s">
        <v>1251</v>
      </c>
      <c r="D729" s="213" t="s">
        <v>1252</v>
      </c>
      <c r="E729" s="214" t="s">
        <v>1253</v>
      </c>
      <c r="F729" s="213" t="s">
        <v>1254</v>
      </c>
      <c r="G729" s="214" t="s">
        <v>1266</v>
      </c>
      <c r="H729" s="213" t="s">
        <v>1267</v>
      </c>
      <c r="I729" s="213" t="s">
        <v>1257</v>
      </c>
      <c r="J729" s="214" t="s">
        <v>267</v>
      </c>
      <c r="K729" s="217" t="s">
        <v>1268</v>
      </c>
      <c r="L729" s="214">
        <v>3</v>
      </c>
      <c r="M729" s="214">
        <f>ROUND(L729*18,0)</f>
        <v>54</v>
      </c>
      <c r="N729" s="214">
        <v>2</v>
      </c>
      <c r="O729" s="214">
        <f>ROUND(N729*19.2,0)</f>
        <v>38</v>
      </c>
      <c r="P729" s="214">
        <v>3</v>
      </c>
      <c r="Q729" s="214">
        <f>ROUND(P729*19.2,0)</f>
        <v>58</v>
      </c>
      <c r="R729" s="214">
        <v>3</v>
      </c>
      <c r="S729" s="214">
        <f>ROUND(R729*14.4,0)</f>
        <v>43</v>
      </c>
      <c r="T729" s="214">
        <v>2</v>
      </c>
      <c r="U729" s="214">
        <f>ROUND(T729*14.4,0)</f>
        <v>29</v>
      </c>
      <c r="V729" s="214">
        <v>2</v>
      </c>
      <c r="W729" s="214">
        <f>ROUND(V729*28.8,0)</f>
        <v>58</v>
      </c>
      <c r="X729" s="214">
        <v>2</v>
      </c>
      <c r="Y729" s="214">
        <f>ROUND(X729*16.8,0)</f>
        <v>34</v>
      </c>
      <c r="Z729" s="214">
        <v>2</v>
      </c>
      <c r="AA729" s="214">
        <f>ROUND(Z729*19.2,0)</f>
        <v>38</v>
      </c>
      <c r="AB729" s="214">
        <v>2</v>
      </c>
      <c r="AC729" s="214">
        <f>ROUND(AB729*19.2,0)</f>
        <v>38</v>
      </c>
      <c r="AD729" s="214">
        <v>2</v>
      </c>
      <c r="AE729" s="214">
        <f>ROUND(AD729*12,0)</f>
        <v>24</v>
      </c>
      <c r="AF729" s="214">
        <v>1</v>
      </c>
      <c r="AG729" s="214">
        <f>ROUND(AF729*14.4,0)</f>
        <v>14</v>
      </c>
      <c r="AH729" s="214">
        <v>2</v>
      </c>
      <c r="AI729" s="214">
        <f>ROUND(AH729*9.6,0)</f>
        <v>19</v>
      </c>
      <c r="AJ729" s="214">
        <v>1</v>
      </c>
      <c r="AK729" s="214">
        <f>ROUND(AJ729*16.8,0)</f>
        <v>17</v>
      </c>
      <c r="AL729" s="214">
        <v>1</v>
      </c>
      <c r="AM729" s="214">
        <f>ROUND(AL729*7.2,0)</f>
        <v>7</v>
      </c>
      <c r="AN729" s="214">
        <f>SUM(M729,O729,Q729,S729,U729)</f>
        <v>222</v>
      </c>
      <c r="AO729" s="214">
        <f>SUM(W729,Y729,AA729,AC729)</f>
        <v>168</v>
      </c>
      <c r="AP729" s="214">
        <f>SUM(AE729,AG729,AI729)</f>
        <v>57</v>
      </c>
      <c r="AQ729" s="214">
        <f>SUM(AK729,AM729)</f>
        <v>24</v>
      </c>
      <c r="AR729" s="214">
        <f>SUM(AN729:AQ729)</f>
        <v>471</v>
      </c>
      <c r="AS729" s="214" t="str">
        <f>IF(AR729&lt;=120,"Group 1",IF(AR729&lt;=240,"Group 2",IF(AR729&lt;=360,"Group 3",IF(AR729&lt;=480,"Group 4",IF(AR729&lt;=600,"Group 5",IF(AR729&lt;=720,"Group 6",IF(AR729&lt;=840,"Group 7",IF(AR729&lt;=960,"Group 8",IF(AR729&lt;=1080,"Group 9","Group 10")))))))))</f>
        <v>Group 4</v>
      </c>
      <c r="AT729" s="214" t="str">
        <f>IF(AR729&lt;=120,"B1",IF(AR729&lt;=240,"B2",IF(AR729&lt;=360,"B3",IF(AR729&lt;=480,"B4",IF(AR729&lt;=600,"B5",IF(AR729&lt;=720,"B6",IF(AR729&lt;=840,"B7",IF(AR729&lt;=960,"B8",IF(AR729&lt;=1080,"B9",IF(AR729&lt;=1100,"B10",IF(AR729&lt;=1120,"B11",IF(AR729&lt;=1140,"B12",IF(AR729&lt;=1160,"B13",IF(AR729&lt;=1180,"B14","B15"))))))))))))))</f>
        <v>B4</v>
      </c>
      <c r="AU729" s="214" t="str">
        <f>AT729</f>
        <v>B4</v>
      </c>
      <c r="AV729" s="214" t="str">
        <f>IF(AU729=J729,"OK","REVIEW")</f>
        <v>OK</v>
      </c>
      <c r="AW729" s="213" t="s">
        <v>355</v>
      </c>
      <c r="AX729" s="213" t="s">
        <v>522</v>
      </c>
      <c r="AY729" s="213" t="s">
        <v>270</v>
      </c>
      <c r="AZ729" s="213" t="s">
        <v>271</v>
      </c>
      <c r="BA729" s="217" t="s">
        <v>996</v>
      </c>
    </row>
    <row r="730" ht="142.5">
      <c r="A730" s="214" t="s">
        <v>278</v>
      </c>
      <c r="B730" s="213" t="s">
        <v>1250</v>
      </c>
      <c r="C730" s="214" t="s">
        <v>1251</v>
      </c>
      <c r="D730" s="213" t="s">
        <v>1252</v>
      </c>
      <c r="E730" s="214" t="s">
        <v>1253</v>
      </c>
      <c r="F730" s="213" t="s">
        <v>1254</v>
      </c>
      <c r="G730" s="214" t="s">
        <v>1266</v>
      </c>
      <c r="H730" s="213" t="s">
        <v>1267</v>
      </c>
      <c r="I730" s="213" t="s">
        <v>1257</v>
      </c>
      <c r="J730" s="214" t="s">
        <v>271</v>
      </c>
      <c r="K730" s="217" t="s">
        <v>1269</v>
      </c>
      <c r="L730" s="214">
        <v>3</v>
      </c>
      <c r="M730" s="214">
        <f>ROUND(L730*18,0)</f>
        <v>54</v>
      </c>
      <c r="N730" s="214">
        <v>2</v>
      </c>
      <c r="O730" s="214">
        <f>ROUND(N730*19.2,0)</f>
        <v>38</v>
      </c>
      <c r="P730" s="214">
        <v>3</v>
      </c>
      <c r="Q730" s="214">
        <f>ROUND(P730*19.2,0)</f>
        <v>58</v>
      </c>
      <c r="R730" s="214">
        <v>3</v>
      </c>
      <c r="S730" s="214">
        <f>ROUND(R730*14.4,0)</f>
        <v>43</v>
      </c>
      <c r="T730" s="214">
        <v>3</v>
      </c>
      <c r="U730" s="214">
        <f>ROUND(T730*14.4,0)</f>
        <v>43</v>
      </c>
      <c r="V730" s="214">
        <v>2</v>
      </c>
      <c r="W730" s="214">
        <f>ROUND(V730*28.8,0)</f>
        <v>58</v>
      </c>
      <c r="X730" s="214">
        <v>3</v>
      </c>
      <c r="Y730" s="214">
        <f>ROUND(X730*16.8,0)</f>
        <v>50</v>
      </c>
      <c r="Z730" s="214">
        <v>2</v>
      </c>
      <c r="AA730" s="214">
        <f>ROUND(Z730*19.2,0)</f>
        <v>38</v>
      </c>
      <c r="AB730" s="214">
        <v>2</v>
      </c>
      <c r="AC730" s="214">
        <f>ROUND(AB730*19.2,0)</f>
        <v>38</v>
      </c>
      <c r="AD730" s="214">
        <v>2</v>
      </c>
      <c r="AE730" s="214">
        <f>ROUND(AD730*12,0)</f>
        <v>24</v>
      </c>
      <c r="AF730" s="214">
        <v>2</v>
      </c>
      <c r="AG730" s="214">
        <f>ROUND(AF730*14.4,0)</f>
        <v>29</v>
      </c>
      <c r="AH730" s="214">
        <v>3</v>
      </c>
      <c r="AI730" s="214">
        <f>ROUND(AH730*9.6,0)</f>
        <v>29</v>
      </c>
      <c r="AJ730" s="214">
        <v>2</v>
      </c>
      <c r="AK730" s="214">
        <f>ROUND(AJ730*16.8,0)</f>
        <v>34</v>
      </c>
      <c r="AL730" s="214">
        <v>2</v>
      </c>
      <c r="AM730" s="214">
        <f>ROUND(AL730*7.2,0)</f>
        <v>14</v>
      </c>
      <c r="AN730" s="214">
        <f>SUM(M730,O730,Q730,S730,U730)</f>
        <v>236</v>
      </c>
      <c r="AO730" s="214">
        <f>SUM(W730,Y730,AA730,AC730)</f>
        <v>184</v>
      </c>
      <c r="AP730" s="214">
        <f>SUM(AE730,AG730,AI730)</f>
        <v>82</v>
      </c>
      <c r="AQ730" s="214">
        <f>SUM(AK730,AM730)</f>
        <v>48</v>
      </c>
      <c r="AR730" s="214">
        <f>SUM(AN730:AQ730)</f>
        <v>550</v>
      </c>
      <c r="AS730" s="214" t="str">
        <f>IF(AR730&lt;=120,"Group 1",IF(AR730&lt;=240,"Group 2",IF(AR730&lt;=360,"Group 3",IF(AR730&lt;=480,"Group 4",IF(AR730&lt;=600,"Group 5",IF(AR730&lt;=720,"Group 6",IF(AR730&lt;=840,"Group 7",IF(AR730&lt;=960,"Group 8",IF(AR730&lt;=1080,"Group 9","Group 10")))))))))</f>
        <v>Group 5</v>
      </c>
      <c r="AT730" s="214" t="str">
        <f>IF(AR730&lt;=120,"B1",IF(AR730&lt;=240,"B2",IF(AR730&lt;=360,"B3",IF(AR730&lt;=480,"B4",IF(AR730&lt;=600,"B5",IF(AR730&lt;=720,"B6",IF(AR730&lt;=840,"B7",IF(AR730&lt;=960,"B8",IF(AR730&lt;=1080,"B9",IF(AR730&lt;=1100,"B10",IF(AR730&lt;=1120,"B11",IF(AR730&lt;=1140,"B12",IF(AR730&lt;=1160,"B13",IF(AR730&lt;=1180,"B14","B15"))))))))))))))</f>
        <v>B5</v>
      </c>
      <c r="AU730" s="214" t="str">
        <f>AT730</f>
        <v>B5</v>
      </c>
      <c r="AV730" s="214" t="str">
        <f>IF(AU730=J730,"OK","REVIEW")</f>
        <v>OK</v>
      </c>
      <c r="AW730" s="213" t="s">
        <v>355</v>
      </c>
      <c r="AX730" s="213" t="s">
        <v>365</v>
      </c>
      <c r="AY730" s="213" t="s">
        <v>270</v>
      </c>
      <c r="AZ730" s="213" t="s">
        <v>271</v>
      </c>
      <c r="BA730" s="217" t="s">
        <v>998</v>
      </c>
    </row>
    <row r="731" ht="142.5">
      <c r="A731" s="214" t="s">
        <v>278</v>
      </c>
      <c r="B731" s="213" t="s">
        <v>1250</v>
      </c>
      <c r="C731" s="214" t="s">
        <v>1251</v>
      </c>
      <c r="D731" s="213" t="s">
        <v>1252</v>
      </c>
      <c r="E731" s="214" t="s">
        <v>1253</v>
      </c>
      <c r="F731" s="213" t="s">
        <v>1254</v>
      </c>
      <c r="G731" s="214" t="s">
        <v>1270</v>
      </c>
      <c r="H731" s="213" t="s">
        <v>1271</v>
      </c>
      <c r="I731" s="213" t="s">
        <v>1257</v>
      </c>
      <c r="J731" s="214" t="s">
        <v>267</v>
      </c>
      <c r="K731" s="217" t="s">
        <v>1258</v>
      </c>
      <c r="L731" s="214">
        <v>2</v>
      </c>
      <c r="M731" s="214">
        <f>ROUND(L731*18,0)</f>
        <v>36</v>
      </c>
      <c r="N731" s="214">
        <v>2</v>
      </c>
      <c r="O731" s="214">
        <f>ROUND(N731*19.2,0)</f>
        <v>38</v>
      </c>
      <c r="P731" s="214">
        <v>2</v>
      </c>
      <c r="Q731" s="214">
        <f>ROUND(P731*19.2,0)</f>
        <v>38</v>
      </c>
      <c r="R731" s="214">
        <v>2</v>
      </c>
      <c r="S731" s="214">
        <f>ROUND(R731*14.4,0)</f>
        <v>29</v>
      </c>
      <c r="T731" s="214">
        <v>2</v>
      </c>
      <c r="U731" s="214">
        <f>ROUND(T731*14.4,0)</f>
        <v>29</v>
      </c>
      <c r="V731" s="214">
        <v>2</v>
      </c>
      <c r="W731" s="214">
        <f>ROUND(V731*28.8,0)</f>
        <v>58</v>
      </c>
      <c r="X731" s="214">
        <v>2</v>
      </c>
      <c r="Y731" s="214">
        <f>ROUND(X731*16.8,0)</f>
        <v>34</v>
      </c>
      <c r="Z731" s="214">
        <v>2</v>
      </c>
      <c r="AA731" s="214">
        <f>ROUND(Z731*19.2,0)</f>
        <v>38</v>
      </c>
      <c r="AB731" s="214">
        <v>1</v>
      </c>
      <c r="AC731" s="214">
        <f>ROUND(AB731*19.2,0)</f>
        <v>19</v>
      </c>
      <c r="AD731" s="214">
        <v>2</v>
      </c>
      <c r="AE731" s="214">
        <f>ROUND(AD731*12,0)</f>
        <v>24</v>
      </c>
      <c r="AF731" s="214">
        <v>2</v>
      </c>
      <c r="AG731" s="214">
        <f>ROUND(AF731*14.4,0)</f>
        <v>29</v>
      </c>
      <c r="AH731" s="214">
        <v>2</v>
      </c>
      <c r="AI731" s="214">
        <f>ROUND(AH731*9.6,0)</f>
        <v>19</v>
      </c>
      <c r="AJ731" s="214">
        <v>2</v>
      </c>
      <c r="AK731" s="214">
        <f>ROUND(AJ731*16.8,0)</f>
        <v>34</v>
      </c>
      <c r="AL731" s="214">
        <v>1</v>
      </c>
      <c r="AM731" s="214">
        <f>ROUND(AL731*7.2,0)</f>
        <v>7</v>
      </c>
      <c r="AN731" s="214">
        <f>SUM(M731,O731,Q731,S731,U731)</f>
        <v>170</v>
      </c>
      <c r="AO731" s="214">
        <f>SUM(W731,Y731,AA731,AC731)</f>
        <v>149</v>
      </c>
      <c r="AP731" s="214">
        <f>SUM(AE731,AG731,AI731)</f>
        <v>72</v>
      </c>
      <c r="AQ731" s="214">
        <f>SUM(AK731,AM731)</f>
        <v>41</v>
      </c>
      <c r="AR731" s="214">
        <f>SUM(AN731:AQ731)</f>
        <v>432</v>
      </c>
      <c r="AS731" s="214" t="str">
        <f>IF(AR731&lt;=120,"Group 1",IF(AR731&lt;=240,"Group 2",IF(AR731&lt;=360,"Group 3",IF(AR731&lt;=480,"Group 4",IF(AR731&lt;=600,"Group 5",IF(AR731&lt;=720,"Group 6",IF(AR731&lt;=840,"Group 7",IF(AR731&lt;=960,"Group 8",IF(AR731&lt;=1080,"Group 9","Group 10")))))))))</f>
        <v>Group 4</v>
      </c>
      <c r="AT731" s="214" t="str">
        <f>IF(AR731&lt;=120,"B1",IF(AR731&lt;=240,"B2",IF(AR731&lt;=360,"B3",IF(AR731&lt;=480,"B4",IF(AR731&lt;=600,"B5",IF(AR731&lt;=720,"B6",IF(AR731&lt;=840,"B7",IF(AR731&lt;=960,"B8",IF(AR731&lt;=1080,"B9",IF(AR731&lt;=1100,"B10",IF(AR731&lt;=1120,"B11",IF(AR731&lt;=1140,"B12",IF(AR731&lt;=1160,"B13",IF(AR731&lt;=1180,"B14","B15"))))))))))))))</f>
        <v>B4</v>
      </c>
      <c r="AU731" s="214" t="str">
        <f>AT731</f>
        <v>B4</v>
      </c>
      <c r="AV731" s="214" t="str">
        <f>IF(AU731=J731,"OK","REVIEW")</f>
        <v>OK</v>
      </c>
      <c r="AW731" s="213" t="s">
        <v>355</v>
      </c>
      <c r="AX731" s="213" t="s">
        <v>522</v>
      </c>
      <c r="AY731" s="213" t="s">
        <v>270</v>
      </c>
      <c r="AZ731" s="213" t="s">
        <v>267</v>
      </c>
      <c r="BA731" s="217" t="s">
        <v>996</v>
      </c>
    </row>
    <row r="732" ht="142.5">
      <c r="A732" s="214" t="s">
        <v>278</v>
      </c>
      <c r="B732" s="213" t="s">
        <v>1250</v>
      </c>
      <c r="C732" s="214" t="s">
        <v>1251</v>
      </c>
      <c r="D732" s="213" t="s">
        <v>1252</v>
      </c>
      <c r="E732" s="214" t="s">
        <v>1253</v>
      </c>
      <c r="F732" s="213" t="s">
        <v>1254</v>
      </c>
      <c r="G732" s="214" t="s">
        <v>1270</v>
      </c>
      <c r="H732" s="213" t="s">
        <v>1271</v>
      </c>
      <c r="I732" s="213" t="s">
        <v>1257</v>
      </c>
      <c r="J732" s="214" t="s">
        <v>271</v>
      </c>
      <c r="K732" s="217" t="s">
        <v>1259</v>
      </c>
      <c r="L732" s="214">
        <v>3</v>
      </c>
      <c r="M732" s="214">
        <f>ROUND(L732*18,0)</f>
        <v>54</v>
      </c>
      <c r="N732" s="214">
        <v>2</v>
      </c>
      <c r="O732" s="214">
        <f>ROUND(N732*19.2,0)</f>
        <v>38</v>
      </c>
      <c r="P732" s="214">
        <v>3</v>
      </c>
      <c r="Q732" s="214">
        <f>ROUND(P732*19.2,0)</f>
        <v>58</v>
      </c>
      <c r="R732" s="214">
        <v>3</v>
      </c>
      <c r="S732" s="214">
        <f>ROUND(R732*14.4,0)</f>
        <v>43</v>
      </c>
      <c r="T732" s="214">
        <v>2</v>
      </c>
      <c r="U732" s="214">
        <f>ROUND(T732*14.4,0)</f>
        <v>29</v>
      </c>
      <c r="V732" s="214">
        <v>2</v>
      </c>
      <c r="W732" s="214">
        <f>ROUND(V732*28.8,0)</f>
        <v>58</v>
      </c>
      <c r="X732" s="214">
        <v>2</v>
      </c>
      <c r="Y732" s="214">
        <f>ROUND(X732*16.8,0)</f>
        <v>34</v>
      </c>
      <c r="Z732" s="214">
        <v>2</v>
      </c>
      <c r="AA732" s="214">
        <f>ROUND(Z732*19.2,0)</f>
        <v>38</v>
      </c>
      <c r="AB732" s="214">
        <v>1</v>
      </c>
      <c r="AC732" s="214">
        <f>ROUND(AB732*19.2,0)</f>
        <v>19</v>
      </c>
      <c r="AD732" s="214">
        <v>2</v>
      </c>
      <c r="AE732" s="214">
        <f>ROUND(AD732*12,0)</f>
        <v>24</v>
      </c>
      <c r="AF732" s="214">
        <v>2</v>
      </c>
      <c r="AG732" s="214">
        <f>ROUND(AF732*14.4,0)</f>
        <v>29</v>
      </c>
      <c r="AH732" s="214">
        <v>2</v>
      </c>
      <c r="AI732" s="214">
        <f>ROUND(AH732*9.6,0)</f>
        <v>19</v>
      </c>
      <c r="AJ732" s="214">
        <v>2</v>
      </c>
      <c r="AK732" s="214">
        <f>ROUND(AJ732*16.8,0)</f>
        <v>34</v>
      </c>
      <c r="AL732" s="214">
        <v>1</v>
      </c>
      <c r="AM732" s="214">
        <f>ROUND(AL732*7.2,0)</f>
        <v>7</v>
      </c>
      <c r="AN732" s="214">
        <f>SUM(M732,O732,Q732,S732,U732)</f>
        <v>222</v>
      </c>
      <c r="AO732" s="214">
        <f>SUM(W732,Y732,AA732,AC732)</f>
        <v>149</v>
      </c>
      <c r="AP732" s="214">
        <f>SUM(AE732,AG732,AI732)</f>
        <v>72</v>
      </c>
      <c r="AQ732" s="214">
        <f>SUM(AK732,AM732)</f>
        <v>41</v>
      </c>
      <c r="AR732" s="214">
        <f>SUM(AN732:AQ732)</f>
        <v>484</v>
      </c>
      <c r="AS732" s="214" t="str">
        <f>IF(AR732&lt;=120,"Group 1",IF(AR732&lt;=240,"Group 2",IF(AR732&lt;=360,"Group 3",IF(AR732&lt;=480,"Group 4",IF(AR732&lt;=600,"Group 5",IF(AR732&lt;=720,"Group 6",IF(AR732&lt;=840,"Group 7",IF(AR732&lt;=960,"Group 8",IF(AR732&lt;=1080,"Group 9","Group 10")))))))))</f>
        <v>Group 5</v>
      </c>
      <c r="AT732" s="214" t="str">
        <f>IF(AR732&lt;=120,"B1",IF(AR732&lt;=240,"B2",IF(AR732&lt;=360,"B3",IF(AR732&lt;=480,"B4",IF(AR732&lt;=600,"B5",IF(AR732&lt;=720,"B6",IF(AR732&lt;=840,"B7",IF(AR732&lt;=960,"B8",IF(AR732&lt;=1080,"B9",IF(AR732&lt;=1100,"B10",IF(AR732&lt;=1120,"B11",IF(AR732&lt;=1140,"B12",IF(AR732&lt;=1160,"B13",IF(AR732&lt;=1180,"B14","B15"))))))))))))))</f>
        <v>B5</v>
      </c>
      <c r="AU732" s="214" t="str">
        <f>AT732</f>
        <v>B5</v>
      </c>
      <c r="AV732" s="214" t="str">
        <f>IF(AU732=J732,"OK","REVIEW")</f>
        <v>OK</v>
      </c>
      <c r="AW732" s="213" t="s">
        <v>355</v>
      </c>
      <c r="AX732" s="213" t="s">
        <v>365</v>
      </c>
      <c r="AY732" s="213" t="s">
        <v>270</v>
      </c>
      <c r="AZ732" s="213" t="s">
        <v>267</v>
      </c>
      <c r="BA732" s="217" t="s">
        <v>998</v>
      </c>
    </row>
    <row r="733" ht="142.5">
      <c r="A733" s="214" t="s">
        <v>278</v>
      </c>
      <c r="B733" s="213" t="s">
        <v>1250</v>
      </c>
      <c r="C733" s="214" t="s">
        <v>1251</v>
      </c>
      <c r="D733" s="213" t="s">
        <v>1252</v>
      </c>
      <c r="E733" s="214" t="s">
        <v>1272</v>
      </c>
      <c r="F733" s="213" t="s">
        <v>1273</v>
      </c>
      <c r="G733" s="214" t="s">
        <v>1274</v>
      </c>
      <c r="H733" s="213" t="s">
        <v>1275</v>
      </c>
      <c r="I733" s="213" t="s">
        <v>1257</v>
      </c>
      <c r="J733" s="214" t="s">
        <v>267</v>
      </c>
      <c r="K733" s="217" t="s">
        <v>1258</v>
      </c>
      <c r="L733" s="214">
        <v>2</v>
      </c>
      <c r="M733" s="214">
        <f>ROUND(L733*18,0)</f>
        <v>36</v>
      </c>
      <c r="N733" s="214">
        <v>2</v>
      </c>
      <c r="O733" s="214">
        <f>ROUND(N733*19.2,0)</f>
        <v>38</v>
      </c>
      <c r="P733" s="214">
        <v>2</v>
      </c>
      <c r="Q733" s="214">
        <f>ROUND(P733*19.2,0)</f>
        <v>38</v>
      </c>
      <c r="R733" s="214">
        <v>2</v>
      </c>
      <c r="S733" s="214">
        <f>ROUND(R733*14.4,0)</f>
        <v>29</v>
      </c>
      <c r="T733" s="214">
        <v>2</v>
      </c>
      <c r="U733" s="214">
        <f>ROUND(T733*14.4,0)</f>
        <v>29</v>
      </c>
      <c r="V733" s="214">
        <v>2</v>
      </c>
      <c r="W733" s="214">
        <f>ROUND(V733*28.8,0)</f>
        <v>58</v>
      </c>
      <c r="X733" s="214">
        <v>2</v>
      </c>
      <c r="Y733" s="214">
        <f>ROUND(X733*16.8,0)</f>
        <v>34</v>
      </c>
      <c r="Z733" s="214">
        <v>2</v>
      </c>
      <c r="AA733" s="214">
        <f>ROUND(Z733*19.2,0)</f>
        <v>38</v>
      </c>
      <c r="AB733" s="214">
        <v>1</v>
      </c>
      <c r="AC733" s="214">
        <f>ROUND(AB733*19.2,0)</f>
        <v>19</v>
      </c>
      <c r="AD733" s="214">
        <v>2</v>
      </c>
      <c r="AE733" s="214">
        <f>ROUND(AD733*12,0)</f>
        <v>24</v>
      </c>
      <c r="AF733" s="214">
        <v>2</v>
      </c>
      <c r="AG733" s="214">
        <f>ROUND(AF733*14.4,0)</f>
        <v>29</v>
      </c>
      <c r="AH733" s="214">
        <v>2</v>
      </c>
      <c r="AI733" s="214">
        <f>ROUND(AH733*9.6,0)</f>
        <v>19</v>
      </c>
      <c r="AJ733" s="214">
        <v>2</v>
      </c>
      <c r="AK733" s="214">
        <f>ROUND(AJ733*16.8,0)</f>
        <v>34</v>
      </c>
      <c r="AL733" s="214">
        <v>1</v>
      </c>
      <c r="AM733" s="214">
        <f>ROUND(AL733*7.2,0)</f>
        <v>7</v>
      </c>
      <c r="AN733" s="214">
        <f>SUM(M733,O733,Q733,S733,U733)</f>
        <v>170</v>
      </c>
      <c r="AO733" s="214">
        <f>SUM(W733,Y733,AA733,AC733)</f>
        <v>149</v>
      </c>
      <c r="AP733" s="214">
        <f>SUM(AE733,AG733,AI733)</f>
        <v>72</v>
      </c>
      <c r="AQ733" s="214">
        <f>SUM(AK733,AM733)</f>
        <v>41</v>
      </c>
      <c r="AR733" s="214">
        <f>SUM(AN733:AQ733)</f>
        <v>432</v>
      </c>
      <c r="AS733" s="214" t="str">
        <f>IF(AR733&lt;=120,"Group 1",IF(AR733&lt;=240,"Group 2",IF(AR733&lt;=360,"Group 3",IF(AR733&lt;=480,"Group 4",IF(AR733&lt;=600,"Group 5",IF(AR733&lt;=720,"Group 6",IF(AR733&lt;=840,"Group 7",IF(AR733&lt;=960,"Group 8",IF(AR733&lt;=1080,"Group 9","Group 10")))))))))</f>
        <v>Group 4</v>
      </c>
      <c r="AT733" s="214" t="str">
        <f>IF(AR733&lt;=120,"B1",IF(AR733&lt;=240,"B2",IF(AR733&lt;=360,"B3",IF(AR733&lt;=480,"B4",IF(AR733&lt;=600,"B5",IF(AR733&lt;=720,"B6",IF(AR733&lt;=840,"B7",IF(AR733&lt;=960,"B8",IF(AR733&lt;=1080,"B9",IF(AR733&lt;=1100,"B10",IF(AR733&lt;=1120,"B11",IF(AR733&lt;=1140,"B12",IF(AR733&lt;=1160,"B13",IF(AR733&lt;=1180,"B14","B15"))))))))))))))</f>
        <v>B4</v>
      </c>
      <c r="AU733" s="214" t="str">
        <f>AT733</f>
        <v>B4</v>
      </c>
      <c r="AV733" s="214" t="str">
        <f>IF(AU733=J733,"OK","REVIEW")</f>
        <v>OK</v>
      </c>
      <c r="AW733" s="213" t="s">
        <v>355</v>
      </c>
      <c r="AX733" s="213" t="s">
        <v>522</v>
      </c>
      <c r="AY733" s="213" t="s">
        <v>270</v>
      </c>
      <c r="AZ733" s="213" t="s">
        <v>267</v>
      </c>
      <c r="BA733" s="217" t="s">
        <v>996</v>
      </c>
    </row>
    <row r="734" ht="142.5">
      <c r="A734" s="214" t="s">
        <v>278</v>
      </c>
      <c r="B734" s="213" t="s">
        <v>1250</v>
      </c>
      <c r="C734" s="214" t="s">
        <v>1251</v>
      </c>
      <c r="D734" s="213" t="s">
        <v>1252</v>
      </c>
      <c r="E734" s="214" t="s">
        <v>1272</v>
      </c>
      <c r="F734" s="213" t="s">
        <v>1273</v>
      </c>
      <c r="G734" s="214" t="s">
        <v>1274</v>
      </c>
      <c r="H734" s="213" t="s">
        <v>1275</v>
      </c>
      <c r="I734" s="213" t="s">
        <v>1257</v>
      </c>
      <c r="J734" s="214" t="s">
        <v>271</v>
      </c>
      <c r="K734" s="217" t="s">
        <v>1259</v>
      </c>
      <c r="L734" s="214">
        <v>3</v>
      </c>
      <c r="M734" s="214">
        <f>ROUND(L734*18,0)</f>
        <v>54</v>
      </c>
      <c r="N734" s="214">
        <v>2</v>
      </c>
      <c r="O734" s="214">
        <f>ROUND(N734*19.2,0)</f>
        <v>38</v>
      </c>
      <c r="P734" s="214">
        <v>3</v>
      </c>
      <c r="Q734" s="214">
        <f>ROUND(P734*19.2,0)</f>
        <v>58</v>
      </c>
      <c r="R734" s="214">
        <v>3</v>
      </c>
      <c r="S734" s="214">
        <f>ROUND(R734*14.4,0)</f>
        <v>43</v>
      </c>
      <c r="T734" s="214">
        <v>2</v>
      </c>
      <c r="U734" s="214">
        <f>ROUND(T734*14.4,0)</f>
        <v>29</v>
      </c>
      <c r="V734" s="214">
        <v>2</v>
      </c>
      <c r="W734" s="214">
        <f>ROUND(V734*28.8,0)</f>
        <v>58</v>
      </c>
      <c r="X734" s="214">
        <v>2</v>
      </c>
      <c r="Y734" s="214">
        <f>ROUND(X734*16.8,0)</f>
        <v>34</v>
      </c>
      <c r="Z734" s="214">
        <v>2</v>
      </c>
      <c r="AA734" s="214">
        <f>ROUND(Z734*19.2,0)</f>
        <v>38</v>
      </c>
      <c r="AB734" s="214">
        <v>1</v>
      </c>
      <c r="AC734" s="214">
        <f>ROUND(AB734*19.2,0)</f>
        <v>19</v>
      </c>
      <c r="AD734" s="214">
        <v>2</v>
      </c>
      <c r="AE734" s="214">
        <f>ROUND(AD734*12,0)</f>
        <v>24</v>
      </c>
      <c r="AF734" s="214">
        <v>2</v>
      </c>
      <c r="AG734" s="214">
        <f>ROUND(AF734*14.4,0)</f>
        <v>29</v>
      </c>
      <c r="AH734" s="214">
        <v>2</v>
      </c>
      <c r="AI734" s="214">
        <f>ROUND(AH734*9.6,0)</f>
        <v>19</v>
      </c>
      <c r="AJ734" s="214">
        <v>2</v>
      </c>
      <c r="AK734" s="214">
        <f>ROUND(AJ734*16.8,0)</f>
        <v>34</v>
      </c>
      <c r="AL734" s="214">
        <v>1</v>
      </c>
      <c r="AM734" s="214">
        <f>ROUND(AL734*7.2,0)</f>
        <v>7</v>
      </c>
      <c r="AN734" s="214">
        <f>SUM(M734,O734,Q734,S734,U734)</f>
        <v>222</v>
      </c>
      <c r="AO734" s="214">
        <f>SUM(W734,Y734,AA734,AC734)</f>
        <v>149</v>
      </c>
      <c r="AP734" s="214">
        <f>SUM(AE734,AG734,AI734)</f>
        <v>72</v>
      </c>
      <c r="AQ734" s="214">
        <f>SUM(AK734,AM734)</f>
        <v>41</v>
      </c>
      <c r="AR734" s="214">
        <f>SUM(AN734:AQ734)</f>
        <v>484</v>
      </c>
      <c r="AS734" s="214" t="str">
        <f>IF(AR734&lt;=120,"Group 1",IF(AR734&lt;=240,"Group 2",IF(AR734&lt;=360,"Group 3",IF(AR734&lt;=480,"Group 4",IF(AR734&lt;=600,"Group 5",IF(AR734&lt;=720,"Group 6",IF(AR734&lt;=840,"Group 7",IF(AR734&lt;=960,"Group 8",IF(AR734&lt;=1080,"Group 9","Group 10")))))))))</f>
        <v>Group 5</v>
      </c>
      <c r="AT734" s="214" t="str">
        <f>IF(AR734&lt;=120,"B1",IF(AR734&lt;=240,"B2",IF(AR734&lt;=360,"B3",IF(AR734&lt;=480,"B4",IF(AR734&lt;=600,"B5",IF(AR734&lt;=720,"B6",IF(AR734&lt;=840,"B7",IF(AR734&lt;=960,"B8",IF(AR734&lt;=1080,"B9",IF(AR734&lt;=1100,"B10",IF(AR734&lt;=1120,"B11",IF(AR734&lt;=1140,"B12",IF(AR734&lt;=1160,"B13",IF(AR734&lt;=1180,"B14","B15"))))))))))))))</f>
        <v>B5</v>
      </c>
      <c r="AU734" s="214" t="str">
        <f>AT734</f>
        <v>B5</v>
      </c>
      <c r="AV734" s="214" t="str">
        <f>IF(AU734=J734,"OK","REVIEW")</f>
        <v>OK</v>
      </c>
      <c r="AW734" s="213" t="s">
        <v>355</v>
      </c>
      <c r="AX734" s="213" t="s">
        <v>365</v>
      </c>
      <c r="AY734" s="213" t="s">
        <v>270</v>
      </c>
      <c r="AZ734" s="213" t="s">
        <v>267</v>
      </c>
      <c r="BA734" s="217" t="s">
        <v>998</v>
      </c>
    </row>
    <row r="735" ht="142.5">
      <c r="A735" s="214" t="s">
        <v>278</v>
      </c>
      <c r="B735" s="213" t="s">
        <v>1250</v>
      </c>
      <c r="C735" s="214" t="s">
        <v>1251</v>
      </c>
      <c r="D735" s="213" t="s">
        <v>1252</v>
      </c>
      <c r="E735" s="214" t="s">
        <v>1272</v>
      </c>
      <c r="F735" s="213" t="s">
        <v>1273</v>
      </c>
      <c r="G735" s="214" t="s">
        <v>1276</v>
      </c>
      <c r="H735" s="213" t="s">
        <v>1277</v>
      </c>
      <c r="I735" s="213" t="s">
        <v>1257</v>
      </c>
      <c r="J735" s="214" t="s">
        <v>267</v>
      </c>
      <c r="K735" s="217" t="s">
        <v>1258</v>
      </c>
      <c r="L735" s="214">
        <v>2</v>
      </c>
      <c r="M735" s="214">
        <f>ROUND(L735*18,0)</f>
        <v>36</v>
      </c>
      <c r="N735" s="214">
        <v>2</v>
      </c>
      <c r="O735" s="214">
        <f>ROUND(N735*19.2,0)</f>
        <v>38</v>
      </c>
      <c r="P735" s="214">
        <v>2</v>
      </c>
      <c r="Q735" s="214">
        <f>ROUND(P735*19.2,0)</f>
        <v>38</v>
      </c>
      <c r="R735" s="214">
        <v>2</v>
      </c>
      <c r="S735" s="214">
        <f>ROUND(R735*14.4,0)</f>
        <v>29</v>
      </c>
      <c r="T735" s="214">
        <v>2</v>
      </c>
      <c r="U735" s="214">
        <f>ROUND(T735*14.4,0)</f>
        <v>29</v>
      </c>
      <c r="V735" s="214">
        <v>2</v>
      </c>
      <c r="W735" s="214">
        <f>ROUND(V735*28.8,0)</f>
        <v>58</v>
      </c>
      <c r="X735" s="214">
        <v>2</v>
      </c>
      <c r="Y735" s="214">
        <f>ROUND(X735*16.8,0)</f>
        <v>34</v>
      </c>
      <c r="Z735" s="214">
        <v>2</v>
      </c>
      <c r="AA735" s="214">
        <f>ROUND(Z735*19.2,0)</f>
        <v>38</v>
      </c>
      <c r="AB735" s="214">
        <v>1</v>
      </c>
      <c r="AC735" s="214">
        <f>ROUND(AB735*19.2,0)</f>
        <v>19</v>
      </c>
      <c r="AD735" s="214">
        <v>2</v>
      </c>
      <c r="AE735" s="214">
        <f>ROUND(AD735*12,0)</f>
        <v>24</v>
      </c>
      <c r="AF735" s="214">
        <v>2</v>
      </c>
      <c r="AG735" s="214">
        <f>ROUND(AF735*14.4,0)</f>
        <v>29</v>
      </c>
      <c r="AH735" s="214">
        <v>2</v>
      </c>
      <c r="AI735" s="214">
        <f>ROUND(AH735*9.6,0)</f>
        <v>19</v>
      </c>
      <c r="AJ735" s="214">
        <v>2</v>
      </c>
      <c r="AK735" s="214">
        <f>ROUND(AJ735*16.8,0)</f>
        <v>34</v>
      </c>
      <c r="AL735" s="214">
        <v>1</v>
      </c>
      <c r="AM735" s="214">
        <f>ROUND(AL735*7.2,0)</f>
        <v>7</v>
      </c>
      <c r="AN735" s="214">
        <f>SUM(M735,O735,Q735,S735,U735)</f>
        <v>170</v>
      </c>
      <c r="AO735" s="214">
        <f>SUM(W735,Y735,AA735,AC735)</f>
        <v>149</v>
      </c>
      <c r="AP735" s="214">
        <f>SUM(AE735,AG735,AI735)</f>
        <v>72</v>
      </c>
      <c r="AQ735" s="214">
        <f>SUM(AK735,AM735)</f>
        <v>41</v>
      </c>
      <c r="AR735" s="214">
        <f>SUM(AN735:AQ735)</f>
        <v>432</v>
      </c>
      <c r="AS735" s="214" t="str">
        <f>IF(AR735&lt;=120,"Group 1",IF(AR735&lt;=240,"Group 2",IF(AR735&lt;=360,"Group 3",IF(AR735&lt;=480,"Group 4",IF(AR735&lt;=600,"Group 5",IF(AR735&lt;=720,"Group 6",IF(AR735&lt;=840,"Group 7",IF(AR735&lt;=960,"Group 8",IF(AR735&lt;=1080,"Group 9","Group 10")))))))))</f>
        <v>Group 4</v>
      </c>
      <c r="AT735" s="214" t="str">
        <f>IF(AR735&lt;=120,"B1",IF(AR735&lt;=240,"B2",IF(AR735&lt;=360,"B3",IF(AR735&lt;=480,"B4",IF(AR735&lt;=600,"B5",IF(AR735&lt;=720,"B6",IF(AR735&lt;=840,"B7",IF(AR735&lt;=960,"B8",IF(AR735&lt;=1080,"B9",IF(AR735&lt;=1100,"B10",IF(AR735&lt;=1120,"B11",IF(AR735&lt;=1140,"B12",IF(AR735&lt;=1160,"B13",IF(AR735&lt;=1180,"B14","B15"))))))))))))))</f>
        <v>B4</v>
      </c>
      <c r="AU735" s="214" t="str">
        <f>AT735</f>
        <v>B4</v>
      </c>
      <c r="AV735" s="214" t="str">
        <f>IF(AU735=J735,"OK","REVIEW")</f>
        <v>OK</v>
      </c>
      <c r="AW735" s="213" t="s">
        <v>355</v>
      </c>
      <c r="AX735" s="213" t="s">
        <v>522</v>
      </c>
      <c r="AY735" s="213" t="s">
        <v>270</v>
      </c>
      <c r="AZ735" s="213" t="s">
        <v>267</v>
      </c>
      <c r="BA735" s="217" t="s">
        <v>996</v>
      </c>
    </row>
    <row r="736" ht="142.5">
      <c r="A736" s="214" t="s">
        <v>278</v>
      </c>
      <c r="B736" s="213" t="s">
        <v>1250</v>
      </c>
      <c r="C736" s="214" t="s">
        <v>1251</v>
      </c>
      <c r="D736" s="213" t="s">
        <v>1252</v>
      </c>
      <c r="E736" s="214" t="s">
        <v>1272</v>
      </c>
      <c r="F736" s="213" t="s">
        <v>1273</v>
      </c>
      <c r="G736" s="214" t="s">
        <v>1276</v>
      </c>
      <c r="H736" s="213" t="s">
        <v>1277</v>
      </c>
      <c r="I736" s="213" t="s">
        <v>1257</v>
      </c>
      <c r="J736" s="214" t="s">
        <v>271</v>
      </c>
      <c r="K736" s="217" t="s">
        <v>1259</v>
      </c>
      <c r="L736" s="214">
        <v>3</v>
      </c>
      <c r="M736" s="214">
        <f>ROUND(L736*18,0)</f>
        <v>54</v>
      </c>
      <c r="N736" s="214">
        <v>2</v>
      </c>
      <c r="O736" s="214">
        <f>ROUND(N736*19.2,0)</f>
        <v>38</v>
      </c>
      <c r="P736" s="214">
        <v>3</v>
      </c>
      <c r="Q736" s="214">
        <f>ROUND(P736*19.2,0)</f>
        <v>58</v>
      </c>
      <c r="R736" s="214">
        <v>3</v>
      </c>
      <c r="S736" s="214">
        <f>ROUND(R736*14.4,0)</f>
        <v>43</v>
      </c>
      <c r="T736" s="214">
        <v>2</v>
      </c>
      <c r="U736" s="214">
        <f>ROUND(T736*14.4,0)</f>
        <v>29</v>
      </c>
      <c r="V736" s="214">
        <v>2</v>
      </c>
      <c r="W736" s="214">
        <f>ROUND(V736*28.8,0)</f>
        <v>58</v>
      </c>
      <c r="X736" s="214">
        <v>2</v>
      </c>
      <c r="Y736" s="214">
        <f>ROUND(X736*16.8,0)</f>
        <v>34</v>
      </c>
      <c r="Z736" s="214">
        <v>2</v>
      </c>
      <c r="AA736" s="214">
        <f>ROUND(Z736*19.2,0)</f>
        <v>38</v>
      </c>
      <c r="AB736" s="214">
        <v>1</v>
      </c>
      <c r="AC736" s="214">
        <f>ROUND(AB736*19.2,0)</f>
        <v>19</v>
      </c>
      <c r="AD736" s="214">
        <v>2</v>
      </c>
      <c r="AE736" s="214">
        <f>ROUND(AD736*12,0)</f>
        <v>24</v>
      </c>
      <c r="AF736" s="214">
        <v>2</v>
      </c>
      <c r="AG736" s="214">
        <f>ROUND(AF736*14.4,0)</f>
        <v>29</v>
      </c>
      <c r="AH736" s="214">
        <v>2</v>
      </c>
      <c r="AI736" s="214">
        <f>ROUND(AH736*9.6,0)</f>
        <v>19</v>
      </c>
      <c r="AJ736" s="214">
        <v>2</v>
      </c>
      <c r="AK736" s="214">
        <f>ROUND(AJ736*16.8,0)</f>
        <v>34</v>
      </c>
      <c r="AL736" s="214">
        <v>1</v>
      </c>
      <c r="AM736" s="214">
        <f>ROUND(AL736*7.2,0)</f>
        <v>7</v>
      </c>
      <c r="AN736" s="214">
        <f>SUM(M736,O736,Q736,S736,U736)</f>
        <v>222</v>
      </c>
      <c r="AO736" s="214">
        <f>SUM(W736,Y736,AA736,AC736)</f>
        <v>149</v>
      </c>
      <c r="AP736" s="214">
        <f>SUM(AE736,AG736,AI736)</f>
        <v>72</v>
      </c>
      <c r="AQ736" s="214">
        <f>SUM(AK736,AM736)</f>
        <v>41</v>
      </c>
      <c r="AR736" s="214">
        <f>SUM(AN736:AQ736)</f>
        <v>484</v>
      </c>
      <c r="AS736" s="214" t="str">
        <f>IF(AR736&lt;=120,"Group 1",IF(AR736&lt;=240,"Group 2",IF(AR736&lt;=360,"Group 3",IF(AR736&lt;=480,"Group 4",IF(AR736&lt;=600,"Group 5",IF(AR736&lt;=720,"Group 6",IF(AR736&lt;=840,"Group 7",IF(AR736&lt;=960,"Group 8",IF(AR736&lt;=1080,"Group 9","Group 10")))))))))</f>
        <v>Group 5</v>
      </c>
      <c r="AT736" s="214" t="str">
        <f>IF(AR736&lt;=120,"B1",IF(AR736&lt;=240,"B2",IF(AR736&lt;=360,"B3",IF(AR736&lt;=480,"B4",IF(AR736&lt;=600,"B5",IF(AR736&lt;=720,"B6",IF(AR736&lt;=840,"B7",IF(AR736&lt;=960,"B8",IF(AR736&lt;=1080,"B9",IF(AR736&lt;=1100,"B10",IF(AR736&lt;=1120,"B11",IF(AR736&lt;=1140,"B12",IF(AR736&lt;=1160,"B13",IF(AR736&lt;=1180,"B14","B15"))))))))))))))</f>
        <v>B5</v>
      </c>
      <c r="AU736" s="214" t="str">
        <f>AT736</f>
        <v>B5</v>
      </c>
      <c r="AV736" s="214" t="str">
        <f>IF(AU736=J736,"OK","REVIEW")</f>
        <v>OK</v>
      </c>
      <c r="AW736" s="213" t="s">
        <v>355</v>
      </c>
      <c r="AX736" s="213" t="s">
        <v>365</v>
      </c>
      <c r="AY736" s="213" t="s">
        <v>270</v>
      </c>
      <c r="AZ736" s="213" t="s">
        <v>267</v>
      </c>
      <c r="BA736" s="217" t="s">
        <v>998</v>
      </c>
    </row>
    <row r="737" ht="142.5">
      <c r="A737" s="214" t="s">
        <v>278</v>
      </c>
      <c r="B737" s="213" t="s">
        <v>1250</v>
      </c>
      <c r="C737" s="214" t="s">
        <v>1251</v>
      </c>
      <c r="D737" s="213" t="s">
        <v>1252</v>
      </c>
      <c r="E737" s="214" t="s">
        <v>1272</v>
      </c>
      <c r="F737" s="213" t="s">
        <v>1273</v>
      </c>
      <c r="G737" s="214" t="s">
        <v>1278</v>
      </c>
      <c r="H737" s="213" t="s">
        <v>1279</v>
      </c>
      <c r="I737" s="213" t="s">
        <v>1257</v>
      </c>
      <c r="J737" s="214" t="s">
        <v>267</v>
      </c>
      <c r="K737" s="217" t="s">
        <v>1258</v>
      </c>
      <c r="L737" s="214">
        <v>2</v>
      </c>
      <c r="M737" s="214">
        <f>ROUND(L737*18,0)</f>
        <v>36</v>
      </c>
      <c r="N737" s="214">
        <v>2</v>
      </c>
      <c r="O737" s="214">
        <f>ROUND(N737*19.2,0)</f>
        <v>38</v>
      </c>
      <c r="P737" s="214">
        <v>2</v>
      </c>
      <c r="Q737" s="214">
        <f>ROUND(P737*19.2,0)</f>
        <v>38</v>
      </c>
      <c r="R737" s="214">
        <v>2</v>
      </c>
      <c r="S737" s="214">
        <f>ROUND(R737*14.4,0)</f>
        <v>29</v>
      </c>
      <c r="T737" s="214">
        <v>2</v>
      </c>
      <c r="U737" s="214">
        <f>ROUND(T737*14.4,0)</f>
        <v>29</v>
      </c>
      <c r="V737" s="214">
        <v>2</v>
      </c>
      <c r="W737" s="214">
        <f>ROUND(V737*28.8,0)</f>
        <v>58</v>
      </c>
      <c r="X737" s="214">
        <v>2</v>
      </c>
      <c r="Y737" s="214">
        <f>ROUND(X737*16.8,0)</f>
        <v>34</v>
      </c>
      <c r="Z737" s="214">
        <v>2</v>
      </c>
      <c r="AA737" s="214">
        <f>ROUND(Z737*19.2,0)</f>
        <v>38</v>
      </c>
      <c r="AB737" s="214">
        <v>1</v>
      </c>
      <c r="AC737" s="214">
        <f>ROUND(AB737*19.2,0)</f>
        <v>19</v>
      </c>
      <c r="AD737" s="214">
        <v>2</v>
      </c>
      <c r="AE737" s="214">
        <f>ROUND(AD737*12,0)</f>
        <v>24</v>
      </c>
      <c r="AF737" s="214">
        <v>2</v>
      </c>
      <c r="AG737" s="214">
        <f>ROUND(AF737*14.4,0)</f>
        <v>29</v>
      </c>
      <c r="AH737" s="214">
        <v>2</v>
      </c>
      <c r="AI737" s="214">
        <f>ROUND(AH737*9.6,0)</f>
        <v>19</v>
      </c>
      <c r="AJ737" s="214">
        <v>2</v>
      </c>
      <c r="AK737" s="214">
        <f>ROUND(AJ737*16.8,0)</f>
        <v>34</v>
      </c>
      <c r="AL737" s="214">
        <v>1</v>
      </c>
      <c r="AM737" s="214">
        <f>ROUND(AL737*7.2,0)</f>
        <v>7</v>
      </c>
      <c r="AN737" s="214">
        <f>SUM(M737,O737,Q737,S737,U737)</f>
        <v>170</v>
      </c>
      <c r="AO737" s="214">
        <f>SUM(W737,Y737,AA737,AC737)</f>
        <v>149</v>
      </c>
      <c r="AP737" s="214">
        <f>SUM(AE737,AG737,AI737)</f>
        <v>72</v>
      </c>
      <c r="AQ737" s="214">
        <f>SUM(AK737,AM737)</f>
        <v>41</v>
      </c>
      <c r="AR737" s="214">
        <f>SUM(AN737:AQ737)</f>
        <v>432</v>
      </c>
      <c r="AS737" s="214" t="str">
        <f>IF(AR737&lt;=120,"Group 1",IF(AR737&lt;=240,"Group 2",IF(AR737&lt;=360,"Group 3",IF(AR737&lt;=480,"Group 4",IF(AR737&lt;=600,"Group 5",IF(AR737&lt;=720,"Group 6",IF(AR737&lt;=840,"Group 7",IF(AR737&lt;=960,"Group 8",IF(AR737&lt;=1080,"Group 9","Group 10")))))))))</f>
        <v>Group 4</v>
      </c>
      <c r="AT737" s="214" t="str">
        <f>IF(AR737&lt;=120,"B1",IF(AR737&lt;=240,"B2",IF(AR737&lt;=360,"B3",IF(AR737&lt;=480,"B4",IF(AR737&lt;=600,"B5",IF(AR737&lt;=720,"B6",IF(AR737&lt;=840,"B7",IF(AR737&lt;=960,"B8",IF(AR737&lt;=1080,"B9",IF(AR737&lt;=1100,"B10",IF(AR737&lt;=1120,"B11",IF(AR737&lt;=1140,"B12",IF(AR737&lt;=1160,"B13",IF(AR737&lt;=1180,"B14","B15"))))))))))))))</f>
        <v>B4</v>
      </c>
      <c r="AU737" s="214" t="str">
        <f>AT737</f>
        <v>B4</v>
      </c>
      <c r="AV737" s="214" t="str">
        <f>IF(AU737=J737,"OK","REVIEW")</f>
        <v>OK</v>
      </c>
      <c r="AW737" s="213" t="s">
        <v>355</v>
      </c>
      <c r="AX737" s="213" t="s">
        <v>522</v>
      </c>
      <c r="AY737" s="213" t="s">
        <v>270</v>
      </c>
      <c r="AZ737" s="213" t="s">
        <v>267</v>
      </c>
      <c r="BA737" s="217" t="s">
        <v>996</v>
      </c>
    </row>
    <row r="738" ht="142.5">
      <c r="A738" s="214" t="s">
        <v>278</v>
      </c>
      <c r="B738" s="213" t="s">
        <v>1250</v>
      </c>
      <c r="C738" s="214" t="s">
        <v>1251</v>
      </c>
      <c r="D738" s="213" t="s">
        <v>1252</v>
      </c>
      <c r="E738" s="214" t="s">
        <v>1272</v>
      </c>
      <c r="F738" s="213" t="s">
        <v>1273</v>
      </c>
      <c r="G738" s="214" t="s">
        <v>1278</v>
      </c>
      <c r="H738" s="213" t="s">
        <v>1279</v>
      </c>
      <c r="I738" s="213" t="s">
        <v>1257</v>
      </c>
      <c r="J738" s="214" t="s">
        <v>271</v>
      </c>
      <c r="K738" s="217" t="s">
        <v>1259</v>
      </c>
      <c r="L738" s="214">
        <v>3</v>
      </c>
      <c r="M738" s="214">
        <f>ROUND(L738*18,0)</f>
        <v>54</v>
      </c>
      <c r="N738" s="214">
        <v>2</v>
      </c>
      <c r="O738" s="214">
        <f>ROUND(N738*19.2,0)</f>
        <v>38</v>
      </c>
      <c r="P738" s="214">
        <v>3</v>
      </c>
      <c r="Q738" s="214">
        <f>ROUND(P738*19.2,0)</f>
        <v>58</v>
      </c>
      <c r="R738" s="214">
        <v>3</v>
      </c>
      <c r="S738" s="214">
        <f>ROUND(R738*14.4,0)</f>
        <v>43</v>
      </c>
      <c r="T738" s="214">
        <v>2</v>
      </c>
      <c r="U738" s="214">
        <f>ROUND(T738*14.4,0)</f>
        <v>29</v>
      </c>
      <c r="V738" s="214">
        <v>2</v>
      </c>
      <c r="W738" s="214">
        <f>ROUND(V738*28.8,0)</f>
        <v>58</v>
      </c>
      <c r="X738" s="214">
        <v>2</v>
      </c>
      <c r="Y738" s="214">
        <f>ROUND(X738*16.8,0)</f>
        <v>34</v>
      </c>
      <c r="Z738" s="214">
        <v>2</v>
      </c>
      <c r="AA738" s="214">
        <f>ROUND(Z738*19.2,0)</f>
        <v>38</v>
      </c>
      <c r="AB738" s="214">
        <v>1</v>
      </c>
      <c r="AC738" s="214">
        <f>ROUND(AB738*19.2,0)</f>
        <v>19</v>
      </c>
      <c r="AD738" s="214">
        <v>2</v>
      </c>
      <c r="AE738" s="214">
        <f>ROUND(AD738*12,0)</f>
        <v>24</v>
      </c>
      <c r="AF738" s="214">
        <v>2</v>
      </c>
      <c r="AG738" s="214">
        <f>ROUND(AF738*14.4,0)</f>
        <v>29</v>
      </c>
      <c r="AH738" s="214">
        <v>2</v>
      </c>
      <c r="AI738" s="214">
        <f>ROUND(AH738*9.6,0)</f>
        <v>19</v>
      </c>
      <c r="AJ738" s="214">
        <v>2</v>
      </c>
      <c r="AK738" s="214">
        <f>ROUND(AJ738*16.8,0)</f>
        <v>34</v>
      </c>
      <c r="AL738" s="214">
        <v>1</v>
      </c>
      <c r="AM738" s="214">
        <f>ROUND(AL738*7.2,0)</f>
        <v>7</v>
      </c>
      <c r="AN738" s="214">
        <f>SUM(M738,O738,Q738,S738,U738)</f>
        <v>222</v>
      </c>
      <c r="AO738" s="214">
        <f>SUM(W738,Y738,AA738,AC738)</f>
        <v>149</v>
      </c>
      <c r="AP738" s="214">
        <f>SUM(AE738,AG738,AI738)</f>
        <v>72</v>
      </c>
      <c r="AQ738" s="214">
        <f>SUM(AK738,AM738)</f>
        <v>41</v>
      </c>
      <c r="AR738" s="214">
        <f>SUM(AN738:AQ738)</f>
        <v>484</v>
      </c>
      <c r="AS738" s="214" t="str">
        <f>IF(AR738&lt;=120,"Group 1",IF(AR738&lt;=240,"Group 2",IF(AR738&lt;=360,"Group 3",IF(AR738&lt;=480,"Group 4",IF(AR738&lt;=600,"Group 5",IF(AR738&lt;=720,"Group 6",IF(AR738&lt;=840,"Group 7",IF(AR738&lt;=960,"Group 8",IF(AR738&lt;=1080,"Group 9","Group 10")))))))))</f>
        <v>Group 5</v>
      </c>
      <c r="AT738" s="214" t="str">
        <f>IF(AR738&lt;=120,"B1",IF(AR738&lt;=240,"B2",IF(AR738&lt;=360,"B3",IF(AR738&lt;=480,"B4",IF(AR738&lt;=600,"B5",IF(AR738&lt;=720,"B6",IF(AR738&lt;=840,"B7",IF(AR738&lt;=960,"B8",IF(AR738&lt;=1080,"B9",IF(AR738&lt;=1100,"B10",IF(AR738&lt;=1120,"B11",IF(AR738&lt;=1140,"B12",IF(AR738&lt;=1160,"B13",IF(AR738&lt;=1180,"B14","B15"))))))))))))))</f>
        <v>B5</v>
      </c>
      <c r="AU738" s="214" t="str">
        <f>AT738</f>
        <v>B5</v>
      </c>
      <c r="AV738" s="214" t="str">
        <f>IF(AU738=J738,"OK","REVIEW")</f>
        <v>OK</v>
      </c>
      <c r="AW738" s="213" t="s">
        <v>355</v>
      </c>
      <c r="AX738" s="213" t="s">
        <v>365</v>
      </c>
      <c r="AY738" s="213" t="s">
        <v>270</v>
      </c>
      <c r="AZ738" s="213" t="s">
        <v>267</v>
      </c>
      <c r="BA738" s="217" t="s">
        <v>998</v>
      </c>
    </row>
    <row r="739" ht="142.5">
      <c r="A739" s="214" t="s">
        <v>278</v>
      </c>
      <c r="B739" s="213" t="s">
        <v>1250</v>
      </c>
      <c r="C739" s="214" t="s">
        <v>1251</v>
      </c>
      <c r="D739" s="213" t="s">
        <v>1252</v>
      </c>
      <c r="E739" s="214" t="s">
        <v>1272</v>
      </c>
      <c r="F739" s="213" t="s">
        <v>1273</v>
      </c>
      <c r="G739" s="214" t="s">
        <v>1280</v>
      </c>
      <c r="H739" s="213" t="s">
        <v>1281</v>
      </c>
      <c r="I739" s="213" t="s">
        <v>1257</v>
      </c>
      <c r="J739" s="214" t="s">
        <v>267</v>
      </c>
      <c r="K739" s="217" t="s">
        <v>1258</v>
      </c>
      <c r="L739" s="214">
        <v>2</v>
      </c>
      <c r="M739" s="214">
        <f>ROUND(L739*18,0)</f>
        <v>36</v>
      </c>
      <c r="N739" s="214">
        <v>2</v>
      </c>
      <c r="O739" s="214">
        <f>ROUND(N739*19.2,0)</f>
        <v>38</v>
      </c>
      <c r="P739" s="214">
        <v>2</v>
      </c>
      <c r="Q739" s="214">
        <f>ROUND(P739*19.2,0)</f>
        <v>38</v>
      </c>
      <c r="R739" s="214">
        <v>2</v>
      </c>
      <c r="S739" s="214">
        <f>ROUND(R739*14.4,0)</f>
        <v>29</v>
      </c>
      <c r="T739" s="214">
        <v>2</v>
      </c>
      <c r="U739" s="214">
        <f>ROUND(T739*14.4,0)</f>
        <v>29</v>
      </c>
      <c r="V739" s="214">
        <v>2</v>
      </c>
      <c r="W739" s="214">
        <f>ROUND(V739*28.8,0)</f>
        <v>58</v>
      </c>
      <c r="X739" s="214">
        <v>2</v>
      </c>
      <c r="Y739" s="214">
        <f>ROUND(X739*16.8,0)</f>
        <v>34</v>
      </c>
      <c r="Z739" s="214">
        <v>2</v>
      </c>
      <c r="AA739" s="214">
        <f>ROUND(Z739*19.2,0)</f>
        <v>38</v>
      </c>
      <c r="AB739" s="214">
        <v>1</v>
      </c>
      <c r="AC739" s="214">
        <f>ROUND(AB739*19.2,0)</f>
        <v>19</v>
      </c>
      <c r="AD739" s="214">
        <v>2</v>
      </c>
      <c r="AE739" s="214">
        <f>ROUND(AD739*12,0)</f>
        <v>24</v>
      </c>
      <c r="AF739" s="214">
        <v>2</v>
      </c>
      <c r="AG739" s="214">
        <f>ROUND(AF739*14.4,0)</f>
        <v>29</v>
      </c>
      <c r="AH739" s="214">
        <v>2</v>
      </c>
      <c r="AI739" s="214">
        <f>ROUND(AH739*9.6,0)</f>
        <v>19</v>
      </c>
      <c r="AJ739" s="214">
        <v>2</v>
      </c>
      <c r="AK739" s="214">
        <f>ROUND(AJ739*16.8,0)</f>
        <v>34</v>
      </c>
      <c r="AL739" s="214">
        <v>1</v>
      </c>
      <c r="AM739" s="214">
        <f>ROUND(AL739*7.2,0)</f>
        <v>7</v>
      </c>
      <c r="AN739" s="214">
        <f>SUM(M739,O739,Q739,S739,U739)</f>
        <v>170</v>
      </c>
      <c r="AO739" s="214">
        <f>SUM(W739,Y739,AA739,AC739)</f>
        <v>149</v>
      </c>
      <c r="AP739" s="214">
        <f>SUM(AE739,AG739,AI739)</f>
        <v>72</v>
      </c>
      <c r="AQ739" s="214">
        <f>SUM(AK739,AM739)</f>
        <v>41</v>
      </c>
      <c r="AR739" s="214">
        <f>SUM(AN739:AQ739)</f>
        <v>432</v>
      </c>
      <c r="AS739" s="214" t="str">
        <f>IF(AR739&lt;=120,"Group 1",IF(AR739&lt;=240,"Group 2",IF(AR739&lt;=360,"Group 3",IF(AR739&lt;=480,"Group 4",IF(AR739&lt;=600,"Group 5",IF(AR739&lt;=720,"Group 6",IF(AR739&lt;=840,"Group 7",IF(AR739&lt;=960,"Group 8",IF(AR739&lt;=1080,"Group 9","Group 10")))))))))</f>
        <v>Group 4</v>
      </c>
      <c r="AT739" s="214" t="str">
        <f>IF(AR739&lt;=120,"B1",IF(AR739&lt;=240,"B2",IF(AR739&lt;=360,"B3",IF(AR739&lt;=480,"B4",IF(AR739&lt;=600,"B5",IF(AR739&lt;=720,"B6",IF(AR739&lt;=840,"B7",IF(AR739&lt;=960,"B8",IF(AR739&lt;=1080,"B9",IF(AR739&lt;=1100,"B10",IF(AR739&lt;=1120,"B11",IF(AR739&lt;=1140,"B12",IF(AR739&lt;=1160,"B13",IF(AR739&lt;=1180,"B14","B15"))))))))))))))</f>
        <v>B4</v>
      </c>
      <c r="AU739" s="214" t="str">
        <f>AT739</f>
        <v>B4</v>
      </c>
      <c r="AV739" s="214" t="str">
        <f>IF(AU739=J739,"OK","REVIEW")</f>
        <v>OK</v>
      </c>
      <c r="AW739" s="213" t="s">
        <v>355</v>
      </c>
      <c r="AX739" s="213" t="s">
        <v>522</v>
      </c>
      <c r="AY739" s="213" t="s">
        <v>270</v>
      </c>
      <c r="AZ739" s="213" t="s">
        <v>267</v>
      </c>
      <c r="BA739" s="217" t="s">
        <v>996</v>
      </c>
    </row>
    <row r="740" ht="142.5">
      <c r="A740" s="214" t="s">
        <v>278</v>
      </c>
      <c r="B740" s="213" t="s">
        <v>1250</v>
      </c>
      <c r="C740" s="214" t="s">
        <v>1251</v>
      </c>
      <c r="D740" s="213" t="s">
        <v>1252</v>
      </c>
      <c r="E740" s="214" t="s">
        <v>1272</v>
      </c>
      <c r="F740" s="213" t="s">
        <v>1273</v>
      </c>
      <c r="G740" s="214" t="s">
        <v>1280</v>
      </c>
      <c r="H740" s="213" t="s">
        <v>1281</v>
      </c>
      <c r="I740" s="213" t="s">
        <v>1257</v>
      </c>
      <c r="J740" s="214" t="s">
        <v>271</v>
      </c>
      <c r="K740" s="217" t="s">
        <v>1259</v>
      </c>
      <c r="L740" s="214">
        <v>3</v>
      </c>
      <c r="M740" s="214">
        <f>ROUND(L740*18,0)</f>
        <v>54</v>
      </c>
      <c r="N740" s="214">
        <v>2</v>
      </c>
      <c r="O740" s="214">
        <f>ROUND(N740*19.2,0)</f>
        <v>38</v>
      </c>
      <c r="P740" s="214">
        <v>3</v>
      </c>
      <c r="Q740" s="214">
        <f>ROUND(P740*19.2,0)</f>
        <v>58</v>
      </c>
      <c r="R740" s="214">
        <v>3</v>
      </c>
      <c r="S740" s="214">
        <f>ROUND(R740*14.4,0)</f>
        <v>43</v>
      </c>
      <c r="T740" s="214">
        <v>2</v>
      </c>
      <c r="U740" s="214">
        <f>ROUND(T740*14.4,0)</f>
        <v>29</v>
      </c>
      <c r="V740" s="214">
        <v>2</v>
      </c>
      <c r="W740" s="214">
        <f>ROUND(V740*28.8,0)</f>
        <v>58</v>
      </c>
      <c r="X740" s="214">
        <v>2</v>
      </c>
      <c r="Y740" s="214">
        <f>ROUND(X740*16.8,0)</f>
        <v>34</v>
      </c>
      <c r="Z740" s="214">
        <v>2</v>
      </c>
      <c r="AA740" s="214">
        <f>ROUND(Z740*19.2,0)</f>
        <v>38</v>
      </c>
      <c r="AB740" s="214">
        <v>1</v>
      </c>
      <c r="AC740" s="214">
        <f>ROUND(AB740*19.2,0)</f>
        <v>19</v>
      </c>
      <c r="AD740" s="214">
        <v>2</v>
      </c>
      <c r="AE740" s="214">
        <f>ROUND(AD740*12,0)</f>
        <v>24</v>
      </c>
      <c r="AF740" s="214">
        <v>2</v>
      </c>
      <c r="AG740" s="214">
        <f>ROUND(AF740*14.4,0)</f>
        <v>29</v>
      </c>
      <c r="AH740" s="214">
        <v>2</v>
      </c>
      <c r="AI740" s="214">
        <f>ROUND(AH740*9.6,0)</f>
        <v>19</v>
      </c>
      <c r="AJ740" s="214">
        <v>2</v>
      </c>
      <c r="AK740" s="214">
        <f>ROUND(AJ740*16.8,0)</f>
        <v>34</v>
      </c>
      <c r="AL740" s="214">
        <v>1</v>
      </c>
      <c r="AM740" s="214">
        <f>ROUND(AL740*7.2,0)</f>
        <v>7</v>
      </c>
      <c r="AN740" s="214">
        <f>SUM(M740,O740,Q740,S740,U740)</f>
        <v>222</v>
      </c>
      <c r="AO740" s="214">
        <f>SUM(W740,Y740,AA740,AC740)</f>
        <v>149</v>
      </c>
      <c r="AP740" s="214">
        <f>SUM(AE740,AG740,AI740)</f>
        <v>72</v>
      </c>
      <c r="AQ740" s="214">
        <f>SUM(AK740,AM740)</f>
        <v>41</v>
      </c>
      <c r="AR740" s="214">
        <f>SUM(AN740:AQ740)</f>
        <v>484</v>
      </c>
      <c r="AS740" s="214" t="str">
        <f>IF(AR740&lt;=120,"Group 1",IF(AR740&lt;=240,"Group 2",IF(AR740&lt;=360,"Group 3",IF(AR740&lt;=480,"Group 4",IF(AR740&lt;=600,"Group 5",IF(AR740&lt;=720,"Group 6",IF(AR740&lt;=840,"Group 7",IF(AR740&lt;=960,"Group 8",IF(AR740&lt;=1080,"Group 9","Group 10")))))))))</f>
        <v>Group 5</v>
      </c>
      <c r="AT740" s="214" t="str">
        <f>IF(AR740&lt;=120,"B1",IF(AR740&lt;=240,"B2",IF(AR740&lt;=360,"B3",IF(AR740&lt;=480,"B4",IF(AR740&lt;=600,"B5",IF(AR740&lt;=720,"B6",IF(AR740&lt;=840,"B7",IF(AR740&lt;=960,"B8",IF(AR740&lt;=1080,"B9",IF(AR740&lt;=1100,"B10",IF(AR740&lt;=1120,"B11",IF(AR740&lt;=1140,"B12",IF(AR740&lt;=1160,"B13",IF(AR740&lt;=1180,"B14","B15"))))))))))))))</f>
        <v>B5</v>
      </c>
      <c r="AU740" s="214" t="str">
        <f>AT740</f>
        <v>B5</v>
      </c>
      <c r="AV740" s="214" t="str">
        <f>IF(AU740=J740,"OK","REVIEW")</f>
        <v>OK</v>
      </c>
      <c r="AW740" s="213" t="s">
        <v>355</v>
      </c>
      <c r="AX740" s="213" t="s">
        <v>365</v>
      </c>
      <c r="AY740" s="213" t="s">
        <v>270</v>
      </c>
      <c r="AZ740" s="213" t="s">
        <v>267</v>
      </c>
      <c r="BA740" s="217" t="s">
        <v>998</v>
      </c>
    </row>
    <row r="741" ht="142.5">
      <c r="A741" s="214" t="s">
        <v>278</v>
      </c>
      <c r="B741" s="213" t="s">
        <v>1250</v>
      </c>
      <c r="C741" s="214" t="s">
        <v>1251</v>
      </c>
      <c r="D741" s="213" t="s">
        <v>1252</v>
      </c>
      <c r="E741" s="214" t="s">
        <v>1272</v>
      </c>
      <c r="F741" s="213" t="s">
        <v>1273</v>
      </c>
      <c r="G741" s="214" t="s">
        <v>1282</v>
      </c>
      <c r="H741" s="213" t="s">
        <v>1283</v>
      </c>
      <c r="I741" s="213" t="s">
        <v>1257</v>
      </c>
      <c r="J741" s="214" t="s">
        <v>267</v>
      </c>
      <c r="K741" s="217" t="s">
        <v>1258</v>
      </c>
      <c r="L741" s="214">
        <v>2</v>
      </c>
      <c r="M741" s="214">
        <f>ROUND(L741*18,0)</f>
        <v>36</v>
      </c>
      <c r="N741" s="214">
        <v>2</v>
      </c>
      <c r="O741" s="214">
        <f>ROUND(N741*19.2,0)</f>
        <v>38</v>
      </c>
      <c r="P741" s="214">
        <v>2</v>
      </c>
      <c r="Q741" s="214">
        <f>ROUND(P741*19.2,0)</f>
        <v>38</v>
      </c>
      <c r="R741" s="214">
        <v>2</v>
      </c>
      <c r="S741" s="214">
        <f>ROUND(R741*14.4,0)</f>
        <v>29</v>
      </c>
      <c r="T741" s="214">
        <v>2</v>
      </c>
      <c r="U741" s="214">
        <f>ROUND(T741*14.4,0)</f>
        <v>29</v>
      </c>
      <c r="V741" s="214">
        <v>2</v>
      </c>
      <c r="W741" s="214">
        <f>ROUND(V741*28.8,0)</f>
        <v>58</v>
      </c>
      <c r="X741" s="214">
        <v>2</v>
      </c>
      <c r="Y741" s="214">
        <f>ROUND(X741*16.8,0)</f>
        <v>34</v>
      </c>
      <c r="Z741" s="214">
        <v>2</v>
      </c>
      <c r="AA741" s="214">
        <f>ROUND(Z741*19.2,0)</f>
        <v>38</v>
      </c>
      <c r="AB741" s="214">
        <v>1</v>
      </c>
      <c r="AC741" s="214">
        <f>ROUND(AB741*19.2,0)</f>
        <v>19</v>
      </c>
      <c r="AD741" s="214">
        <v>2</v>
      </c>
      <c r="AE741" s="214">
        <f>ROUND(AD741*12,0)</f>
        <v>24</v>
      </c>
      <c r="AF741" s="214">
        <v>2</v>
      </c>
      <c r="AG741" s="214">
        <f>ROUND(AF741*14.4,0)</f>
        <v>29</v>
      </c>
      <c r="AH741" s="214">
        <v>2</v>
      </c>
      <c r="AI741" s="214">
        <f>ROUND(AH741*9.6,0)</f>
        <v>19</v>
      </c>
      <c r="AJ741" s="214">
        <v>2</v>
      </c>
      <c r="AK741" s="214">
        <f>ROUND(AJ741*16.8,0)</f>
        <v>34</v>
      </c>
      <c r="AL741" s="214">
        <v>1</v>
      </c>
      <c r="AM741" s="214">
        <f>ROUND(AL741*7.2,0)</f>
        <v>7</v>
      </c>
      <c r="AN741" s="214">
        <f>SUM(M741,O741,Q741,S741,U741)</f>
        <v>170</v>
      </c>
      <c r="AO741" s="214">
        <f>SUM(W741,Y741,AA741,AC741)</f>
        <v>149</v>
      </c>
      <c r="AP741" s="214">
        <f>SUM(AE741,AG741,AI741)</f>
        <v>72</v>
      </c>
      <c r="AQ741" s="214">
        <f>SUM(AK741,AM741)</f>
        <v>41</v>
      </c>
      <c r="AR741" s="214">
        <f>SUM(AN741:AQ741)</f>
        <v>432</v>
      </c>
      <c r="AS741" s="214" t="str">
        <f>IF(AR741&lt;=120,"Group 1",IF(AR741&lt;=240,"Group 2",IF(AR741&lt;=360,"Group 3",IF(AR741&lt;=480,"Group 4",IF(AR741&lt;=600,"Group 5",IF(AR741&lt;=720,"Group 6",IF(AR741&lt;=840,"Group 7",IF(AR741&lt;=960,"Group 8",IF(AR741&lt;=1080,"Group 9","Group 10")))))))))</f>
        <v>Group 4</v>
      </c>
      <c r="AT741" s="214" t="str">
        <f>IF(AR741&lt;=120,"B1",IF(AR741&lt;=240,"B2",IF(AR741&lt;=360,"B3",IF(AR741&lt;=480,"B4",IF(AR741&lt;=600,"B5",IF(AR741&lt;=720,"B6",IF(AR741&lt;=840,"B7",IF(AR741&lt;=960,"B8",IF(AR741&lt;=1080,"B9",IF(AR741&lt;=1100,"B10",IF(AR741&lt;=1120,"B11",IF(AR741&lt;=1140,"B12",IF(AR741&lt;=1160,"B13",IF(AR741&lt;=1180,"B14","B15"))))))))))))))</f>
        <v>B4</v>
      </c>
      <c r="AU741" s="214" t="str">
        <f>AT741</f>
        <v>B4</v>
      </c>
      <c r="AV741" s="214" t="str">
        <f>IF(AU741=J741,"OK","REVIEW")</f>
        <v>OK</v>
      </c>
      <c r="AW741" s="213" t="s">
        <v>355</v>
      </c>
      <c r="AX741" s="213" t="s">
        <v>522</v>
      </c>
      <c r="AY741" s="213" t="s">
        <v>270</v>
      </c>
      <c r="AZ741" s="213" t="s">
        <v>267</v>
      </c>
      <c r="BA741" s="217" t="s">
        <v>996</v>
      </c>
    </row>
    <row r="742" ht="142.5">
      <c r="A742" s="214" t="s">
        <v>278</v>
      </c>
      <c r="B742" s="213" t="s">
        <v>1250</v>
      </c>
      <c r="C742" s="214" t="s">
        <v>1251</v>
      </c>
      <c r="D742" s="213" t="s">
        <v>1252</v>
      </c>
      <c r="E742" s="214" t="s">
        <v>1272</v>
      </c>
      <c r="F742" s="213" t="s">
        <v>1273</v>
      </c>
      <c r="G742" s="214" t="s">
        <v>1282</v>
      </c>
      <c r="H742" s="213" t="s">
        <v>1283</v>
      </c>
      <c r="I742" s="213" t="s">
        <v>1257</v>
      </c>
      <c r="J742" s="214" t="s">
        <v>271</v>
      </c>
      <c r="K742" s="217" t="s">
        <v>1259</v>
      </c>
      <c r="L742" s="214">
        <v>3</v>
      </c>
      <c r="M742" s="214">
        <f>ROUND(L742*18,0)</f>
        <v>54</v>
      </c>
      <c r="N742" s="214">
        <v>2</v>
      </c>
      <c r="O742" s="214">
        <f>ROUND(N742*19.2,0)</f>
        <v>38</v>
      </c>
      <c r="P742" s="214">
        <v>3</v>
      </c>
      <c r="Q742" s="214">
        <f>ROUND(P742*19.2,0)</f>
        <v>58</v>
      </c>
      <c r="R742" s="214">
        <v>3</v>
      </c>
      <c r="S742" s="214">
        <f>ROUND(R742*14.4,0)</f>
        <v>43</v>
      </c>
      <c r="T742" s="214">
        <v>2</v>
      </c>
      <c r="U742" s="214">
        <f>ROUND(T742*14.4,0)</f>
        <v>29</v>
      </c>
      <c r="V742" s="214">
        <v>2</v>
      </c>
      <c r="W742" s="214">
        <f>ROUND(V742*28.8,0)</f>
        <v>58</v>
      </c>
      <c r="X742" s="214">
        <v>2</v>
      </c>
      <c r="Y742" s="214">
        <f>ROUND(X742*16.8,0)</f>
        <v>34</v>
      </c>
      <c r="Z742" s="214">
        <v>2</v>
      </c>
      <c r="AA742" s="214">
        <f>ROUND(Z742*19.2,0)</f>
        <v>38</v>
      </c>
      <c r="AB742" s="214">
        <v>1</v>
      </c>
      <c r="AC742" s="214">
        <f>ROUND(AB742*19.2,0)</f>
        <v>19</v>
      </c>
      <c r="AD742" s="214">
        <v>2</v>
      </c>
      <c r="AE742" s="214">
        <f>ROUND(AD742*12,0)</f>
        <v>24</v>
      </c>
      <c r="AF742" s="214">
        <v>2</v>
      </c>
      <c r="AG742" s="214">
        <f>ROUND(AF742*14.4,0)</f>
        <v>29</v>
      </c>
      <c r="AH742" s="214">
        <v>2</v>
      </c>
      <c r="AI742" s="214">
        <f>ROUND(AH742*9.6,0)</f>
        <v>19</v>
      </c>
      <c r="AJ742" s="214">
        <v>2</v>
      </c>
      <c r="AK742" s="214">
        <f>ROUND(AJ742*16.8,0)</f>
        <v>34</v>
      </c>
      <c r="AL742" s="214">
        <v>1</v>
      </c>
      <c r="AM742" s="214">
        <f>ROUND(AL742*7.2,0)</f>
        <v>7</v>
      </c>
      <c r="AN742" s="214">
        <f>SUM(M742,O742,Q742,S742,U742)</f>
        <v>222</v>
      </c>
      <c r="AO742" s="214">
        <f>SUM(W742,Y742,AA742,AC742)</f>
        <v>149</v>
      </c>
      <c r="AP742" s="214">
        <f>SUM(AE742,AG742,AI742)</f>
        <v>72</v>
      </c>
      <c r="AQ742" s="214">
        <f>SUM(AK742,AM742)</f>
        <v>41</v>
      </c>
      <c r="AR742" s="214">
        <f>SUM(AN742:AQ742)</f>
        <v>484</v>
      </c>
      <c r="AS742" s="214" t="str">
        <f>IF(AR742&lt;=120,"Group 1",IF(AR742&lt;=240,"Group 2",IF(AR742&lt;=360,"Group 3",IF(AR742&lt;=480,"Group 4",IF(AR742&lt;=600,"Group 5",IF(AR742&lt;=720,"Group 6",IF(AR742&lt;=840,"Group 7",IF(AR742&lt;=960,"Group 8",IF(AR742&lt;=1080,"Group 9","Group 10")))))))))</f>
        <v>Group 5</v>
      </c>
      <c r="AT742" s="214" t="str">
        <f>IF(AR742&lt;=120,"B1",IF(AR742&lt;=240,"B2",IF(AR742&lt;=360,"B3",IF(AR742&lt;=480,"B4",IF(AR742&lt;=600,"B5",IF(AR742&lt;=720,"B6",IF(AR742&lt;=840,"B7",IF(AR742&lt;=960,"B8",IF(AR742&lt;=1080,"B9",IF(AR742&lt;=1100,"B10",IF(AR742&lt;=1120,"B11",IF(AR742&lt;=1140,"B12",IF(AR742&lt;=1160,"B13",IF(AR742&lt;=1180,"B14","B15"))))))))))))))</f>
        <v>B5</v>
      </c>
      <c r="AU742" s="214" t="str">
        <f>AT742</f>
        <v>B5</v>
      </c>
      <c r="AV742" s="214" t="str">
        <f>IF(AU742=J742,"OK","REVIEW")</f>
        <v>OK</v>
      </c>
      <c r="AW742" s="213" t="s">
        <v>355</v>
      </c>
      <c r="AX742" s="213" t="s">
        <v>365</v>
      </c>
      <c r="AY742" s="213" t="s">
        <v>270</v>
      </c>
      <c r="AZ742" s="213" t="s">
        <v>267</v>
      </c>
      <c r="BA742" s="217" t="s">
        <v>998</v>
      </c>
    </row>
    <row r="743" ht="142.5">
      <c r="A743" s="214" t="s">
        <v>278</v>
      </c>
      <c r="B743" s="213" t="s">
        <v>1250</v>
      </c>
      <c r="C743" s="214" t="s">
        <v>1251</v>
      </c>
      <c r="D743" s="213" t="s">
        <v>1252</v>
      </c>
      <c r="E743" s="214" t="s">
        <v>1272</v>
      </c>
      <c r="F743" s="213" t="s">
        <v>1273</v>
      </c>
      <c r="G743" s="214" t="s">
        <v>1284</v>
      </c>
      <c r="H743" s="213" t="s">
        <v>1285</v>
      </c>
      <c r="I743" s="213" t="s">
        <v>1257</v>
      </c>
      <c r="J743" s="214" t="s">
        <v>267</v>
      </c>
      <c r="K743" s="217" t="s">
        <v>1268</v>
      </c>
      <c r="L743" s="214">
        <v>3</v>
      </c>
      <c r="M743" s="214">
        <f>ROUND(L743*18,0)</f>
        <v>54</v>
      </c>
      <c r="N743" s="214">
        <v>1</v>
      </c>
      <c r="O743" s="214">
        <f>ROUND(N743*19.2,0)</f>
        <v>19</v>
      </c>
      <c r="P743" s="214">
        <v>4</v>
      </c>
      <c r="Q743" s="214">
        <f>ROUND(P743*19.2,0)</f>
        <v>77</v>
      </c>
      <c r="R743" s="214">
        <v>3</v>
      </c>
      <c r="S743" s="214">
        <f>ROUND(R743*14.4,0)</f>
        <v>43</v>
      </c>
      <c r="T743" s="214">
        <v>3</v>
      </c>
      <c r="U743" s="214">
        <f>ROUND(T743*14.4,0)</f>
        <v>43</v>
      </c>
      <c r="V743" s="214">
        <v>2</v>
      </c>
      <c r="W743" s="214">
        <f>ROUND(V743*28.8,0)</f>
        <v>58</v>
      </c>
      <c r="X743" s="214">
        <v>2</v>
      </c>
      <c r="Y743" s="214">
        <f>ROUND(X743*16.8,0)</f>
        <v>34</v>
      </c>
      <c r="Z743" s="214">
        <v>2</v>
      </c>
      <c r="AA743" s="214">
        <f>ROUND(Z743*19.2,0)</f>
        <v>38</v>
      </c>
      <c r="AB743" s="214">
        <v>2</v>
      </c>
      <c r="AC743" s="214">
        <f>ROUND(AB743*19.2,0)</f>
        <v>38</v>
      </c>
      <c r="AD743" s="214">
        <v>1</v>
      </c>
      <c r="AE743" s="214">
        <f>ROUND(AD743*12,0)</f>
        <v>12</v>
      </c>
      <c r="AF743" s="214">
        <v>1</v>
      </c>
      <c r="AG743" s="214">
        <f>ROUND(AF743*14.4,0)</f>
        <v>14</v>
      </c>
      <c r="AH743" s="214">
        <v>2</v>
      </c>
      <c r="AI743" s="214">
        <f>ROUND(AH743*9.6,0)</f>
        <v>19</v>
      </c>
      <c r="AJ743" s="214">
        <v>1</v>
      </c>
      <c r="AK743" s="214">
        <f>ROUND(AJ743*16.8,0)</f>
        <v>17</v>
      </c>
      <c r="AL743" s="214">
        <v>1</v>
      </c>
      <c r="AM743" s="214">
        <f>ROUND(AL743*7.2,0)</f>
        <v>7</v>
      </c>
      <c r="AN743" s="214">
        <f>SUM(M743,O743,Q743,S743,U743)</f>
        <v>236</v>
      </c>
      <c r="AO743" s="214">
        <f>SUM(W743,Y743,AA743,AC743)</f>
        <v>168</v>
      </c>
      <c r="AP743" s="214">
        <f>SUM(AE743,AG743,AI743)</f>
        <v>45</v>
      </c>
      <c r="AQ743" s="214">
        <f>SUM(AK743,AM743)</f>
        <v>24</v>
      </c>
      <c r="AR743" s="214">
        <f>SUM(AN743:AQ743)</f>
        <v>473</v>
      </c>
      <c r="AS743" s="214" t="str">
        <f>IF(AR743&lt;=120,"Group 1",IF(AR743&lt;=240,"Group 2",IF(AR743&lt;=360,"Group 3",IF(AR743&lt;=480,"Group 4",IF(AR743&lt;=600,"Group 5",IF(AR743&lt;=720,"Group 6",IF(AR743&lt;=840,"Group 7",IF(AR743&lt;=960,"Group 8",IF(AR743&lt;=1080,"Group 9","Group 10")))))))))</f>
        <v>Group 4</v>
      </c>
      <c r="AT743" s="214" t="str">
        <f>IF(AR743&lt;=120,"B1",IF(AR743&lt;=240,"B2",IF(AR743&lt;=360,"B3",IF(AR743&lt;=480,"B4",IF(AR743&lt;=600,"B5",IF(AR743&lt;=720,"B6",IF(AR743&lt;=840,"B7",IF(AR743&lt;=960,"B8",IF(AR743&lt;=1080,"B9",IF(AR743&lt;=1100,"B10",IF(AR743&lt;=1120,"B11",IF(AR743&lt;=1140,"B12",IF(AR743&lt;=1160,"B13",IF(AR743&lt;=1180,"B14","B15"))))))))))))))</f>
        <v>B4</v>
      </c>
      <c r="AU743" s="214" t="str">
        <f>AT743</f>
        <v>B4</v>
      </c>
      <c r="AV743" s="214" t="str">
        <f>IF(AU743=J743,"OK","REVIEW")</f>
        <v>OK</v>
      </c>
      <c r="AW743" s="213" t="s">
        <v>355</v>
      </c>
      <c r="AX743" s="213" t="s">
        <v>522</v>
      </c>
      <c r="AY743" s="213" t="s">
        <v>270</v>
      </c>
      <c r="AZ743" s="213" t="s">
        <v>271</v>
      </c>
      <c r="BA743" s="217" t="s">
        <v>996</v>
      </c>
    </row>
    <row r="744" ht="142.5">
      <c r="A744" s="214" t="s">
        <v>278</v>
      </c>
      <c r="B744" s="213" t="s">
        <v>1250</v>
      </c>
      <c r="C744" s="214" t="s">
        <v>1251</v>
      </c>
      <c r="D744" s="213" t="s">
        <v>1252</v>
      </c>
      <c r="E744" s="214" t="s">
        <v>1272</v>
      </c>
      <c r="F744" s="213" t="s">
        <v>1273</v>
      </c>
      <c r="G744" s="214" t="s">
        <v>1284</v>
      </c>
      <c r="H744" s="213" t="s">
        <v>1285</v>
      </c>
      <c r="I744" s="213" t="s">
        <v>1257</v>
      </c>
      <c r="J744" s="214" t="s">
        <v>271</v>
      </c>
      <c r="K744" s="217" t="s">
        <v>1269</v>
      </c>
      <c r="L744" s="214">
        <v>3</v>
      </c>
      <c r="M744" s="214">
        <f>ROUND(L744*18,0)</f>
        <v>54</v>
      </c>
      <c r="N744" s="214">
        <v>2</v>
      </c>
      <c r="O744" s="214">
        <f>ROUND(N744*19.2,0)</f>
        <v>38</v>
      </c>
      <c r="P744" s="214">
        <v>4</v>
      </c>
      <c r="Q744" s="214">
        <f>ROUND(P744*19.2,0)</f>
        <v>77</v>
      </c>
      <c r="R744" s="214">
        <v>3</v>
      </c>
      <c r="S744" s="214">
        <f>ROUND(R744*14.4,0)</f>
        <v>43</v>
      </c>
      <c r="T744" s="214">
        <v>4</v>
      </c>
      <c r="U744" s="214">
        <f>ROUND(T744*14.4,0)</f>
        <v>58</v>
      </c>
      <c r="V744" s="214">
        <v>2</v>
      </c>
      <c r="W744" s="214">
        <f>ROUND(V744*28.8,0)</f>
        <v>58</v>
      </c>
      <c r="X744" s="214">
        <v>3</v>
      </c>
      <c r="Y744" s="214">
        <f>ROUND(X744*16.8,0)</f>
        <v>50</v>
      </c>
      <c r="Z744" s="214">
        <v>2</v>
      </c>
      <c r="AA744" s="214">
        <f>ROUND(Z744*19.2,0)</f>
        <v>38</v>
      </c>
      <c r="AB744" s="214">
        <v>2</v>
      </c>
      <c r="AC744" s="214">
        <f>ROUND(AB744*19.2,0)</f>
        <v>38</v>
      </c>
      <c r="AD744" s="214">
        <v>2</v>
      </c>
      <c r="AE744" s="214">
        <f>ROUND(AD744*12,0)</f>
        <v>24</v>
      </c>
      <c r="AF744" s="214">
        <v>2</v>
      </c>
      <c r="AG744" s="214">
        <f>ROUND(AF744*14.4,0)</f>
        <v>29</v>
      </c>
      <c r="AH744" s="214">
        <v>3</v>
      </c>
      <c r="AI744" s="214">
        <f>ROUND(AH744*9.6,0)</f>
        <v>29</v>
      </c>
      <c r="AJ744" s="214">
        <v>2</v>
      </c>
      <c r="AK744" s="214">
        <f>ROUND(AJ744*16.8,0)</f>
        <v>34</v>
      </c>
      <c r="AL744" s="214">
        <v>2</v>
      </c>
      <c r="AM744" s="214">
        <f>ROUND(AL744*7.2,0)</f>
        <v>14</v>
      </c>
      <c r="AN744" s="214">
        <f>SUM(M744,O744,Q744,S744,U744)</f>
        <v>270</v>
      </c>
      <c r="AO744" s="214">
        <f>SUM(W744,Y744,AA744,AC744)</f>
        <v>184</v>
      </c>
      <c r="AP744" s="214">
        <f>SUM(AE744,AG744,AI744)</f>
        <v>82</v>
      </c>
      <c r="AQ744" s="214">
        <f>SUM(AK744,AM744)</f>
        <v>48</v>
      </c>
      <c r="AR744" s="214">
        <f>SUM(AN744:AQ744)</f>
        <v>584</v>
      </c>
      <c r="AS744" s="214" t="str">
        <f>IF(AR744&lt;=120,"Group 1",IF(AR744&lt;=240,"Group 2",IF(AR744&lt;=360,"Group 3",IF(AR744&lt;=480,"Group 4",IF(AR744&lt;=600,"Group 5",IF(AR744&lt;=720,"Group 6",IF(AR744&lt;=840,"Group 7",IF(AR744&lt;=960,"Group 8",IF(AR744&lt;=1080,"Group 9","Group 10")))))))))</f>
        <v>Group 5</v>
      </c>
      <c r="AT744" s="214" t="str">
        <f>IF(AR744&lt;=120,"B1",IF(AR744&lt;=240,"B2",IF(AR744&lt;=360,"B3",IF(AR744&lt;=480,"B4",IF(AR744&lt;=600,"B5",IF(AR744&lt;=720,"B6",IF(AR744&lt;=840,"B7",IF(AR744&lt;=960,"B8",IF(AR744&lt;=1080,"B9",IF(AR744&lt;=1100,"B10",IF(AR744&lt;=1120,"B11",IF(AR744&lt;=1140,"B12",IF(AR744&lt;=1160,"B13",IF(AR744&lt;=1180,"B14","B15"))))))))))))))</f>
        <v>B5</v>
      </c>
      <c r="AU744" s="214" t="str">
        <f>AT744</f>
        <v>B5</v>
      </c>
      <c r="AV744" s="214" t="str">
        <f>IF(AU744=J744,"OK","REVIEW")</f>
        <v>OK</v>
      </c>
      <c r="AW744" s="213" t="s">
        <v>355</v>
      </c>
      <c r="AX744" s="213" t="s">
        <v>365</v>
      </c>
      <c r="AY744" s="213" t="s">
        <v>270</v>
      </c>
      <c r="AZ744" s="213" t="s">
        <v>271</v>
      </c>
      <c r="BA744" s="217" t="s">
        <v>998</v>
      </c>
    </row>
    <row r="745" ht="142.5">
      <c r="A745" s="214" t="s">
        <v>278</v>
      </c>
      <c r="B745" s="213" t="s">
        <v>1250</v>
      </c>
      <c r="C745" s="214" t="s">
        <v>1251</v>
      </c>
      <c r="D745" s="213" t="s">
        <v>1252</v>
      </c>
      <c r="E745" s="214" t="s">
        <v>1272</v>
      </c>
      <c r="F745" s="213" t="s">
        <v>1273</v>
      </c>
      <c r="G745" s="214" t="s">
        <v>1286</v>
      </c>
      <c r="H745" s="213" t="s">
        <v>1287</v>
      </c>
      <c r="I745" s="213" t="s">
        <v>1257</v>
      </c>
      <c r="J745" s="214" t="s">
        <v>267</v>
      </c>
      <c r="K745" s="217" t="s">
        <v>1268</v>
      </c>
      <c r="L745" s="214">
        <v>3</v>
      </c>
      <c r="M745" s="214">
        <f>ROUND(L745*18,0)</f>
        <v>54</v>
      </c>
      <c r="N745" s="214">
        <v>1</v>
      </c>
      <c r="O745" s="214">
        <f>ROUND(N745*19.2,0)</f>
        <v>19</v>
      </c>
      <c r="P745" s="214">
        <v>4</v>
      </c>
      <c r="Q745" s="214">
        <f>ROUND(P745*19.2,0)</f>
        <v>77</v>
      </c>
      <c r="R745" s="214">
        <v>3</v>
      </c>
      <c r="S745" s="214">
        <f>ROUND(R745*14.4,0)</f>
        <v>43</v>
      </c>
      <c r="T745" s="214">
        <v>3</v>
      </c>
      <c r="U745" s="214">
        <f>ROUND(T745*14.4,0)</f>
        <v>43</v>
      </c>
      <c r="V745" s="214">
        <v>2</v>
      </c>
      <c r="W745" s="214">
        <f>ROUND(V745*28.8,0)</f>
        <v>58</v>
      </c>
      <c r="X745" s="214">
        <v>2</v>
      </c>
      <c r="Y745" s="214">
        <f>ROUND(X745*16.8,0)</f>
        <v>34</v>
      </c>
      <c r="Z745" s="214">
        <v>2</v>
      </c>
      <c r="AA745" s="214">
        <f>ROUND(Z745*19.2,0)</f>
        <v>38</v>
      </c>
      <c r="AB745" s="214">
        <v>2</v>
      </c>
      <c r="AC745" s="214">
        <f>ROUND(AB745*19.2,0)</f>
        <v>38</v>
      </c>
      <c r="AD745" s="214">
        <v>1</v>
      </c>
      <c r="AE745" s="214">
        <f>ROUND(AD745*12,0)</f>
        <v>12</v>
      </c>
      <c r="AF745" s="214">
        <v>1</v>
      </c>
      <c r="AG745" s="214">
        <f>ROUND(AF745*14.4,0)</f>
        <v>14</v>
      </c>
      <c r="AH745" s="214">
        <v>2</v>
      </c>
      <c r="AI745" s="214">
        <f>ROUND(AH745*9.6,0)</f>
        <v>19</v>
      </c>
      <c r="AJ745" s="214">
        <v>1</v>
      </c>
      <c r="AK745" s="214">
        <f>ROUND(AJ745*16.8,0)</f>
        <v>17</v>
      </c>
      <c r="AL745" s="214">
        <v>1</v>
      </c>
      <c r="AM745" s="214">
        <f>ROUND(AL745*7.2,0)</f>
        <v>7</v>
      </c>
      <c r="AN745" s="214">
        <f>SUM(M745,O745,Q745,S745,U745)</f>
        <v>236</v>
      </c>
      <c r="AO745" s="214">
        <f>SUM(W745,Y745,AA745,AC745)</f>
        <v>168</v>
      </c>
      <c r="AP745" s="214">
        <f>SUM(AE745,AG745,AI745)</f>
        <v>45</v>
      </c>
      <c r="AQ745" s="214">
        <f>SUM(AK745,AM745)</f>
        <v>24</v>
      </c>
      <c r="AR745" s="214">
        <f>SUM(AN745:AQ745)</f>
        <v>473</v>
      </c>
      <c r="AS745" s="214" t="str">
        <f>IF(AR745&lt;=120,"Group 1",IF(AR745&lt;=240,"Group 2",IF(AR745&lt;=360,"Group 3",IF(AR745&lt;=480,"Group 4",IF(AR745&lt;=600,"Group 5",IF(AR745&lt;=720,"Group 6",IF(AR745&lt;=840,"Group 7",IF(AR745&lt;=960,"Group 8",IF(AR745&lt;=1080,"Group 9","Group 10")))))))))</f>
        <v>Group 4</v>
      </c>
      <c r="AT745" s="214" t="str">
        <f>IF(AR745&lt;=120,"B1",IF(AR745&lt;=240,"B2",IF(AR745&lt;=360,"B3",IF(AR745&lt;=480,"B4",IF(AR745&lt;=600,"B5",IF(AR745&lt;=720,"B6",IF(AR745&lt;=840,"B7",IF(AR745&lt;=960,"B8",IF(AR745&lt;=1080,"B9",IF(AR745&lt;=1100,"B10",IF(AR745&lt;=1120,"B11",IF(AR745&lt;=1140,"B12",IF(AR745&lt;=1160,"B13",IF(AR745&lt;=1180,"B14","B15"))))))))))))))</f>
        <v>B4</v>
      </c>
      <c r="AU745" s="214" t="str">
        <f>AT745</f>
        <v>B4</v>
      </c>
      <c r="AV745" s="214" t="str">
        <f>IF(AU745=J745,"OK","REVIEW")</f>
        <v>OK</v>
      </c>
      <c r="AW745" s="213" t="s">
        <v>355</v>
      </c>
      <c r="AX745" s="213" t="s">
        <v>522</v>
      </c>
      <c r="AY745" s="213" t="s">
        <v>270</v>
      </c>
      <c r="AZ745" s="213" t="s">
        <v>271</v>
      </c>
      <c r="BA745" s="217" t="s">
        <v>996</v>
      </c>
    </row>
    <row r="746" ht="142.5">
      <c r="A746" s="214" t="s">
        <v>278</v>
      </c>
      <c r="B746" s="213" t="s">
        <v>1250</v>
      </c>
      <c r="C746" s="214" t="s">
        <v>1251</v>
      </c>
      <c r="D746" s="213" t="s">
        <v>1252</v>
      </c>
      <c r="E746" s="214" t="s">
        <v>1272</v>
      </c>
      <c r="F746" s="213" t="s">
        <v>1273</v>
      </c>
      <c r="G746" s="214" t="s">
        <v>1286</v>
      </c>
      <c r="H746" s="213" t="s">
        <v>1287</v>
      </c>
      <c r="I746" s="213" t="s">
        <v>1257</v>
      </c>
      <c r="J746" s="214" t="s">
        <v>271</v>
      </c>
      <c r="K746" s="217" t="s">
        <v>1269</v>
      </c>
      <c r="L746" s="214">
        <v>3</v>
      </c>
      <c r="M746" s="214">
        <f>ROUND(L746*18,0)</f>
        <v>54</v>
      </c>
      <c r="N746" s="214">
        <v>2</v>
      </c>
      <c r="O746" s="214">
        <f>ROUND(N746*19.2,0)</f>
        <v>38</v>
      </c>
      <c r="P746" s="214">
        <v>4</v>
      </c>
      <c r="Q746" s="214">
        <f>ROUND(P746*19.2,0)</f>
        <v>77</v>
      </c>
      <c r="R746" s="214">
        <v>3</v>
      </c>
      <c r="S746" s="214">
        <f>ROUND(R746*14.4,0)</f>
        <v>43</v>
      </c>
      <c r="T746" s="214">
        <v>4</v>
      </c>
      <c r="U746" s="214">
        <f>ROUND(T746*14.4,0)</f>
        <v>58</v>
      </c>
      <c r="V746" s="214">
        <v>2</v>
      </c>
      <c r="W746" s="214">
        <f>ROUND(V746*28.8,0)</f>
        <v>58</v>
      </c>
      <c r="X746" s="214">
        <v>3</v>
      </c>
      <c r="Y746" s="214">
        <f>ROUND(X746*16.8,0)</f>
        <v>50</v>
      </c>
      <c r="Z746" s="214">
        <v>2</v>
      </c>
      <c r="AA746" s="214">
        <f>ROUND(Z746*19.2,0)</f>
        <v>38</v>
      </c>
      <c r="AB746" s="214">
        <v>2</v>
      </c>
      <c r="AC746" s="214">
        <f>ROUND(AB746*19.2,0)</f>
        <v>38</v>
      </c>
      <c r="AD746" s="214">
        <v>2</v>
      </c>
      <c r="AE746" s="214">
        <f>ROUND(AD746*12,0)</f>
        <v>24</v>
      </c>
      <c r="AF746" s="214">
        <v>2</v>
      </c>
      <c r="AG746" s="214">
        <f>ROUND(AF746*14.4,0)</f>
        <v>29</v>
      </c>
      <c r="AH746" s="214">
        <v>3</v>
      </c>
      <c r="AI746" s="214">
        <f>ROUND(AH746*9.6,0)</f>
        <v>29</v>
      </c>
      <c r="AJ746" s="214">
        <v>2</v>
      </c>
      <c r="AK746" s="214">
        <f>ROUND(AJ746*16.8,0)</f>
        <v>34</v>
      </c>
      <c r="AL746" s="214">
        <v>2</v>
      </c>
      <c r="AM746" s="214">
        <f>ROUND(AL746*7.2,0)</f>
        <v>14</v>
      </c>
      <c r="AN746" s="214">
        <f>SUM(M746,O746,Q746,S746,U746)</f>
        <v>270</v>
      </c>
      <c r="AO746" s="214">
        <f>SUM(W746,Y746,AA746,AC746)</f>
        <v>184</v>
      </c>
      <c r="AP746" s="214">
        <f>SUM(AE746,AG746,AI746)</f>
        <v>82</v>
      </c>
      <c r="AQ746" s="214">
        <f>SUM(AK746,AM746)</f>
        <v>48</v>
      </c>
      <c r="AR746" s="214">
        <f>SUM(AN746:AQ746)</f>
        <v>584</v>
      </c>
      <c r="AS746" s="214" t="str">
        <f>IF(AR746&lt;=120,"Group 1",IF(AR746&lt;=240,"Group 2",IF(AR746&lt;=360,"Group 3",IF(AR746&lt;=480,"Group 4",IF(AR746&lt;=600,"Group 5",IF(AR746&lt;=720,"Group 6",IF(AR746&lt;=840,"Group 7",IF(AR746&lt;=960,"Group 8",IF(AR746&lt;=1080,"Group 9","Group 10")))))))))</f>
        <v>Group 5</v>
      </c>
      <c r="AT746" s="214" t="str">
        <f>IF(AR746&lt;=120,"B1",IF(AR746&lt;=240,"B2",IF(AR746&lt;=360,"B3",IF(AR746&lt;=480,"B4",IF(AR746&lt;=600,"B5",IF(AR746&lt;=720,"B6",IF(AR746&lt;=840,"B7",IF(AR746&lt;=960,"B8",IF(AR746&lt;=1080,"B9",IF(AR746&lt;=1100,"B10",IF(AR746&lt;=1120,"B11",IF(AR746&lt;=1140,"B12",IF(AR746&lt;=1160,"B13",IF(AR746&lt;=1180,"B14","B15"))))))))))))))</f>
        <v>B5</v>
      </c>
      <c r="AU746" s="214" t="str">
        <f>AT746</f>
        <v>B5</v>
      </c>
      <c r="AV746" s="214" t="str">
        <f>IF(AU746=J746,"OK","REVIEW")</f>
        <v>OK</v>
      </c>
      <c r="AW746" s="213" t="s">
        <v>355</v>
      </c>
      <c r="AX746" s="213" t="s">
        <v>365</v>
      </c>
      <c r="AY746" s="213" t="s">
        <v>270</v>
      </c>
      <c r="AZ746" s="213" t="s">
        <v>271</v>
      </c>
      <c r="BA746" s="217" t="s">
        <v>998</v>
      </c>
    </row>
    <row r="747" ht="142.5">
      <c r="A747" s="214" t="s">
        <v>278</v>
      </c>
      <c r="B747" s="213" t="s">
        <v>1250</v>
      </c>
      <c r="C747" s="214" t="s">
        <v>1251</v>
      </c>
      <c r="D747" s="213" t="s">
        <v>1252</v>
      </c>
      <c r="E747" s="214" t="s">
        <v>1288</v>
      </c>
      <c r="F747" s="213" t="s">
        <v>1289</v>
      </c>
      <c r="G747" s="214" t="s">
        <v>1290</v>
      </c>
      <c r="H747" s="213" t="s">
        <v>1291</v>
      </c>
      <c r="I747" s="213" t="s">
        <v>1257</v>
      </c>
      <c r="J747" s="214" t="s">
        <v>267</v>
      </c>
      <c r="K747" s="217" t="s">
        <v>1258</v>
      </c>
      <c r="L747" s="214">
        <v>2</v>
      </c>
      <c r="M747" s="214">
        <f>ROUND(L747*18,0)</f>
        <v>36</v>
      </c>
      <c r="N747" s="214">
        <v>2</v>
      </c>
      <c r="O747" s="214">
        <f>ROUND(N747*19.2,0)</f>
        <v>38</v>
      </c>
      <c r="P747" s="214">
        <v>2</v>
      </c>
      <c r="Q747" s="214">
        <f>ROUND(P747*19.2,0)</f>
        <v>38</v>
      </c>
      <c r="R747" s="214">
        <v>2</v>
      </c>
      <c r="S747" s="214">
        <f>ROUND(R747*14.4,0)</f>
        <v>29</v>
      </c>
      <c r="T747" s="214">
        <v>2</v>
      </c>
      <c r="U747" s="214">
        <f>ROUND(T747*14.4,0)</f>
        <v>29</v>
      </c>
      <c r="V747" s="214">
        <v>2</v>
      </c>
      <c r="W747" s="214">
        <f>ROUND(V747*28.8,0)</f>
        <v>58</v>
      </c>
      <c r="X747" s="214">
        <v>2</v>
      </c>
      <c r="Y747" s="214">
        <f>ROUND(X747*16.8,0)</f>
        <v>34</v>
      </c>
      <c r="Z747" s="214">
        <v>2</v>
      </c>
      <c r="AA747" s="214">
        <f>ROUND(Z747*19.2,0)</f>
        <v>38</v>
      </c>
      <c r="AB747" s="214">
        <v>1</v>
      </c>
      <c r="AC747" s="214">
        <f>ROUND(AB747*19.2,0)</f>
        <v>19</v>
      </c>
      <c r="AD747" s="214">
        <v>2</v>
      </c>
      <c r="AE747" s="214">
        <f>ROUND(AD747*12,0)</f>
        <v>24</v>
      </c>
      <c r="AF747" s="214">
        <v>2</v>
      </c>
      <c r="AG747" s="214">
        <f>ROUND(AF747*14.4,0)</f>
        <v>29</v>
      </c>
      <c r="AH747" s="214">
        <v>2</v>
      </c>
      <c r="AI747" s="214">
        <f>ROUND(AH747*9.6,0)</f>
        <v>19</v>
      </c>
      <c r="AJ747" s="214">
        <v>2</v>
      </c>
      <c r="AK747" s="214">
        <f>ROUND(AJ747*16.8,0)</f>
        <v>34</v>
      </c>
      <c r="AL747" s="214">
        <v>1</v>
      </c>
      <c r="AM747" s="214">
        <f>ROUND(AL747*7.2,0)</f>
        <v>7</v>
      </c>
      <c r="AN747" s="214">
        <f>SUM(M747,O747,Q747,S747,U747)</f>
        <v>170</v>
      </c>
      <c r="AO747" s="214">
        <f>SUM(W747,Y747,AA747,AC747)</f>
        <v>149</v>
      </c>
      <c r="AP747" s="214">
        <f>SUM(AE747,AG747,AI747)</f>
        <v>72</v>
      </c>
      <c r="AQ747" s="214">
        <f>SUM(AK747,AM747)</f>
        <v>41</v>
      </c>
      <c r="AR747" s="214">
        <f>SUM(AN747:AQ747)</f>
        <v>432</v>
      </c>
      <c r="AS747" s="214" t="str">
        <f>IF(AR747&lt;=120,"Group 1",IF(AR747&lt;=240,"Group 2",IF(AR747&lt;=360,"Group 3",IF(AR747&lt;=480,"Group 4",IF(AR747&lt;=600,"Group 5",IF(AR747&lt;=720,"Group 6",IF(AR747&lt;=840,"Group 7",IF(AR747&lt;=960,"Group 8",IF(AR747&lt;=1080,"Group 9","Group 10")))))))))</f>
        <v>Group 4</v>
      </c>
      <c r="AT747" s="214" t="str">
        <f>IF(AR747&lt;=120,"B1",IF(AR747&lt;=240,"B2",IF(AR747&lt;=360,"B3",IF(AR747&lt;=480,"B4",IF(AR747&lt;=600,"B5",IF(AR747&lt;=720,"B6",IF(AR747&lt;=840,"B7",IF(AR747&lt;=960,"B8",IF(AR747&lt;=1080,"B9",IF(AR747&lt;=1100,"B10",IF(AR747&lt;=1120,"B11",IF(AR747&lt;=1140,"B12",IF(AR747&lt;=1160,"B13",IF(AR747&lt;=1180,"B14","B15"))))))))))))))</f>
        <v>B4</v>
      </c>
      <c r="AU747" s="214" t="str">
        <f>AT747</f>
        <v>B4</v>
      </c>
      <c r="AV747" s="214" t="str">
        <f>IF(AU747=J747,"OK","REVIEW")</f>
        <v>OK</v>
      </c>
      <c r="AW747" s="213" t="s">
        <v>355</v>
      </c>
      <c r="AX747" s="213" t="s">
        <v>522</v>
      </c>
      <c r="AY747" s="213" t="s">
        <v>270</v>
      </c>
      <c r="AZ747" s="213" t="s">
        <v>267</v>
      </c>
      <c r="BA747" s="217" t="s">
        <v>996</v>
      </c>
    </row>
    <row r="748" ht="142.5">
      <c r="A748" s="214" t="s">
        <v>278</v>
      </c>
      <c r="B748" s="213" t="s">
        <v>1250</v>
      </c>
      <c r="C748" s="214" t="s">
        <v>1251</v>
      </c>
      <c r="D748" s="213" t="s">
        <v>1252</v>
      </c>
      <c r="E748" s="214" t="s">
        <v>1288</v>
      </c>
      <c r="F748" s="213" t="s">
        <v>1289</v>
      </c>
      <c r="G748" s="214" t="s">
        <v>1290</v>
      </c>
      <c r="H748" s="213" t="s">
        <v>1291</v>
      </c>
      <c r="I748" s="213" t="s">
        <v>1257</v>
      </c>
      <c r="J748" s="214" t="s">
        <v>271</v>
      </c>
      <c r="K748" s="217" t="s">
        <v>1259</v>
      </c>
      <c r="L748" s="214">
        <v>3</v>
      </c>
      <c r="M748" s="214">
        <f>ROUND(L748*18,0)</f>
        <v>54</v>
      </c>
      <c r="N748" s="214">
        <v>2</v>
      </c>
      <c r="O748" s="214">
        <f>ROUND(N748*19.2,0)</f>
        <v>38</v>
      </c>
      <c r="P748" s="214">
        <v>3</v>
      </c>
      <c r="Q748" s="214">
        <f>ROUND(P748*19.2,0)</f>
        <v>58</v>
      </c>
      <c r="R748" s="214">
        <v>3</v>
      </c>
      <c r="S748" s="214">
        <f>ROUND(R748*14.4,0)</f>
        <v>43</v>
      </c>
      <c r="T748" s="214">
        <v>2</v>
      </c>
      <c r="U748" s="214">
        <f>ROUND(T748*14.4,0)</f>
        <v>29</v>
      </c>
      <c r="V748" s="214">
        <v>2</v>
      </c>
      <c r="W748" s="214">
        <f>ROUND(V748*28.8,0)</f>
        <v>58</v>
      </c>
      <c r="X748" s="214">
        <v>2</v>
      </c>
      <c r="Y748" s="214">
        <f>ROUND(X748*16.8,0)</f>
        <v>34</v>
      </c>
      <c r="Z748" s="214">
        <v>2</v>
      </c>
      <c r="AA748" s="214">
        <f>ROUND(Z748*19.2,0)</f>
        <v>38</v>
      </c>
      <c r="AB748" s="214">
        <v>1</v>
      </c>
      <c r="AC748" s="214">
        <f>ROUND(AB748*19.2,0)</f>
        <v>19</v>
      </c>
      <c r="AD748" s="214">
        <v>2</v>
      </c>
      <c r="AE748" s="214">
        <f>ROUND(AD748*12,0)</f>
        <v>24</v>
      </c>
      <c r="AF748" s="214">
        <v>2</v>
      </c>
      <c r="AG748" s="214">
        <f>ROUND(AF748*14.4,0)</f>
        <v>29</v>
      </c>
      <c r="AH748" s="214">
        <v>2</v>
      </c>
      <c r="AI748" s="214">
        <f>ROUND(AH748*9.6,0)</f>
        <v>19</v>
      </c>
      <c r="AJ748" s="214">
        <v>2</v>
      </c>
      <c r="AK748" s="214">
        <f>ROUND(AJ748*16.8,0)</f>
        <v>34</v>
      </c>
      <c r="AL748" s="214">
        <v>1</v>
      </c>
      <c r="AM748" s="214">
        <f>ROUND(AL748*7.2,0)</f>
        <v>7</v>
      </c>
      <c r="AN748" s="214">
        <f>SUM(M748,O748,Q748,S748,U748)</f>
        <v>222</v>
      </c>
      <c r="AO748" s="214">
        <f>SUM(W748,Y748,AA748,AC748)</f>
        <v>149</v>
      </c>
      <c r="AP748" s="214">
        <f>SUM(AE748,AG748,AI748)</f>
        <v>72</v>
      </c>
      <c r="AQ748" s="214">
        <f>SUM(AK748,AM748)</f>
        <v>41</v>
      </c>
      <c r="AR748" s="214">
        <f>SUM(AN748:AQ748)</f>
        <v>484</v>
      </c>
      <c r="AS748" s="214" t="str">
        <f>IF(AR748&lt;=120,"Group 1",IF(AR748&lt;=240,"Group 2",IF(AR748&lt;=360,"Group 3",IF(AR748&lt;=480,"Group 4",IF(AR748&lt;=600,"Group 5",IF(AR748&lt;=720,"Group 6",IF(AR748&lt;=840,"Group 7",IF(AR748&lt;=960,"Group 8",IF(AR748&lt;=1080,"Group 9","Group 10")))))))))</f>
        <v>Group 5</v>
      </c>
      <c r="AT748" s="214" t="str">
        <f>IF(AR748&lt;=120,"B1",IF(AR748&lt;=240,"B2",IF(AR748&lt;=360,"B3",IF(AR748&lt;=480,"B4",IF(AR748&lt;=600,"B5",IF(AR748&lt;=720,"B6",IF(AR748&lt;=840,"B7",IF(AR748&lt;=960,"B8",IF(AR748&lt;=1080,"B9",IF(AR748&lt;=1100,"B10",IF(AR748&lt;=1120,"B11",IF(AR748&lt;=1140,"B12",IF(AR748&lt;=1160,"B13",IF(AR748&lt;=1180,"B14","B15"))))))))))))))</f>
        <v>B5</v>
      </c>
      <c r="AU748" s="214" t="str">
        <f>AT748</f>
        <v>B5</v>
      </c>
      <c r="AV748" s="214" t="str">
        <f>IF(AU748=J748,"OK","REVIEW")</f>
        <v>OK</v>
      </c>
      <c r="AW748" s="213" t="s">
        <v>355</v>
      </c>
      <c r="AX748" s="213" t="s">
        <v>365</v>
      </c>
      <c r="AY748" s="213" t="s">
        <v>270</v>
      </c>
      <c r="AZ748" s="213" t="s">
        <v>267</v>
      </c>
      <c r="BA748" s="217" t="s">
        <v>998</v>
      </c>
    </row>
    <row r="749" ht="142.5">
      <c r="A749" s="214" t="s">
        <v>278</v>
      </c>
      <c r="B749" s="213" t="s">
        <v>1250</v>
      </c>
      <c r="C749" s="214" t="s">
        <v>1251</v>
      </c>
      <c r="D749" s="213" t="s">
        <v>1252</v>
      </c>
      <c r="E749" s="214" t="s">
        <v>1288</v>
      </c>
      <c r="F749" s="213" t="s">
        <v>1289</v>
      </c>
      <c r="G749" s="214" t="s">
        <v>1292</v>
      </c>
      <c r="H749" s="213" t="s">
        <v>1293</v>
      </c>
      <c r="I749" s="213" t="s">
        <v>1257</v>
      </c>
      <c r="J749" s="214" t="s">
        <v>267</v>
      </c>
      <c r="K749" s="217" t="s">
        <v>1258</v>
      </c>
      <c r="L749" s="214">
        <v>2</v>
      </c>
      <c r="M749" s="214">
        <f>ROUND(L749*18,0)</f>
        <v>36</v>
      </c>
      <c r="N749" s="214">
        <v>2</v>
      </c>
      <c r="O749" s="214">
        <f>ROUND(N749*19.2,0)</f>
        <v>38</v>
      </c>
      <c r="P749" s="214">
        <v>2</v>
      </c>
      <c r="Q749" s="214">
        <f>ROUND(P749*19.2,0)</f>
        <v>38</v>
      </c>
      <c r="R749" s="214">
        <v>2</v>
      </c>
      <c r="S749" s="214">
        <f>ROUND(R749*14.4,0)</f>
        <v>29</v>
      </c>
      <c r="T749" s="214">
        <v>2</v>
      </c>
      <c r="U749" s="214">
        <f>ROUND(T749*14.4,0)</f>
        <v>29</v>
      </c>
      <c r="V749" s="214">
        <v>2</v>
      </c>
      <c r="W749" s="214">
        <f>ROUND(V749*28.8,0)</f>
        <v>58</v>
      </c>
      <c r="X749" s="214">
        <v>2</v>
      </c>
      <c r="Y749" s="214">
        <f>ROUND(X749*16.8,0)</f>
        <v>34</v>
      </c>
      <c r="Z749" s="214">
        <v>2</v>
      </c>
      <c r="AA749" s="214">
        <f>ROUND(Z749*19.2,0)</f>
        <v>38</v>
      </c>
      <c r="AB749" s="214">
        <v>1</v>
      </c>
      <c r="AC749" s="214">
        <f>ROUND(AB749*19.2,0)</f>
        <v>19</v>
      </c>
      <c r="AD749" s="214">
        <v>2</v>
      </c>
      <c r="AE749" s="214">
        <f>ROUND(AD749*12,0)</f>
        <v>24</v>
      </c>
      <c r="AF749" s="214">
        <v>2</v>
      </c>
      <c r="AG749" s="214">
        <f>ROUND(AF749*14.4,0)</f>
        <v>29</v>
      </c>
      <c r="AH749" s="214">
        <v>2</v>
      </c>
      <c r="AI749" s="214">
        <f>ROUND(AH749*9.6,0)</f>
        <v>19</v>
      </c>
      <c r="AJ749" s="214">
        <v>2</v>
      </c>
      <c r="AK749" s="214">
        <f>ROUND(AJ749*16.8,0)</f>
        <v>34</v>
      </c>
      <c r="AL749" s="214">
        <v>1</v>
      </c>
      <c r="AM749" s="214">
        <f>ROUND(AL749*7.2,0)</f>
        <v>7</v>
      </c>
      <c r="AN749" s="214">
        <f>SUM(M749,O749,Q749,S749,U749)</f>
        <v>170</v>
      </c>
      <c r="AO749" s="214">
        <f>SUM(W749,Y749,AA749,AC749)</f>
        <v>149</v>
      </c>
      <c r="AP749" s="214">
        <f>SUM(AE749,AG749,AI749)</f>
        <v>72</v>
      </c>
      <c r="AQ749" s="214">
        <f>SUM(AK749,AM749)</f>
        <v>41</v>
      </c>
      <c r="AR749" s="214">
        <f>SUM(AN749:AQ749)</f>
        <v>432</v>
      </c>
      <c r="AS749" s="214" t="str">
        <f>IF(AR749&lt;=120,"Group 1",IF(AR749&lt;=240,"Group 2",IF(AR749&lt;=360,"Group 3",IF(AR749&lt;=480,"Group 4",IF(AR749&lt;=600,"Group 5",IF(AR749&lt;=720,"Group 6",IF(AR749&lt;=840,"Group 7",IF(AR749&lt;=960,"Group 8",IF(AR749&lt;=1080,"Group 9","Group 10")))))))))</f>
        <v>Group 4</v>
      </c>
      <c r="AT749" s="214" t="str">
        <f>IF(AR749&lt;=120,"B1",IF(AR749&lt;=240,"B2",IF(AR749&lt;=360,"B3",IF(AR749&lt;=480,"B4",IF(AR749&lt;=600,"B5",IF(AR749&lt;=720,"B6",IF(AR749&lt;=840,"B7",IF(AR749&lt;=960,"B8",IF(AR749&lt;=1080,"B9",IF(AR749&lt;=1100,"B10",IF(AR749&lt;=1120,"B11",IF(AR749&lt;=1140,"B12",IF(AR749&lt;=1160,"B13",IF(AR749&lt;=1180,"B14","B15"))))))))))))))</f>
        <v>B4</v>
      </c>
      <c r="AU749" s="214" t="str">
        <f>AT749</f>
        <v>B4</v>
      </c>
      <c r="AV749" s="214" t="str">
        <f>IF(AU749=J749,"OK","REVIEW")</f>
        <v>OK</v>
      </c>
      <c r="AW749" s="213" t="s">
        <v>355</v>
      </c>
      <c r="AX749" s="213" t="s">
        <v>522</v>
      </c>
      <c r="AY749" s="213" t="s">
        <v>270</v>
      </c>
      <c r="AZ749" s="213" t="s">
        <v>267</v>
      </c>
      <c r="BA749" s="217" t="s">
        <v>996</v>
      </c>
    </row>
    <row r="750" ht="142.5">
      <c r="A750" s="214" t="s">
        <v>278</v>
      </c>
      <c r="B750" s="213" t="s">
        <v>1250</v>
      </c>
      <c r="C750" s="214" t="s">
        <v>1251</v>
      </c>
      <c r="D750" s="213" t="s">
        <v>1252</v>
      </c>
      <c r="E750" s="214" t="s">
        <v>1288</v>
      </c>
      <c r="F750" s="213" t="s">
        <v>1289</v>
      </c>
      <c r="G750" s="214" t="s">
        <v>1292</v>
      </c>
      <c r="H750" s="213" t="s">
        <v>1293</v>
      </c>
      <c r="I750" s="213" t="s">
        <v>1257</v>
      </c>
      <c r="J750" s="214" t="s">
        <v>271</v>
      </c>
      <c r="K750" s="217" t="s">
        <v>1259</v>
      </c>
      <c r="L750" s="214">
        <v>3</v>
      </c>
      <c r="M750" s="214">
        <f>ROUND(L750*18,0)</f>
        <v>54</v>
      </c>
      <c r="N750" s="214">
        <v>2</v>
      </c>
      <c r="O750" s="214">
        <f>ROUND(N750*19.2,0)</f>
        <v>38</v>
      </c>
      <c r="P750" s="214">
        <v>3</v>
      </c>
      <c r="Q750" s="214">
        <f>ROUND(P750*19.2,0)</f>
        <v>58</v>
      </c>
      <c r="R750" s="214">
        <v>3</v>
      </c>
      <c r="S750" s="214">
        <f>ROUND(R750*14.4,0)</f>
        <v>43</v>
      </c>
      <c r="T750" s="214">
        <v>2</v>
      </c>
      <c r="U750" s="214">
        <f>ROUND(T750*14.4,0)</f>
        <v>29</v>
      </c>
      <c r="V750" s="214">
        <v>2</v>
      </c>
      <c r="W750" s="214">
        <f>ROUND(V750*28.8,0)</f>
        <v>58</v>
      </c>
      <c r="X750" s="214">
        <v>2</v>
      </c>
      <c r="Y750" s="214">
        <f>ROUND(X750*16.8,0)</f>
        <v>34</v>
      </c>
      <c r="Z750" s="214">
        <v>2</v>
      </c>
      <c r="AA750" s="214">
        <f>ROUND(Z750*19.2,0)</f>
        <v>38</v>
      </c>
      <c r="AB750" s="214">
        <v>1</v>
      </c>
      <c r="AC750" s="214">
        <f>ROUND(AB750*19.2,0)</f>
        <v>19</v>
      </c>
      <c r="AD750" s="214">
        <v>2</v>
      </c>
      <c r="AE750" s="214">
        <f>ROUND(AD750*12,0)</f>
        <v>24</v>
      </c>
      <c r="AF750" s="214">
        <v>2</v>
      </c>
      <c r="AG750" s="214">
        <f>ROUND(AF750*14.4,0)</f>
        <v>29</v>
      </c>
      <c r="AH750" s="214">
        <v>2</v>
      </c>
      <c r="AI750" s="214">
        <f>ROUND(AH750*9.6,0)</f>
        <v>19</v>
      </c>
      <c r="AJ750" s="214">
        <v>2</v>
      </c>
      <c r="AK750" s="214">
        <f>ROUND(AJ750*16.8,0)</f>
        <v>34</v>
      </c>
      <c r="AL750" s="214">
        <v>1</v>
      </c>
      <c r="AM750" s="214">
        <f>ROUND(AL750*7.2,0)</f>
        <v>7</v>
      </c>
      <c r="AN750" s="214">
        <f>SUM(M750,O750,Q750,S750,U750)</f>
        <v>222</v>
      </c>
      <c r="AO750" s="214">
        <f>SUM(W750,Y750,AA750,AC750)</f>
        <v>149</v>
      </c>
      <c r="AP750" s="214">
        <f>SUM(AE750,AG750,AI750)</f>
        <v>72</v>
      </c>
      <c r="AQ750" s="214">
        <f>SUM(AK750,AM750)</f>
        <v>41</v>
      </c>
      <c r="AR750" s="214">
        <f>SUM(AN750:AQ750)</f>
        <v>484</v>
      </c>
      <c r="AS750" s="214" t="str">
        <f>IF(AR750&lt;=120,"Group 1",IF(AR750&lt;=240,"Group 2",IF(AR750&lt;=360,"Group 3",IF(AR750&lt;=480,"Group 4",IF(AR750&lt;=600,"Group 5",IF(AR750&lt;=720,"Group 6",IF(AR750&lt;=840,"Group 7",IF(AR750&lt;=960,"Group 8",IF(AR750&lt;=1080,"Group 9","Group 10")))))))))</f>
        <v>Group 5</v>
      </c>
      <c r="AT750" s="214" t="str">
        <f>IF(AR750&lt;=120,"B1",IF(AR750&lt;=240,"B2",IF(AR750&lt;=360,"B3",IF(AR750&lt;=480,"B4",IF(AR750&lt;=600,"B5",IF(AR750&lt;=720,"B6",IF(AR750&lt;=840,"B7",IF(AR750&lt;=960,"B8",IF(AR750&lt;=1080,"B9",IF(AR750&lt;=1100,"B10",IF(AR750&lt;=1120,"B11",IF(AR750&lt;=1140,"B12",IF(AR750&lt;=1160,"B13",IF(AR750&lt;=1180,"B14","B15"))))))))))))))</f>
        <v>B5</v>
      </c>
      <c r="AU750" s="214" t="str">
        <f>AT750</f>
        <v>B5</v>
      </c>
      <c r="AV750" s="214" t="str">
        <f>IF(AU750=J750,"OK","REVIEW")</f>
        <v>OK</v>
      </c>
      <c r="AW750" s="213" t="s">
        <v>355</v>
      </c>
      <c r="AX750" s="213" t="s">
        <v>365</v>
      </c>
      <c r="AY750" s="213" t="s">
        <v>270</v>
      </c>
      <c r="AZ750" s="213" t="s">
        <v>267</v>
      </c>
      <c r="BA750" s="217" t="s">
        <v>998</v>
      </c>
    </row>
    <row r="751" ht="142.5">
      <c r="A751" s="214" t="s">
        <v>278</v>
      </c>
      <c r="B751" s="213" t="s">
        <v>1250</v>
      </c>
      <c r="C751" s="214" t="s">
        <v>1251</v>
      </c>
      <c r="D751" s="213" t="s">
        <v>1252</v>
      </c>
      <c r="E751" s="214" t="s">
        <v>1288</v>
      </c>
      <c r="F751" s="213" t="s">
        <v>1289</v>
      </c>
      <c r="G751" s="214" t="s">
        <v>1294</v>
      </c>
      <c r="H751" s="213" t="s">
        <v>1295</v>
      </c>
      <c r="I751" s="213" t="s">
        <v>1257</v>
      </c>
      <c r="J751" s="214" t="s">
        <v>267</v>
      </c>
      <c r="K751" s="217" t="s">
        <v>1258</v>
      </c>
      <c r="L751" s="214">
        <v>2</v>
      </c>
      <c r="M751" s="214">
        <f>ROUND(L751*18,0)</f>
        <v>36</v>
      </c>
      <c r="N751" s="214">
        <v>2</v>
      </c>
      <c r="O751" s="214">
        <f>ROUND(N751*19.2,0)</f>
        <v>38</v>
      </c>
      <c r="P751" s="214">
        <v>2</v>
      </c>
      <c r="Q751" s="214">
        <f>ROUND(P751*19.2,0)</f>
        <v>38</v>
      </c>
      <c r="R751" s="214">
        <v>2</v>
      </c>
      <c r="S751" s="214">
        <f>ROUND(R751*14.4,0)</f>
        <v>29</v>
      </c>
      <c r="T751" s="214">
        <v>2</v>
      </c>
      <c r="U751" s="214">
        <f>ROUND(T751*14.4,0)</f>
        <v>29</v>
      </c>
      <c r="V751" s="214">
        <v>2</v>
      </c>
      <c r="W751" s="214">
        <f>ROUND(V751*28.8,0)</f>
        <v>58</v>
      </c>
      <c r="X751" s="214">
        <v>2</v>
      </c>
      <c r="Y751" s="214">
        <f>ROUND(X751*16.8,0)</f>
        <v>34</v>
      </c>
      <c r="Z751" s="214">
        <v>2</v>
      </c>
      <c r="AA751" s="214">
        <f>ROUND(Z751*19.2,0)</f>
        <v>38</v>
      </c>
      <c r="AB751" s="214">
        <v>1</v>
      </c>
      <c r="AC751" s="214">
        <f>ROUND(AB751*19.2,0)</f>
        <v>19</v>
      </c>
      <c r="AD751" s="214">
        <v>2</v>
      </c>
      <c r="AE751" s="214">
        <f>ROUND(AD751*12,0)</f>
        <v>24</v>
      </c>
      <c r="AF751" s="214">
        <v>2</v>
      </c>
      <c r="AG751" s="214">
        <f>ROUND(AF751*14.4,0)</f>
        <v>29</v>
      </c>
      <c r="AH751" s="214">
        <v>3</v>
      </c>
      <c r="AI751" s="214">
        <f>ROUND(AH751*9.6,0)</f>
        <v>29</v>
      </c>
      <c r="AJ751" s="214">
        <v>3</v>
      </c>
      <c r="AK751" s="214">
        <f>ROUND(AJ751*16.8,0)</f>
        <v>50</v>
      </c>
      <c r="AL751" s="214">
        <v>1</v>
      </c>
      <c r="AM751" s="214">
        <f>ROUND(AL751*7.2,0)</f>
        <v>7</v>
      </c>
      <c r="AN751" s="214">
        <f>SUM(M751,O751,Q751,S751,U751)</f>
        <v>170</v>
      </c>
      <c r="AO751" s="214">
        <f>SUM(W751,Y751,AA751,AC751)</f>
        <v>149</v>
      </c>
      <c r="AP751" s="214">
        <f>SUM(AE751,AG751,AI751)</f>
        <v>82</v>
      </c>
      <c r="AQ751" s="214">
        <f>SUM(AK751,AM751)</f>
        <v>57</v>
      </c>
      <c r="AR751" s="214">
        <f>SUM(AN751:AQ751)</f>
        <v>458</v>
      </c>
      <c r="AS751" s="214" t="str">
        <f>IF(AR751&lt;=120,"Group 1",IF(AR751&lt;=240,"Group 2",IF(AR751&lt;=360,"Group 3",IF(AR751&lt;=480,"Group 4",IF(AR751&lt;=600,"Group 5",IF(AR751&lt;=720,"Group 6",IF(AR751&lt;=840,"Group 7",IF(AR751&lt;=960,"Group 8",IF(AR751&lt;=1080,"Group 9","Group 10")))))))))</f>
        <v>Group 4</v>
      </c>
      <c r="AT751" s="214" t="str">
        <f>IF(AR751&lt;=120,"B1",IF(AR751&lt;=240,"B2",IF(AR751&lt;=360,"B3",IF(AR751&lt;=480,"B4",IF(AR751&lt;=600,"B5",IF(AR751&lt;=720,"B6",IF(AR751&lt;=840,"B7",IF(AR751&lt;=960,"B8",IF(AR751&lt;=1080,"B9",IF(AR751&lt;=1100,"B10",IF(AR751&lt;=1120,"B11",IF(AR751&lt;=1140,"B12",IF(AR751&lt;=1160,"B13",IF(AR751&lt;=1180,"B14","B15"))))))))))))))</f>
        <v>B4</v>
      </c>
      <c r="AU751" s="214" t="str">
        <f>AT751</f>
        <v>B4</v>
      </c>
      <c r="AV751" s="214" t="str">
        <f>IF(AU751=J751,"OK","REVIEW")</f>
        <v>OK</v>
      </c>
      <c r="AW751" s="213" t="s">
        <v>355</v>
      </c>
      <c r="AX751" s="213" t="s">
        <v>522</v>
      </c>
      <c r="AY751" s="213" t="s">
        <v>270</v>
      </c>
      <c r="AZ751" s="213" t="s">
        <v>267</v>
      </c>
      <c r="BA751" s="217" t="s">
        <v>996</v>
      </c>
    </row>
    <row r="752" ht="142.5">
      <c r="A752" s="214" t="s">
        <v>278</v>
      </c>
      <c r="B752" s="213" t="s">
        <v>1250</v>
      </c>
      <c r="C752" s="214" t="s">
        <v>1251</v>
      </c>
      <c r="D752" s="213" t="s">
        <v>1252</v>
      </c>
      <c r="E752" s="214" t="s">
        <v>1288</v>
      </c>
      <c r="F752" s="213" t="s">
        <v>1289</v>
      </c>
      <c r="G752" s="214" t="s">
        <v>1294</v>
      </c>
      <c r="H752" s="213" t="s">
        <v>1295</v>
      </c>
      <c r="I752" s="213" t="s">
        <v>1257</v>
      </c>
      <c r="J752" s="214" t="s">
        <v>271</v>
      </c>
      <c r="K752" s="217" t="s">
        <v>1259</v>
      </c>
      <c r="L752" s="214">
        <v>3</v>
      </c>
      <c r="M752" s="214">
        <f>ROUND(L752*18,0)</f>
        <v>54</v>
      </c>
      <c r="N752" s="214">
        <v>2</v>
      </c>
      <c r="O752" s="214">
        <f>ROUND(N752*19.2,0)</f>
        <v>38</v>
      </c>
      <c r="P752" s="214">
        <v>3</v>
      </c>
      <c r="Q752" s="214">
        <f>ROUND(P752*19.2,0)</f>
        <v>58</v>
      </c>
      <c r="R752" s="214">
        <v>2</v>
      </c>
      <c r="S752" s="214">
        <f>ROUND(R752*14.4,0)</f>
        <v>29</v>
      </c>
      <c r="T752" s="214">
        <v>2</v>
      </c>
      <c r="U752" s="214">
        <f>ROUND(T752*14.4,0)</f>
        <v>29</v>
      </c>
      <c r="V752" s="214">
        <v>2</v>
      </c>
      <c r="W752" s="214">
        <f>ROUND(V752*28.8,0)</f>
        <v>58</v>
      </c>
      <c r="X752" s="214">
        <v>2</v>
      </c>
      <c r="Y752" s="214">
        <f>ROUND(X752*16.8,0)</f>
        <v>34</v>
      </c>
      <c r="Z752" s="214">
        <v>2</v>
      </c>
      <c r="AA752" s="214">
        <f>ROUND(Z752*19.2,0)</f>
        <v>38</v>
      </c>
      <c r="AB752" s="214">
        <v>1</v>
      </c>
      <c r="AC752" s="214">
        <f>ROUND(AB752*19.2,0)</f>
        <v>19</v>
      </c>
      <c r="AD752" s="214">
        <v>2</v>
      </c>
      <c r="AE752" s="214">
        <f>ROUND(AD752*12,0)</f>
        <v>24</v>
      </c>
      <c r="AF752" s="214">
        <v>2</v>
      </c>
      <c r="AG752" s="214">
        <f>ROUND(AF752*14.4,0)</f>
        <v>29</v>
      </c>
      <c r="AH752" s="214">
        <v>3</v>
      </c>
      <c r="AI752" s="214">
        <f>ROUND(AH752*9.6,0)</f>
        <v>29</v>
      </c>
      <c r="AJ752" s="214">
        <v>3</v>
      </c>
      <c r="AK752" s="214">
        <f>ROUND(AJ752*16.8,0)</f>
        <v>50</v>
      </c>
      <c r="AL752" s="214">
        <v>1</v>
      </c>
      <c r="AM752" s="214">
        <f>ROUND(AL752*7.2,0)</f>
        <v>7</v>
      </c>
      <c r="AN752" s="214">
        <f>SUM(M752,O752,Q752,S752,U752)</f>
        <v>208</v>
      </c>
      <c r="AO752" s="214">
        <f>SUM(W752,Y752,AA752,AC752)</f>
        <v>149</v>
      </c>
      <c r="AP752" s="214">
        <f>SUM(AE752,AG752,AI752)</f>
        <v>82</v>
      </c>
      <c r="AQ752" s="214">
        <f>SUM(AK752,AM752)</f>
        <v>57</v>
      </c>
      <c r="AR752" s="214">
        <f>SUM(AN752:AQ752)</f>
        <v>496</v>
      </c>
      <c r="AS752" s="214" t="str">
        <f>IF(AR752&lt;=120,"Group 1",IF(AR752&lt;=240,"Group 2",IF(AR752&lt;=360,"Group 3",IF(AR752&lt;=480,"Group 4",IF(AR752&lt;=600,"Group 5",IF(AR752&lt;=720,"Group 6",IF(AR752&lt;=840,"Group 7",IF(AR752&lt;=960,"Group 8",IF(AR752&lt;=1080,"Group 9","Group 10")))))))))</f>
        <v>Group 5</v>
      </c>
      <c r="AT752" s="214" t="str">
        <f>IF(AR752&lt;=120,"B1",IF(AR752&lt;=240,"B2",IF(AR752&lt;=360,"B3",IF(AR752&lt;=480,"B4",IF(AR752&lt;=600,"B5",IF(AR752&lt;=720,"B6",IF(AR752&lt;=840,"B7",IF(AR752&lt;=960,"B8",IF(AR752&lt;=1080,"B9",IF(AR752&lt;=1100,"B10",IF(AR752&lt;=1120,"B11",IF(AR752&lt;=1140,"B12",IF(AR752&lt;=1160,"B13",IF(AR752&lt;=1180,"B14","B15"))))))))))))))</f>
        <v>B5</v>
      </c>
      <c r="AU752" s="214" t="str">
        <f>AT752</f>
        <v>B5</v>
      </c>
      <c r="AV752" s="214" t="str">
        <f>IF(AU752=J752,"OK","REVIEW")</f>
        <v>OK</v>
      </c>
      <c r="AW752" s="213" t="s">
        <v>355</v>
      </c>
      <c r="AX752" s="213" t="s">
        <v>365</v>
      </c>
      <c r="AY752" s="213" t="s">
        <v>270</v>
      </c>
      <c r="AZ752" s="213" t="s">
        <v>267</v>
      </c>
      <c r="BA752" s="217" t="s">
        <v>998</v>
      </c>
    </row>
    <row r="753" ht="142.5">
      <c r="A753" s="214" t="s">
        <v>278</v>
      </c>
      <c r="B753" s="213" t="s">
        <v>1250</v>
      </c>
      <c r="C753" s="214" t="s">
        <v>1296</v>
      </c>
      <c r="D753" s="213" t="s">
        <v>1297</v>
      </c>
      <c r="E753" s="214" t="s">
        <v>1298</v>
      </c>
      <c r="F753" s="213" t="s">
        <v>1299</v>
      </c>
      <c r="G753" s="214" t="s">
        <v>1300</v>
      </c>
      <c r="H753" s="213" t="s">
        <v>1301</v>
      </c>
      <c r="I753" s="213" t="s">
        <v>1257</v>
      </c>
      <c r="J753" s="214" t="s">
        <v>267</v>
      </c>
      <c r="K753" s="217" t="s">
        <v>1268</v>
      </c>
      <c r="L753" s="214">
        <v>3</v>
      </c>
      <c r="M753" s="214">
        <f>ROUND(L753*18,0)</f>
        <v>54</v>
      </c>
      <c r="N753" s="214">
        <v>2</v>
      </c>
      <c r="O753" s="214">
        <f>ROUND(N753*19.2,0)</f>
        <v>38</v>
      </c>
      <c r="P753" s="214">
        <v>3</v>
      </c>
      <c r="Q753" s="214">
        <f>ROUND(P753*19.2,0)</f>
        <v>58</v>
      </c>
      <c r="R753" s="214">
        <v>3</v>
      </c>
      <c r="S753" s="214">
        <f>ROUND(R753*14.4,0)</f>
        <v>43</v>
      </c>
      <c r="T753" s="214">
        <v>2</v>
      </c>
      <c r="U753" s="214">
        <f>ROUND(T753*14.4,0)</f>
        <v>29</v>
      </c>
      <c r="V753" s="214">
        <v>2</v>
      </c>
      <c r="W753" s="214">
        <f>ROUND(V753*28.8,0)</f>
        <v>58</v>
      </c>
      <c r="X753" s="214">
        <v>2</v>
      </c>
      <c r="Y753" s="214">
        <f>ROUND(X753*16.8,0)</f>
        <v>34</v>
      </c>
      <c r="Z753" s="214">
        <v>2</v>
      </c>
      <c r="AA753" s="214">
        <f>ROUND(Z753*19.2,0)</f>
        <v>38</v>
      </c>
      <c r="AB753" s="214">
        <v>2</v>
      </c>
      <c r="AC753" s="214">
        <f>ROUND(AB753*19.2,0)</f>
        <v>38</v>
      </c>
      <c r="AD753" s="214">
        <v>2</v>
      </c>
      <c r="AE753" s="214">
        <f>ROUND(AD753*12,0)</f>
        <v>24</v>
      </c>
      <c r="AF753" s="214">
        <v>1</v>
      </c>
      <c r="AG753" s="214">
        <f>ROUND(AF753*14.4,0)</f>
        <v>14</v>
      </c>
      <c r="AH753" s="214">
        <v>2</v>
      </c>
      <c r="AI753" s="214">
        <f>ROUND(AH753*9.6,0)</f>
        <v>19</v>
      </c>
      <c r="AJ753" s="214">
        <v>1</v>
      </c>
      <c r="AK753" s="214">
        <f>ROUND(AJ753*16.8,0)</f>
        <v>17</v>
      </c>
      <c r="AL753" s="214">
        <v>1</v>
      </c>
      <c r="AM753" s="214">
        <f>ROUND(AL753*7.2,0)</f>
        <v>7</v>
      </c>
      <c r="AN753" s="214">
        <f>SUM(M753,O753,Q753,S753,U753)</f>
        <v>222</v>
      </c>
      <c r="AO753" s="214">
        <f>SUM(W753,Y753,AA753,AC753)</f>
        <v>168</v>
      </c>
      <c r="AP753" s="214">
        <f>SUM(AE753,AG753,AI753)</f>
        <v>57</v>
      </c>
      <c r="AQ753" s="214">
        <f>SUM(AK753,AM753)</f>
        <v>24</v>
      </c>
      <c r="AR753" s="214">
        <f>SUM(AN753:AQ753)</f>
        <v>471</v>
      </c>
      <c r="AS753" s="214" t="str">
        <f>IF(AR753&lt;=120,"Group 1",IF(AR753&lt;=240,"Group 2",IF(AR753&lt;=360,"Group 3",IF(AR753&lt;=480,"Group 4",IF(AR753&lt;=600,"Group 5",IF(AR753&lt;=720,"Group 6",IF(AR753&lt;=840,"Group 7",IF(AR753&lt;=960,"Group 8",IF(AR753&lt;=1080,"Group 9","Group 10")))))))))</f>
        <v>Group 4</v>
      </c>
      <c r="AT753" s="214" t="str">
        <f>IF(AR753&lt;=120,"B1",IF(AR753&lt;=240,"B2",IF(AR753&lt;=360,"B3",IF(AR753&lt;=480,"B4",IF(AR753&lt;=600,"B5",IF(AR753&lt;=720,"B6",IF(AR753&lt;=840,"B7",IF(AR753&lt;=960,"B8",IF(AR753&lt;=1080,"B9",IF(AR753&lt;=1100,"B10",IF(AR753&lt;=1120,"B11",IF(AR753&lt;=1140,"B12",IF(AR753&lt;=1160,"B13",IF(AR753&lt;=1180,"B14","B15"))))))))))))))</f>
        <v>B4</v>
      </c>
      <c r="AU753" s="214" t="str">
        <f>AT753</f>
        <v>B4</v>
      </c>
      <c r="AV753" s="214" t="str">
        <f>IF(AU753=J753,"OK","REVIEW")</f>
        <v>OK</v>
      </c>
      <c r="AW753" s="213" t="s">
        <v>355</v>
      </c>
      <c r="AX753" s="213" t="s">
        <v>522</v>
      </c>
      <c r="AY753" s="213" t="s">
        <v>270</v>
      </c>
      <c r="AZ753" s="213" t="s">
        <v>271</v>
      </c>
      <c r="BA753" s="217" t="s">
        <v>996</v>
      </c>
    </row>
    <row r="754" ht="142.5">
      <c r="A754" s="214" t="s">
        <v>278</v>
      </c>
      <c r="B754" s="213" t="s">
        <v>1250</v>
      </c>
      <c r="C754" s="214" t="s">
        <v>1296</v>
      </c>
      <c r="D754" s="213" t="s">
        <v>1297</v>
      </c>
      <c r="E754" s="214" t="s">
        <v>1298</v>
      </c>
      <c r="F754" s="213" t="s">
        <v>1299</v>
      </c>
      <c r="G754" s="214" t="s">
        <v>1300</v>
      </c>
      <c r="H754" s="213" t="s">
        <v>1301</v>
      </c>
      <c r="I754" s="213" t="s">
        <v>1257</v>
      </c>
      <c r="J754" s="214" t="s">
        <v>271</v>
      </c>
      <c r="K754" s="217" t="s">
        <v>1269</v>
      </c>
      <c r="L754" s="214">
        <v>3</v>
      </c>
      <c r="M754" s="214">
        <f>ROUND(L754*18,0)</f>
        <v>54</v>
      </c>
      <c r="N754" s="214">
        <v>2</v>
      </c>
      <c r="O754" s="214">
        <f>ROUND(N754*19.2,0)</f>
        <v>38</v>
      </c>
      <c r="P754" s="214">
        <v>3</v>
      </c>
      <c r="Q754" s="214">
        <f>ROUND(P754*19.2,0)</f>
        <v>58</v>
      </c>
      <c r="R754" s="214">
        <v>3</v>
      </c>
      <c r="S754" s="214">
        <f>ROUND(R754*14.4,0)</f>
        <v>43</v>
      </c>
      <c r="T754" s="214">
        <v>3</v>
      </c>
      <c r="U754" s="214">
        <f>ROUND(T754*14.4,0)</f>
        <v>43</v>
      </c>
      <c r="V754" s="214">
        <v>2</v>
      </c>
      <c r="W754" s="214">
        <f>ROUND(V754*28.8,0)</f>
        <v>58</v>
      </c>
      <c r="X754" s="214">
        <v>3</v>
      </c>
      <c r="Y754" s="214">
        <f>ROUND(X754*16.8,0)</f>
        <v>50</v>
      </c>
      <c r="Z754" s="214">
        <v>2</v>
      </c>
      <c r="AA754" s="214">
        <f>ROUND(Z754*19.2,0)</f>
        <v>38</v>
      </c>
      <c r="AB754" s="214">
        <v>2</v>
      </c>
      <c r="AC754" s="214">
        <f>ROUND(AB754*19.2,0)</f>
        <v>38</v>
      </c>
      <c r="AD754" s="214">
        <v>2</v>
      </c>
      <c r="AE754" s="214">
        <f>ROUND(AD754*12,0)</f>
        <v>24</v>
      </c>
      <c r="AF754" s="214">
        <v>2</v>
      </c>
      <c r="AG754" s="214">
        <f>ROUND(AF754*14.4,0)</f>
        <v>29</v>
      </c>
      <c r="AH754" s="214">
        <v>3</v>
      </c>
      <c r="AI754" s="214">
        <f>ROUND(AH754*9.6,0)</f>
        <v>29</v>
      </c>
      <c r="AJ754" s="214">
        <v>2</v>
      </c>
      <c r="AK754" s="214">
        <f>ROUND(AJ754*16.8,0)</f>
        <v>34</v>
      </c>
      <c r="AL754" s="214">
        <v>2</v>
      </c>
      <c r="AM754" s="214">
        <f>ROUND(AL754*7.2,0)</f>
        <v>14</v>
      </c>
      <c r="AN754" s="214">
        <f>SUM(M754,O754,Q754,S754,U754)</f>
        <v>236</v>
      </c>
      <c r="AO754" s="214">
        <f>SUM(W754,Y754,AA754,AC754)</f>
        <v>184</v>
      </c>
      <c r="AP754" s="214">
        <f>SUM(AE754,AG754,AI754)</f>
        <v>82</v>
      </c>
      <c r="AQ754" s="214">
        <f>SUM(AK754,AM754)</f>
        <v>48</v>
      </c>
      <c r="AR754" s="214">
        <f>SUM(AN754:AQ754)</f>
        <v>550</v>
      </c>
      <c r="AS754" s="214" t="str">
        <f>IF(AR754&lt;=120,"Group 1",IF(AR754&lt;=240,"Group 2",IF(AR754&lt;=360,"Group 3",IF(AR754&lt;=480,"Group 4",IF(AR754&lt;=600,"Group 5",IF(AR754&lt;=720,"Group 6",IF(AR754&lt;=840,"Group 7",IF(AR754&lt;=960,"Group 8",IF(AR754&lt;=1080,"Group 9","Group 10")))))))))</f>
        <v>Group 5</v>
      </c>
      <c r="AT754" s="214" t="str">
        <f>IF(AR754&lt;=120,"B1",IF(AR754&lt;=240,"B2",IF(AR754&lt;=360,"B3",IF(AR754&lt;=480,"B4",IF(AR754&lt;=600,"B5",IF(AR754&lt;=720,"B6",IF(AR754&lt;=840,"B7",IF(AR754&lt;=960,"B8",IF(AR754&lt;=1080,"B9",IF(AR754&lt;=1100,"B10",IF(AR754&lt;=1120,"B11",IF(AR754&lt;=1140,"B12",IF(AR754&lt;=1160,"B13",IF(AR754&lt;=1180,"B14","B15"))))))))))))))</f>
        <v>B5</v>
      </c>
      <c r="AU754" s="214" t="str">
        <f>AT754</f>
        <v>B5</v>
      </c>
      <c r="AV754" s="214" t="str">
        <f>IF(AU754=J754,"OK","REVIEW")</f>
        <v>OK</v>
      </c>
      <c r="AW754" s="213" t="s">
        <v>355</v>
      </c>
      <c r="AX754" s="213" t="s">
        <v>365</v>
      </c>
      <c r="AY754" s="213" t="s">
        <v>270</v>
      </c>
      <c r="AZ754" s="213" t="s">
        <v>271</v>
      </c>
      <c r="BA754" s="217" t="s">
        <v>998</v>
      </c>
    </row>
    <row r="755" ht="142.5">
      <c r="A755" s="214" t="s">
        <v>278</v>
      </c>
      <c r="B755" s="213" t="s">
        <v>1250</v>
      </c>
      <c r="C755" s="214" t="s">
        <v>1296</v>
      </c>
      <c r="D755" s="213" t="s">
        <v>1297</v>
      </c>
      <c r="E755" s="214" t="s">
        <v>1298</v>
      </c>
      <c r="F755" s="213" t="s">
        <v>1299</v>
      </c>
      <c r="G755" s="214" t="s">
        <v>1302</v>
      </c>
      <c r="H755" s="213" t="s">
        <v>1303</v>
      </c>
      <c r="I755" s="213" t="s">
        <v>1257</v>
      </c>
      <c r="J755" s="214" t="s">
        <v>267</v>
      </c>
      <c r="K755" s="217" t="s">
        <v>1268</v>
      </c>
      <c r="L755" s="214">
        <v>3</v>
      </c>
      <c r="M755" s="214">
        <f>ROUND(L755*18,0)</f>
        <v>54</v>
      </c>
      <c r="N755" s="214">
        <v>2</v>
      </c>
      <c r="O755" s="214">
        <f>ROUND(N755*19.2,0)</f>
        <v>38</v>
      </c>
      <c r="P755" s="214">
        <v>3</v>
      </c>
      <c r="Q755" s="214">
        <f>ROUND(P755*19.2,0)</f>
        <v>58</v>
      </c>
      <c r="R755" s="214">
        <v>3</v>
      </c>
      <c r="S755" s="214">
        <f>ROUND(R755*14.4,0)</f>
        <v>43</v>
      </c>
      <c r="T755" s="214">
        <v>2</v>
      </c>
      <c r="U755" s="214">
        <f>ROUND(T755*14.4,0)</f>
        <v>29</v>
      </c>
      <c r="V755" s="214">
        <v>2</v>
      </c>
      <c r="W755" s="214">
        <f>ROUND(V755*28.8,0)</f>
        <v>58</v>
      </c>
      <c r="X755" s="214">
        <v>2</v>
      </c>
      <c r="Y755" s="214">
        <f>ROUND(X755*16.8,0)</f>
        <v>34</v>
      </c>
      <c r="Z755" s="214">
        <v>2</v>
      </c>
      <c r="AA755" s="214">
        <f>ROUND(Z755*19.2,0)</f>
        <v>38</v>
      </c>
      <c r="AB755" s="214">
        <v>2</v>
      </c>
      <c r="AC755" s="214">
        <f>ROUND(AB755*19.2,0)</f>
        <v>38</v>
      </c>
      <c r="AD755" s="214">
        <v>2</v>
      </c>
      <c r="AE755" s="214">
        <f>ROUND(AD755*12,0)</f>
        <v>24</v>
      </c>
      <c r="AF755" s="214">
        <v>1</v>
      </c>
      <c r="AG755" s="214">
        <f>ROUND(AF755*14.4,0)</f>
        <v>14</v>
      </c>
      <c r="AH755" s="214">
        <v>2</v>
      </c>
      <c r="AI755" s="214">
        <f>ROUND(AH755*9.6,0)</f>
        <v>19</v>
      </c>
      <c r="AJ755" s="214">
        <v>1</v>
      </c>
      <c r="AK755" s="214">
        <f>ROUND(AJ755*16.8,0)</f>
        <v>17</v>
      </c>
      <c r="AL755" s="214">
        <v>1</v>
      </c>
      <c r="AM755" s="214">
        <f>ROUND(AL755*7.2,0)</f>
        <v>7</v>
      </c>
      <c r="AN755" s="214">
        <f>SUM(M755,O755,Q755,S755,U755)</f>
        <v>222</v>
      </c>
      <c r="AO755" s="214">
        <f>SUM(W755,Y755,AA755,AC755)</f>
        <v>168</v>
      </c>
      <c r="AP755" s="214">
        <f>SUM(AE755,AG755,AI755)</f>
        <v>57</v>
      </c>
      <c r="AQ755" s="214">
        <f>SUM(AK755,AM755)</f>
        <v>24</v>
      </c>
      <c r="AR755" s="214">
        <f>SUM(AN755:AQ755)</f>
        <v>471</v>
      </c>
      <c r="AS755" s="214" t="str">
        <f>IF(AR755&lt;=120,"Group 1",IF(AR755&lt;=240,"Group 2",IF(AR755&lt;=360,"Group 3",IF(AR755&lt;=480,"Group 4",IF(AR755&lt;=600,"Group 5",IF(AR755&lt;=720,"Group 6",IF(AR755&lt;=840,"Group 7",IF(AR755&lt;=960,"Group 8",IF(AR755&lt;=1080,"Group 9","Group 10")))))))))</f>
        <v>Group 4</v>
      </c>
      <c r="AT755" s="214" t="str">
        <f>IF(AR755&lt;=120,"B1",IF(AR755&lt;=240,"B2",IF(AR755&lt;=360,"B3",IF(AR755&lt;=480,"B4",IF(AR755&lt;=600,"B5",IF(AR755&lt;=720,"B6",IF(AR755&lt;=840,"B7",IF(AR755&lt;=960,"B8",IF(AR755&lt;=1080,"B9",IF(AR755&lt;=1100,"B10",IF(AR755&lt;=1120,"B11",IF(AR755&lt;=1140,"B12",IF(AR755&lt;=1160,"B13",IF(AR755&lt;=1180,"B14","B15"))))))))))))))</f>
        <v>B4</v>
      </c>
      <c r="AU755" s="214" t="str">
        <f>AT755</f>
        <v>B4</v>
      </c>
      <c r="AV755" s="214" t="str">
        <f>IF(AU755=J755,"OK","REVIEW")</f>
        <v>OK</v>
      </c>
      <c r="AW755" s="213" t="s">
        <v>355</v>
      </c>
      <c r="AX755" s="213" t="s">
        <v>522</v>
      </c>
      <c r="AY755" s="213" t="s">
        <v>270</v>
      </c>
      <c r="AZ755" s="213" t="s">
        <v>271</v>
      </c>
      <c r="BA755" s="217" t="s">
        <v>996</v>
      </c>
    </row>
    <row r="756" ht="142.5">
      <c r="A756" s="214" t="s">
        <v>278</v>
      </c>
      <c r="B756" s="213" t="s">
        <v>1250</v>
      </c>
      <c r="C756" s="214" t="s">
        <v>1296</v>
      </c>
      <c r="D756" s="213" t="s">
        <v>1297</v>
      </c>
      <c r="E756" s="214" t="s">
        <v>1298</v>
      </c>
      <c r="F756" s="213" t="s">
        <v>1299</v>
      </c>
      <c r="G756" s="214" t="s">
        <v>1302</v>
      </c>
      <c r="H756" s="213" t="s">
        <v>1303</v>
      </c>
      <c r="I756" s="213" t="s">
        <v>1257</v>
      </c>
      <c r="J756" s="214" t="s">
        <v>271</v>
      </c>
      <c r="K756" s="217" t="s">
        <v>1269</v>
      </c>
      <c r="L756" s="214">
        <v>3</v>
      </c>
      <c r="M756" s="214">
        <f>ROUND(L756*18,0)</f>
        <v>54</v>
      </c>
      <c r="N756" s="214">
        <v>2</v>
      </c>
      <c r="O756" s="214">
        <f>ROUND(N756*19.2,0)</f>
        <v>38</v>
      </c>
      <c r="P756" s="214">
        <v>3</v>
      </c>
      <c r="Q756" s="214">
        <f>ROUND(P756*19.2,0)</f>
        <v>58</v>
      </c>
      <c r="R756" s="214">
        <v>3</v>
      </c>
      <c r="S756" s="214">
        <f>ROUND(R756*14.4,0)</f>
        <v>43</v>
      </c>
      <c r="T756" s="214">
        <v>3</v>
      </c>
      <c r="U756" s="214">
        <f>ROUND(T756*14.4,0)</f>
        <v>43</v>
      </c>
      <c r="V756" s="214">
        <v>2</v>
      </c>
      <c r="W756" s="214">
        <f>ROUND(V756*28.8,0)</f>
        <v>58</v>
      </c>
      <c r="X756" s="214">
        <v>3</v>
      </c>
      <c r="Y756" s="214">
        <f>ROUND(X756*16.8,0)</f>
        <v>50</v>
      </c>
      <c r="Z756" s="214">
        <v>2</v>
      </c>
      <c r="AA756" s="214">
        <f>ROUND(Z756*19.2,0)</f>
        <v>38</v>
      </c>
      <c r="AB756" s="214">
        <v>2</v>
      </c>
      <c r="AC756" s="214">
        <f>ROUND(AB756*19.2,0)</f>
        <v>38</v>
      </c>
      <c r="AD756" s="214">
        <v>2</v>
      </c>
      <c r="AE756" s="214">
        <f>ROUND(AD756*12,0)</f>
        <v>24</v>
      </c>
      <c r="AF756" s="214">
        <v>2</v>
      </c>
      <c r="AG756" s="214">
        <f>ROUND(AF756*14.4,0)</f>
        <v>29</v>
      </c>
      <c r="AH756" s="214">
        <v>3</v>
      </c>
      <c r="AI756" s="214">
        <f>ROUND(AH756*9.6,0)</f>
        <v>29</v>
      </c>
      <c r="AJ756" s="214">
        <v>2</v>
      </c>
      <c r="AK756" s="214">
        <f>ROUND(AJ756*16.8,0)</f>
        <v>34</v>
      </c>
      <c r="AL756" s="214">
        <v>2</v>
      </c>
      <c r="AM756" s="214">
        <f>ROUND(AL756*7.2,0)</f>
        <v>14</v>
      </c>
      <c r="AN756" s="214">
        <f>SUM(M756,O756,Q756,S756,U756)</f>
        <v>236</v>
      </c>
      <c r="AO756" s="214">
        <f>SUM(W756,Y756,AA756,AC756)</f>
        <v>184</v>
      </c>
      <c r="AP756" s="214">
        <f>SUM(AE756,AG756,AI756)</f>
        <v>82</v>
      </c>
      <c r="AQ756" s="214">
        <f>SUM(AK756,AM756)</f>
        <v>48</v>
      </c>
      <c r="AR756" s="214">
        <f>SUM(AN756:AQ756)</f>
        <v>550</v>
      </c>
      <c r="AS756" s="214" t="str">
        <f>IF(AR756&lt;=120,"Group 1",IF(AR756&lt;=240,"Group 2",IF(AR756&lt;=360,"Group 3",IF(AR756&lt;=480,"Group 4",IF(AR756&lt;=600,"Group 5",IF(AR756&lt;=720,"Group 6",IF(AR756&lt;=840,"Group 7",IF(AR756&lt;=960,"Group 8",IF(AR756&lt;=1080,"Group 9","Group 10")))))))))</f>
        <v>Group 5</v>
      </c>
      <c r="AT756" s="214" t="str">
        <f>IF(AR756&lt;=120,"B1",IF(AR756&lt;=240,"B2",IF(AR756&lt;=360,"B3",IF(AR756&lt;=480,"B4",IF(AR756&lt;=600,"B5",IF(AR756&lt;=720,"B6",IF(AR756&lt;=840,"B7",IF(AR756&lt;=960,"B8",IF(AR756&lt;=1080,"B9",IF(AR756&lt;=1100,"B10",IF(AR756&lt;=1120,"B11",IF(AR756&lt;=1140,"B12",IF(AR756&lt;=1160,"B13",IF(AR756&lt;=1180,"B14","B15"))))))))))))))</f>
        <v>B5</v>
      </c>
      <c r="AU756" s="214" t="str">
        <f>AT756</f>
        <v>B5</v>
      </c>
      <c r="AV756" s="214" t="str">
        <f>IF(AU756=J756,"OK","REVIEW")</f>
        <v>OK</v>
      </c>
      <c r="AW756" s="213" t="s">
        <v>355</v>
      </c>
      <c r="AX756" s="213" t="s">
        <v>365</v>
      </c>
      <c r="AY756" s="213" t="s">
        <v>270</v>
      </c>
      <c r="AZ756" s="213" t="s">
        <v>271</v>
      </c>
      <c r="BA756" s="217" t="s">
        <v>998</v>
      </c>
    </row>
    <row r="757" ht="142.5">
      <c r="A757" s="214" t="s">
        <v>278</v>
      </c>
      <c r="B757" s="213" t="s">
        <v>1250</v>
      </c>
      <c r="C757" s="214" t="s">
        <v>1296</v>
      </c>
      <c r="D757" s="213" t="s">
        <v>1297</v>
      </c>
      <c r="E757" s="214" t="s">
        <v>1298</v>
      </c>
      <c r="F757" s="213" t="s">
        <v>1299</v>
      </c>
      <c r="G757" s="214" t="s">
        <v>1304</v>
      </c>
      <c r="H757" s="213" t="s">
        <v>1305</v>
      </c>
      <c r="I757" s="213" t="s">
        <v>1257</v>
      </c>
      <c r="J757" s="214" t="s">
        <v>267</v>
      </c>
      <c r="K757" s="217" t="s">
        <v>1268</v>
      </c>
      <c r="L757" s="214">
        <v>3</v>
      </c>
      <c r="M757" s="214">
        <f>ROUND(L757*18,0)</f>
        <v>54</v>
      </c>
      <c r="N757" s="214">
        <v>2</v>
      </c>
      <c r="O757" s="214">
        <f>ROUND(N757*19.2,0)</f>
        <v>38</v>
      </c>
      <c r="P757" s="214">
        <v>3</v>
      </c>
      <c r="Q757" s="214">
        <f>ROUND(P757*19.2,0)</f>
        <v>58</v>
      </c>
      <c r="R757" s="214">
        <v>3</v>
      </c>
      <c r="S757" s="214">
        <f>ROUND(R757*14.4,0)</f>
        <v>43</v>
      </c>
      <c r="T757" s="214">
        <v>2</v>
      </c>
      <c r="U757" s="214">
        <f>ROUND(T757*14.4,0)</f>
        <v>29</v>
      </c>
      <c r="V757" s="214">
        <v>2</v>
      </c>
      <c r="W757" s="214">
        <f>ROUND(V757*28.8,0)</f>
        <v>58</v>
      </c>
      <c r="X757" s="214">
        <v>2</v>
      </c>
      <c r="Y757" s="214">
        <f>ROUND(X757*16.8,0)</f>
        <v>34</v>
      </c>
      <c r="Z757" s="214">
        <v>2</v>
      </c>
      <c r="AA757" s="214">
        <f>ROUND(Z757*19.2,0)</f>
        <v>38</v>
      </c>
      <c r="AB757" s="214">
        <v>2</v>
      </c>
      <c r="AC757" s="214">
        <f>ROUND(AB757*19.2,0)</f>
        <v>38</v>
      </c>
      <c r="AD757" s="214">
        <v>2</v>
      </c>
      <c r="AE757" s="214">
        <f>ROUND(AD757*12,0)</f>
        <v>24</v>
      </c>
      <c r="AF757" s="214">
        <v>1</v>
      </c>
      <c r="AG757" s="214">
        <f>ROUND(AF757*14.4,0)</f>
        <v>14</v>
      </c>
      <c r="AH757" s="214">
        <v>2</v>
      </c>
      <c r="AI757" s="214">
        <f>ROUND(AH757*9.6,0)</f>
        <v>19</v>
      </c>
      <c r="AJ757" s="214">
        <v>1</v>
      </c>
      <c r="AK757" s="214">
        <f>ROUND(AJ757*16.8,0)</f>
        <v>17</v>
      </c>
      <c r="AL757" s="214">
        <v>1</v>
      </c>
      <c r="AM757" s="214">
        <f>ROUND(AL757*7.2,0)</f>
        <v>7</v>
      </c>
      <c r="AN757" s="214">
        <f>SUM(M757,O757,Q757,S757,U757)</f>
        <v>222</v>
      </c>
      <c r="AO757" s="214">
        <f>SUM(W757,Y757,AA757,AC757)</f>
        <v>168</v>
      </c>
      <c r="AP757" s="214">
        <f>SUM(AE757,AG757,AI757)</f>
        <v>57</v>
      </c>
      <c r="AQ757" s="214">
        <f>SUM(AK757,AM757)</f>
        <v>24</v>
      </c>
      <c r="AR757" s="214">
        <f>SUM(AN757:AQ757)</f>
        <v>471</v>
      </c>
      <c r="AS757" s="214" t="str">
        <f>IF(AR757&lt;=120,"Group 1",IF(AR757&lt;=240,"Group 2",IF(AR757&lt;=360,"Group 3",IF(AR757&lt;=480,"Group 4",IF(AR757&lt;=600,"Group 5",IF(AR757&lt;=720,"Group 6",IF(AR757&lt;=840,"Group 7",IF(AR757&lt;=960,"Group 8",IF(AR757&lt;=1080,"Group 9","Group 10")))))))))</f>
        <v>Group 4</v>
      </c>
      <c r="AT757" s="214" t="str">
        <f>IF(AR757&lt;=120,"B1",IF(AR757&lt;=240,"B2",IF(AR757&lt;=360,"B3",IF(AR757&lt;=480,"B4",IF(AR757&lt;=600,"B5",IF(AR757&lt;=720,"B6",IF(AR757&lt;=840,"B7",IF(AR757&lt;=960,"B8",IF(AR757&lt;=1080,"B9",IF(AR757&lt;=1100,"B10",IF(AR757&lt;=1120,"B11",IF(AR757&lt;=1140,"B12",IF(AR757&lt;=1160,"B13",IF(AR757&lt;=1180,"B14","B15"))))))))))))))</f>
        <v>B4</v>
      </c>
      <c r="AU757" s="214" t="str">
        <f>AT757</f>
        <v>B4</v>
      </c>
      <c r="AV757" s="214" t="str">
        <f>IF(AU757=J757,"OK","REVIEW")</f>
        <v>OK</v>
      </c>
      <c r="AW757" s="213" t="s">
        <v>355</v>
      </c>
      <c r="AX757" s="213" t="s">
        <v>522</v>
      </c>
      <c r="AY757" s="213" t="s">
        <v>270</v>
      </c>
      <c r="AZ757" s="213" t="s">
        <v>271</v>
      </c>
      <c r="BA757" s="217" t="s">
        <v>996</v>
      </c>
    </row>
    <row r="758" ht="142.5">
      <c r="A758" s="214" t="s">
        <v>278</v>
      </c>
      <c r="B758" s="213" t="s">
        <v>1250</v>
      </c>
      <c r="C758" s="214" t="s">
        <v>1296</v>
      </c>
      <c r="D758" s="213" t="s">
        <v>1297</v>
      </c>
      <c r="E758" s="214" t="s">
        <v>1298</v>
      </c>
      <c r="F758" s="213" t="s">
        <v>1299</v>
      </c>
      <c r="G758" s="214" t="s">
        <v>1304</v>
      </c>
      <c r="H758" s="213" t="s">
        <v>1305</v>
      </c>
      <c r="I758" s="213" t="s">
        <v>1257</v>
      </c>
      <c r="J758" s="214" t="s">
        <v>271</v>
      </c>
      <c r="K758" s="217" t="s">
        <v>1269</v>
      </c>
      <c r="L758" s="214">
        <v>3</v>
      </c>
      <c r="M758" s="214">
        <f>ROUND(L758*18,0)</f>
        <v>54</v>
      </c>
      <c r="N758" s="214">
        <v>2</v>
      </c>
      <c r="O758" s="214">
        <f>ROUND(N758*19.2,0)</f>
        <v>38</v>
      </c>
      <c r="P758" s="214">
        <v>3</v>
      </c>
      <c r="Q758" s="214">
        <f>ROUND(P758*19.2,0)</f>
        <v>58</v>
      </c>
      <c r="R758" s="214">
        <v>3</v>
      </c>
      <c r="S758" s="214">
        <f>ROUND(R758*14.4,0)</f>
        <v>43</v>
      </c>
      <c r="T758" s="214">
        <v>3</v>
      </c>
      <c r="U758" s="214">
        <f>ROUND(T758*14.4,0)</f>
        <v>43</v>
      </c>
      <c r="V758" s="214">
        <v>2</v>
      </c>
      <c r="W758" s="214">
        <f>ROUND(V758*28.8,0)</f>
        <v>58</v>
      </c>
      <c r="X758" s="214">
        <v>3</v>
      </c>
      <c r="Y758" s="214">
        <f>ROUND(X758*16.8,0)</f>
        <v>50</v>
      </c>
      <c r="Z758" s="214">
        <v>2</v>
      </c>
      <c r="AA758" s="214">
        <f>ROUND(Z758*19.2,0)</f>
        <v>38</v>
      </c>
      <c r="AB758" s="214">
        <v>2</v>
      </c>
      <c r="AC758" s="214">
        <f>ROUND(AB758*19.2,0)</f>
        <v>38</v>
      </c>
      <c r="AD758" s="214">
        <v>2</v>
      </c>
      <c r="AE758" s="214">
        <f>ROUND(AD758*12,0)</f>
        <v>24</v>
      </c>
      <c r="AF758" s="214">
        <v>2</v>
      </c>
      <c r="AG758" s="214">
        <f>ROUND(AF758*14.4,0)</f>
        <v>29</v>
      </c>
      <c r="AH758" s="214">
        <v>3</v>
      </c>
      <c r="AI758" s="214">
        <f>ROUND(AH758*9.6,0)</f>
        <v>29</v>
      </c>
      <c r="AJ758" s="214">
        <v>2</v>
      </c>
      <c r="AK758" s="214">
        <f>ROUND(AJ758*16.8,0)</f>
        <v>34</v>
      </c>
      <c r="AL758" s="214">
        <v>2</v>
      </c>
      <c r="AM758" s="214">
        <f>ROUND(AL758*7.2,0)</f>
        <v>14</v>
      </c>
      <c r="AN758" s="214">
        <f>SUM(M758,O758,Q758,S758,U758)</f>
        <v>236</v>
      </c>
      <c r="AO758" s="214">
        <f>SUM(W758,Y758,AA758,AC758)</f>
        <v>184</v>
      </c>
      <c r="AP758" s="214">
        <f>SUM(AE758,AG758,AI758)</f>
        <v>82</v>
      </c>
      <c r="AQ758" s="214">
        <f>SUM(AK758,AM758)</f>
        <v>48</v>
      </c>
      <c r="AR758" s="214">
        <f>SUM(AN758:AQ758)</f>
        <v>550</v>
      </c>
      <c r="AS758" s="214" t="str">
        <f>IF(AR758&lt;=120,"Group 1",IF(AR758&lt;=240,"Group 2",IF(AR758&lt;=360,"Group 3",IF(AR758&lt;=480,"Group 4",IF(AR758&lt;=600,"Group 5",IF(AR758&lt;=720,"Group 6",IF(AR758&lt;=840,"Group 7",IF(AR758&lt;=960,"Group 8",IF(AR758&lt;=1080,"Group 9","Group 10")))))))))</f>
        <v>Group 5</v>
      </c>
      <c r="AT758" s="214" t="str">
        <f>IF(AR758&lt;=120,"B1",IF(AR758&lt;=240,"B2",IF(AR758&lt;=360,"B3",IF(AR758&lt;=480,"B4",IF(AR758&lt;=600,"B5",IF(AR758&lt;=720,"B6",IF(AR758&lt;=840,"B7",IF(AR758&lt;=960,"B8",IF(AR758&lt;=1080,"B9",IF(AR758&lt;=1100,"B10",IF(AR758&lt;=1120,"B11",IF(AR758&lt;=1140,"B12",IF(AR758&lt;=1160,"B13",IF(AR758&lt;=1180,"B14","B15"))))))))))))))</f>
        <v>B5</v>
      </c>
      <c r="AU758" s="214" t="str">
        <f>AT758</f>
        <v>B5</v>
      </c>
      <c r="AV758" s="214" t="str">
        <f>IF(AU758=J758,"OK","REVIEW")</f>
        <v>OK</v>
      </c>
      <c r="AW758" s="213" t="s">
        <v>355</v>
      </c>
      <c r="AX758" s="213" t="s">
        <v>365</v>
      </c>
      <c r="AY758" s="213" t="s">
        <v>270</v>
      </c>
      <c r="AZ758" s="213" t="s">
        <v>271</v>
      </c>
      <c r="BA758" s="217" t="s">
        <v>998</v>
      </c>
    </row>
    <row r="759" ht="142.5">
      <c r="A759" s="214" t="s">
        <v>278</v>
      </c>
      <c r="B759" s="213" t="s">
        <v>1250</v>
      </c>
      <c r="C759" s="214" t="s">
        <v>1296</v>
      </c>
      <c r="D759" s="213" t="s">
        <v>1297</v>
      </c>
      <c r="E759" s="214" t="s">
        <v>1298</v>
      </c>
      <c r="F759" s="213" t="s">
        <v>1299</v>
      </c>
      <c r="G759" s="214" t="s">
        <v>1306</v>
      </c>
      <c r="H759" s="213" t="s">
        <v>1307</v>
      </c>
      <c r="I759" s="213" t="s">
        <v>1257</v>
      </c>
      <c r="J759" s="214" t="s">
        <v>267</v>
      </c>
      <c r="K759" s="217" t="s">
        <v>1268</v>
      </c>
      <c r="L759" s="214">
        <v>3</v>
      </c>
      <c r="M759" s="214">
        <f>ROUND(L759*18,0)</f>
        <v>54</v>
      </c>
      <c r="N759" s="214">
        <v>2</v>
      </c>
      <c r="O759" s="214">
        <f>ROUND(N759*19.2,0)</f>
        <v>38</v>
      </c>
      <c r="P759" s="214">
        <v>3</v>
      </c>
      <c r="Q759" s="214">
        <f>ROUND(P759*19.2,0)</f>
        <v>58</v>
      </c>
      <c r="R759" s="214">
        <v>3</v>
      </c>
      <c r="S759" s="214">
        <f>ROUND(R759*14.4,0)</f>
        <v>43</v>
      </c>
      <c r="T759" s="214">
        <v>2</v>
      </c>
      <c r="U759" s="214">
        <f>ROUND(T759*14.4,0)</f>
        <v>29</v>
      </c>
      <c r="V759" s="214">
        <v>2</v>
      </c>
      <c r="W759" s="214">
        <f>ROUND(V759*28.8,0)</f>
        <v>58</v>
      </c>
      <c r="X759" s="214">
        <v>2</v>
      </c>
      <c r="Y759" s="214">
        <f>ROUND(X759*16.8,0)</f>
        <v>34</v>
      </c>
      <c r="Z759" s="214">
        <v>2</v>
      </c>
      <c r="AA759" s="214">
        <f>ROUND(Z759*19.2,0)</f>
        <v>38</v>
      </c>
      <c r="AB759" s="214">
        <v>2</v>
      </c>
      <c r="AC759" s="214">
        <f>ROUND(AB759*19.2,0)</f>
        <v>38</v>
      </c>
      <c r="AD759" s="214">
        <v>2</v>
      </c>
      <c r="AE759" s="214">
        <f>ROUND(AD759*12,0)</f>
        <v>24</v>
      </c>
      <c r="AF759" s="214">
        <v>1</v>
      </c>
      <c r="AG759" s="214">
        <f>ROUND(AF759*14.4,0)</f>
        <v>14</v>
      </c>
      <c r="AH759" s="214">
        <v>2</v>
      </c>
      <c r="AI759" s="214">
        <f>ROUND(AH759*9.6,0)</f>
        <v>19</v>
      </c>
      <c r="AJ759" s="214">
        <v>1</v>
      </c>
      <c r="AK759" s="214">
        <f>ROUND(AJ759*16.8,0)</f>
        <v>17</v>
      </c>
      <c r="AL759" s="214">
        <v>1</v>
      </c>
      <c r="AM759" s="214">
        <f>ROUND(AL759*7.2,0)</f>
        <v>7</v>
      </c>
      <c r="AN759" s="214">
        <f>SUM(M759,O759,Q759,S759,U759)</f>
        <v>222</v>
      </c>
      <c r="AO759" s="214">
        <f>SUM(W759,Y759,AA759,AC759)</f>
        <v>168</v>
      </c>
      <c r="AP759" s="214">
        <f>SUM(AE759,AG759,AI759)</f>
        <v>57</v>
      </c>
      <c r="AQ759" s="214">
        <f>SUM(AK759,AM759)</f>
        <v>24</v>
      </c>
      <c r="AR759" s="214">
        <f>SUM(AN759:AQ759)</f>
        <v>471</v>
      </c>
      <c r="AS759" s="214" t="str">
        <f>IF(AR759&lt;=120,"Group 1",IF(AR759&lt;=240,"Group 2",IF(AR759&lt;=360,"Group 3",IF(AR759&lt;=480,"Group 4",IF(AR759&lt;=600,"Group 5",IF(AR759&lt;=720,"Group 6",IF(AR759&lt;=840,"Group 7",IF(AR759&lt;=960,"Group 8",IF(AR759&lt;=1080,"Group 9","Group 10")))))))))</f>
        <v>Group 4</v>
      </c>
      <c r="AT759" s="214" t="str">
        <f>IF(AR759&lt;=120,"B1",IF(AR759&lt;=240,"B2",IF(AR759&lt;=360,"B3",IF(AR759&lt;=480,"B4",IF(AR759&lt;=600,"B5",IF(AR759&lt;=720,"B6",IF(AR759&lt;=840,"B7",IF(AR759&lt;=960,"B8",IF(AR759&lt;=1080,"B9",IF(AR759&lt;=1100,"B10",IF(AR759&lt;=1120,"B11",IF(AR759&lt;=1140,"B12",IF(AR759&lt;=1160,"B13",IF(AR759&lt;=1180,"B14","B15"))))))))))))))</f>
        <v>B4</v>
      </c>
      <c r="AU759" s="214" t="str">
        <f>AT759</f>
        <v>B4</v>
      </c>
      <c r="AV759" s="214" t="str">
        <f>IF(AU759=J759,"OK","REVIEW")</f>
        <v>OK</v>
      </c>
      <c r="AW759" s="213" t="s">
        <v>355</v>
      </c>
      <c r="AX759" s="213" t="s">
        <v>522</v>
      </c>
      <c r="AY759" s="213" t="s">
        <v>270</v>
      </c>
      <c r="AZ759" s="213" t="s">
        <v>271</v>
      </c>
      <c r="BA759" s="217" t="s">
        <v>996</v>
      </c>
    </row>
    <row r="760" ht="142.5">
      <c r="A760" s="214" t="s">
        <v>278</v>
      </c>
      <c r="B760" s="213" t="s">
        <v>1250</v>
      </c>
      <c r="C760" s="214" t="s">
        <v>1296</v>
      </c>
      <c r="D760" s="213" t="s">
        <v>1297</v>
      </c>
      <c r="E760" s="214" t="s">
        <v>1298</v>
      </c>
      <c r="F760" s="213" t="s">
        <v>1299</v>
      </c>
      <c r="G760" s="214" t="s">
        <v>1306</v>
      </c>
      <c r="H760" s="213" t="s">
        <v>1307</v>
      </c>
      <c r="I760" s="213" t="s">
        <v>1257</v>
      </c>
      <c r="J760" s="214" t="s">
        <v>271</v>
      </c>
      <c r="K760" s="217" t="s">
        <v>1269</v>
      </c>
      <c r="L760" s="214">
        <v>3</v>
      </c>
      <c r="M760" s="214">
        <f>ROUND(L760*18,0)</f>
        <v>54</v>
      </c>
      <c r="N760" s="214">
        <v>2</v>
      </c>
      <c r="O760" s="214">
        <f>ROUND(N760*19.2,0)</f>
        <v>38</v>
      </c>
      <c r="P760" s="214">
        <v>3</v>
      </c>
      <c r="Q760" s="214">
        <f>ROUND(P760*19.2,0)</f>
        <v>58</v>
      </c>
      <c r="R760" s="214">
        <v>3</v>
      </c>
      <c r="S760" s="214">
        <f>ROUND(R760*14.4,0)</f>
        <v>43</v>
      </c>
      <c r="T760" s="214">
        <v>3</v>
      </c>
      <c r="U760" s="214">
        <f>ROUND(T760*14.4,0)</f>
        <v>43</v>
      </c>
      <c r="V760" s="214">
        <v>2</v>
      </c>
      <c r="W760" s="214">
        <f>ROUND(V760*28.8,0)</f>
        <v>58</v>
      </c>
      <c r="X760" s="214">
        <v>3</v>
      </c>
      <c r="Y760" s="214">
        <f>ROUND(X760*16.8,0)</f>
        <v>50</v>
      </c>
      <c r="Z760" s="214">
        <v>2</v>
      </c>
      <c r="AA760" s="214">
        <f>ROUND(Z760*19.2,0)</f>
        <v>38</v>
      </c>
      <c r="AB760" s="214">
        <v>2</v>
      </c>
      <c r="AC760" s="214">
        <f>ROUND(AB760*19.2,0)</f>
        <v>38</v>
      </c>
      <c r="AD760" s="214">
        <v>2</v>
      </c>
      <c r="AE760" s="214">
        <f>ROUND(AD760*12,0)</f>
        <v>24</v>
      </c>
      <c r="AF760" s="214">
        <v>2</v>
      </c>
      <c r="AG760" s="214">
        <f>ROUND(AF760*14.4,0)</f>
        <v>29</v>
      </c>
      <c r="AH760" s="214">
        <v>3</v>
      </c>
      <c r="AI760" s="214">
        <f>ROUND(AH760*9.6,0)</f>
        <v>29</v>
      </c>
      <c r="AJ760" s="214">
        <v>2</v>
      </c>
      <c r="AK760" s="214">
        <f>ROUND(AJ760*16.8,0)</f>
        <v>34</v>
      </c>
      <c r="AL760" s="214">
        <v>2</v>
      </c>
      <c r="AM760" s="214">
        <f>ROUND(AL760*7.2,0)</f>
        <v>14</v>
      </c>
      <c r="AN760" s="214">
        <f>SUM(M760,O760,Q760,S760,U760)</f>
        <v>236</v>
      </c>
      <c r="AO760" s="214">
        <f>SUM(W760,Y760,AA760,AC760)</f>
        <v>184</v>
      </c>
      <c r="AP760" s="214">
        <f>SUM(AE760,AG760,AI760)</f>
        <v>82</v>
      </c>
      <c r="AQ760" s="214">
        <f>SUM(AK760,AM760)</f>
        <v>48</v>
      </c>
      <c r="AR760" s="214">
        <f>SUM(AN760:AQ760)</f>
        <v>550</v>
      </c>
      <c r="AS760" s="214" t="str">
        <f>IF(AR760&lt;=120,"Group 1",IF(AR760&lt;=240,"Group 2",IF(AR760&lt;=360,"Group 3",IF(AR760&lt;=480,"Group 4",IF(AR760&lt;=600,"Group 5",IF(AR760&lt;=720,"Group 6",IF(AR760&lt;=840,"Group 7",IF(AR760&lt;=960,"Group 8",IF(AR760&lt;=1080,"Group 9","Group 10")))))))))</f>
        <v>Group 5</v>
      </c>
      <c r="AT760" s="214" t="str">
        <f>IF(AR760&lt;=120,"B1",IF(AR760&lt;=240,"B2",IF(AR760&lt;=360,"B3",IF(AR760&lt;=480,"B4",IF(AR760&lt;=600,"B5",IF(AR760&lt;=720,"B6",IF(AR760&lt;=840,"B7",IF(AR760&lt;=960,"B8",IF(AR760&lt;=1080,"B9",IF(AR760&lt;=1100,"B10",IF(AR760&lt;=1120,"B11",IF(AR760&lt;=1140,"B12",IF(AR760&lt;=1160,"B13",IF(AR760&lt;=1180,"B14","B15"))))))))))))))</f>
        <v>B5</v>
      </c>
      <c r="AU760" s="214" t="str">
        <f>AT760</f>
        <v>B5</v>
      </c>
      <c r="AV760" s="214" t="str">
        <f>IF(AU760=J760,"OK","REVIEW")</f>
        <v>OK</v>
      </c>
      <c r="AW760" s="213" t="s">
        <v>355</v>
      </c>
      <c r="AX760" s="213" t="s">
        <v>365</v>
      </c>
      <c r="AY760" s="213" t="s">
        <v>270</v>
      </c>
      <c r="AZ760" s="213" t="s">
        <v>271</v>
      </c>
      <c r="BA760" s="217" t="s">
        <v>998</v>
      </c>
    </row>
    <row r="761" ht="142.5">
      <c r="A761" s="214" t="s">
        <v>278</v>
      </c>
      <c r="B761" s="213" t="s">
        <v>1250</v>
      </c>
      <c r="C761" s="214" t="s">
        <v>1296</v>
      </c>
      <c r="D761" s="213" t="s">
        <v>1297</v>
      </c>
      <c r="E761" s="214" t="s">
        <v>1298</v>
      </c>
      <c r="F761" s="213" t="s">
        <v>1299</v>
      </c>
      <c r="G761" s="214" t="s">
        <v>1308</v>
      </c>
      <c r="H761" s="213" t="s">
        <v>1309</v>
      </c>
      <c r="I761" s="213" t="s">
        <v>1257</v>
      </c>
      <c r="J761" s="214" t="s">
        <v>267</v>
      </c>
      <c r="K761" s="217" t="s">
        <v>1268</v>
      </c>
      <c r="L761" s="214">
        <v>3</v>
      </c>
      <c r="M761" s="214">
        <f>ROUND(L761*18,0)</f>
        <v>54</v>
      </c>
      <c r="N761" s="214">
        <v>2</v>
      </c>
      <c r="O761" s="214">
        <f>ROUND(N761*19.2,0)</f>
        <v>38</v>
      </c>
      <c r="P761" s="214">
        <v>3</v>
      </c>
      <c r="Q761" s="214">
        <f>ROUND(P761*19.2,0)</f>
        <v>58</v>
      </c>
      <c r="R761" s="214">
        <v>3</v>
      </c>
      <c r="S761" s="214">
        <f>ROUND(R761*14.4,0)</f>
        <v>43</v>
      </c>
      <c r="T761" s="214">
        <v>2</v>
      </c>
      <c r="U761" s="214">
        <f>ROUND(T761*14.4,0)</f>
        <v>29</v>
      </c>
      <c r="V761" s="214">
        <v>2</v>
      </c>
      <c r="W761" s="214">
        <f>ROUND(V761*28.8,0)</f>
        <v>58</v>
      </c>
      <c r="X761" s="214">
        <v>2</v>
      </c>
      <c r="Y761" s="214">
        <f>ROUND(X761*16.8,0)</f>
        <v>34</v>
      </c>
      <c r="Z761" s="214">
        <v>2</v>
      </c>
      <c r="AA761" s="214">
        <f>ROUND(Z761*19.2,0)</f>
        <v>38</v>
      </c>
      <c r="AB761" s="214">
        <v>2</v>
      </c>
      <c r="AC761" s="214">
        <f>ROUND(AB761*19.2,0)</f>
        <v>38</v>
      </c>
      <c r="AD761" s="214">
        <v>2</v>
      </c>
      <c r="AE761" s="214">
        <f>ROUND(AD761*12,0)</f>
        <v>24</v>
      </c>
      <c r="AF761" s="214">
        <v>1</v>
      </c>
      <c r="AG761" s="214">
        <f>ROUND(AF761*14.4,0)</f>
        <v>14</v>
      </c>
      <c r="AH761" s="214">
        <v>2</v>
      </c>
      <c r="AI761" s="214">
        <f>ROUND(AH761*9.6,0)</f>
        <v>19</v>
      </c>
      <c r="AJ761" s="214">
        <v>1</v>
      </c>
      <c r="AK761" s="214">
        <f>ROUND(AJ761*16.8,0)</f>
        <v>17</v>
      </c>
      <c r="AL761" s="214">
        <v>1</v>
      </c>
      <c r="AM761" s="214">
        <f>ROUND(AL761*7.2,0)</f>
        <v>7</v>
      </c>
      <c r="AN761" s="214">
        <f>SUM(M761,O761,Q761,S761,U761)</f>
        <v>222</v>
      </c>
      <c r="AO761" s="214">
        <f>SUM(W761,Y761,AA761,AC761)</f>
        <v>168</v>
      </c>
      <c r="AP761" s="214">
        <f>SUM(AE761,AG761,AI761)</f>
        <v>57</v>
      </c>
      <c r="AQ761" s="214">
        <f>SUM(AK761,AM761)</f>
        <v>24</v>
      </c>
      <c r="AR761" s="214">
        <f>SUM(AN761:AQ761)</f>
        <v>471</v>
      </c>
      <c r="AS761" s="214" t="str">
        <f>IF(AR761&lt;=120,"Group 1",IF(AR761&lt;=240,"Group 2",IF(AR761&lt;=360,"Group 3",IF(AR761&lt;=480,"Group 4",IF(AR761&lt;=600,"Group 5",IF(AR761&lt;=720,"Group 6",IF(AR761&lt;=840,"Group 7",IF(AR761&lt;=960,"Group 8",IF(AR761&lt;=1080,"Group 9","Group 10")))))))))</f>
        <v>Group 4</v>
      </c>
      <c r="AT761" s="214" t="str">
        <f>IF(AR761&lt;=120,"B1",IF(AR761&lt;=240,"B2",IF(AR761&lt;=360,"B3",IF(AR761&lt;=480,"B4",IF(AR761&lt;=600,"B5",IF(AR761&lt;=720,"B6",IF(AR761&lt;=840,"B7",IF(AR761&lt;=960,"B8",IF(AR761&lt;=1080,"B9",IF(AR761&lt;=1100,"B10",IF(AR761&lt;=1120,"B11",IF(AR761&lt;=1140,"B12",IF(AR761&lt;=1160,"B13",IF(AR761&lt;=1180,"B14","B15"))))))))))))))</f>
        <v>B4</v>
      </c>
      <c r="AU761" s="214" t="str">
        <f>AT761</f>
        <v>B4</v>
      </c>
      <c r="AV761" s="214" t="str">
        <f>IF(AU761=J761,"OK","REVIEW")</f>
        <v>OK</v>
      </c>
      <c r="AW761" s="213" t="s">
        <v>355</v>
      </c>
      <c r="AX761" s="213" t="s">
        <v>522</v>
      </c>
      <c r="AY761" s="213" t="s">
        <v>270</v>
      </c>
      <c r="AZ761" s="213" t="s">
        <v>271</v>
      </c>
      <c r="BA761" s="217" t="s">
        <v>996</v>
      </c>
    </row>
    <row r="762" ht="142.5">
      <c r="A762" s="214" t="s">
        <v>278</v>
      </c>
      <c r="B762" s="213" t="s">
        <v>1250</v>
      </c>
      <c r="C762" s="214" t="s">
        <v>1296</v>
      </c>
      <c r="D762" s="213" t="s">
        <v>1297</v>
      </c>
      <c r="E762" s="214" t="s">
        <v>1298</v>
      </c>
      <c r="F762" s="213" t="s">
        <v>1299</v>
      </c>
      <c r="G762" s="214" t="s">
        <v>1308</v>
      </c>
      <c r="H762" s="213" t="s">
        <v>1309</v>
      </c>
      <c r="I762" s="213" t="s">
        <v>1257</v>
      </c>
      <c r="J762" s="214" t="s">
        <v>271</v>
      </c>
      <c r="K762" s="217" t="s">
        <v>1269</v>
      </c>
      <c r="L762" s="214">
        <v>3</v>
      </c>
      <c r="M762" s="214">
        <f>ROUND(L762*18,0)</f>
        <v>54</v>
      </c>
      <c r="N762" s="214">
        <v>2</v>
      </c>
      <c r="O762" s="214">
        <f>ROUND(N762*19.2,0)</f>
        <v>38</v>
      </c>
      <c r="P762" s="214">
        <v>3</v>
      </c>
      <c r="Q762" s="214">
        <f>ROUND(P762*19.2,0)</f>
        <v>58</v>
      </c>
      <c r="R762" s="214">
        <v>3</v>
      </c>
      <c r="S762" s="214">
        <f>ROUND(R762*14.4,0)</f>
        <v>43</v>
      </c>
      <c r="T762" s="214">
        <v>3</v>
      </c>
      <c r="U762" s="214">
        <f>ROUND(T762*14.4,0)</f>
        <v>43</v>
      </c>
      <c r="V762" s="214">
        <v>2</v>
      </c>
      <c r="W762" s="214">
        <f>ROUND(V762*28.8,0)</f>
        <v>58</v>
      </c>
      <c r="X762" s="214">
        <v>3</v>
      </c>
      <c r="Y762" s="214">
        <f>ROUND(X762*16.8,0)</f>
        <v>50</v>
      </c>
      <c r="Z762" s="214">
        <v>2</v>
      </c>
      <c r="AA762" s="214">
        <f>ROUND(Z762*19.2,0)</f>
        <v>38</v>
      </c>
      <c r="AB762" s="214">
        <v>2</v>
      </c>
      <c r="AC762" s="214">
        <f>ROUND(AB762*19.2,0)</f>
        <v>38</v>
      </c>
      <c r="AD762" s="214">
        <v>2</v>
      </c>
      <c r="AE762" s="214">
        <f>ROUND(AD762*12,0)</f>
        <v>24</v>
      </c>
      <c r="AF762" s="214">
        <v>2</v>
      </c>
      <c r="AG762" s="214">
        <f>ROUND(AF762*14.4,0)</f>
        <v>29</v>
      </c>
      <c r="AH762" s="214">
        <v>3</v>
      </c>
      <c r="AI762" s="214">
        <f>ROUND(AH762*9.6,0)</f>
        <v>29</v>
      </c>
      <c r="AJ762" s="214">
        <v>2</v>
      </c>
      <c r="AK762" s="214">
        <f>ROUND(AJ762*16.8,0)</f>
        <v>34</v>
      </c>
      <c r="AL762" s="214">
        <v>2</v>
      </c>
      <c r="AM762" s="214">
        <f>ROUND(AL762*7.2,0)</f>
        <v>14</v>
      </c>
      <c r="AN762" s="214">
        <f>SUM(M762,O762,Q762,S762,U762)</f>
        <v>236</v>
      </c>
      <c r="AO762" s="214">
        <f>SUM(W762,Y762,AA762,AC762)</f>
        <v>184</v>
      </c>
      <c r="AP762" s="214">
        <f>SUM(AE762,AG762,AI762)</f>
        <v>82</v>
      </c>
      <c r="AQ762" s="214">
        <f>SUM(AK762,AM762)</f>
        <v>48</v>
      </c>
      <c r="AR762" s="214">
        <f>SUM(AN762:AQ762)</f>
        <v>550</v>
      </c>
      <c r="AS762" s="214" t="str">
        <f>IF(AR762&lt;=120,"Group 1",IF(AR762&lt;=240,"Group 2",IF(AR762&lt;=360,"Group 3",IF(AR762&lt;=480,"Group 4",IF(AR762&lt;=600,"Group 5",IF(AR762&lt;=720,"Group 6",IF(AR762&lt;=840,"Group 7",IF(AR762&lt;=960,"Group 8",IF(AR762&lt;=1080,"Group 9","Group 10")))))))))</f>
        <v>Group 5</v>
      </c>
      <c r="AT762" s="214" t="str">
        <f>IF(AR762&lt;=120,"B1",IF(AR762&lt;=240,"B2",IF(AR762&lt;=360,"B3",IF(AR762&lt;=480,"B4",IF(AR762&lt;=600,"B5",IF(AR762&lt;=720,"B6",IF(AR762&lt;=840,"B7",IF(AR762&lt;=960,"B8",IF(AR762&lt;=1080,"B9",IF(AR762&lt;=1100,"B10",IF(AR762&lt;=1120,"B11",IF(AR762&lt;=1140,"B12",IF(AR762&lt;=1160,"B13",IF(AR762&lt;=1180,"B14","B15"))))))))))))))</f>
        <v>B5</v>
      </c>
      <c r="AU762" s="214" t="str">
        <f>AT762</f>
        <v>B5</v>
      </c>
      <c r="AV762" s="214" t="str">
        <f>IF(AU762=J762,"OK","REVIEW")</f>
        <v>OK</v>
      </c>
      <c r="AW762" s="213" t="s">
        <v>355</v>
      </c>
      <c r="AX762" s="213" t="s">
        <v>365</v>
      </c>
      <c r="AY762" s="213" t="s">
        <v>270</v>
      </c>
      <c r="AZ762" s="213" t="s">
        <v>271</v>
      </c>
      <c r="BA762" s="217" t="s">
        <v>998</v>
      </c>
    </row>
    <row r="763" ht="142.5">
      <c r="A763" s="214" t="s">
        <v>278</v>
      </c>
      <c r="B763" s="213" t="s">
        <v>1250</v>
      </c>
      <c r="C763" s="214" t="s">
        <v>1296</v>
      </c>
      <c r="D763" s="213" t="s">
        <v>1297</v>
      </c>
      <c r="E763" s="214" t="s">
        <v>1310</v>
      </c>
      <c r="F763" s="213" t="s">
        <v>1311</v>
      </c>
      <c r="G763" s="214" t="s">
        <v>1312</v>
      </c>
      <c r="H763" s="213" t="s">
        <v>1313</v>
      </c>
      <c r="I763" s="213" t="s">
        <v>1257</v>
      </c>
      <c r="J763" s="214" t="s">
        <v>267</v>
      </c>
      <c r="K763" s="217" t="s">
        <v>1268</v>
      </c>
      <c r="L763" s="214">
        <v>3</v>
      </c>
      <c r="M763" s="214">
        <f>ROUND(L763*18,0)</f>
        <v>54</v>
      </c>
      <c r="N763" s="214">
        <v>2</v>
      </c>
      <c r="O763" s="214">
        <f>ROUND(N763*19.2,0)</f>
        <v>38</v>
      </c>
      <c r="P763" s="214">
        <v>3</v>
      </c>
      <c r="Q763" s="214">
        <f>ROUND(P763*19.2,0)</f>
        <v>58</v>
      </c>
      <c r="R763" s="214">
        <v>3</v>
      </c>
      <c r="S763" s="214">
        <f>ROUND(R763*14.4,0)</f>
        <v>43</v>
      </c>
      <c r="T763" s="214">
        <v>2</v>
      </c>
      <c r="U763" s="214">
        <f>ROUND(T763*14.4,0)</f>
        <v>29</v>
      </c>
      <c r="V763" s="214">
        <v>2</v>
      </c>
      <c r="W763" s="214">
        <f>ROUND(V763*28.8,0)</f>
        <v>58</v>
      </c>
      <c r="X763" s="214">
        <v>2</v>
      </c>
      <c r="Y763" s="214">
        <f>ROUND(X763*16.8,0)</f>
        <v>34</v>
      </c>
      <c r="Z763" s="214">
        <v>2</v>
      </c>
      <c r="AA763" s="214">
        <f>ROUND(Z763*19.2,0)</f>
        <v>38</v>
      </c>
      <c r="AB763" s="214">
        <v>2</v>
      </c>
      <c r="AC763" s="214">
        <f>ROUND(AB763*19.2,0)</f>
        <v>38</v>
      </c>
      <c r="AD763" s="214">
        <v>2</v>
      </c>
      <c r="AE763" s="214">
        <f>ROUND(AD763*12,0)</f>
        <v>24</v>
      </c>
      <c r="AF763" s="214">
        <v>1</v>
      </c>
      <c r="AG763" s="214">
        <f>ROUND(AF763*14.4,0)</f>
        <v>14</v>
      </c>
      <c r="AH763" s="214">
        <v>2</v>
      </c>
      <c r="AI763" s="214">
        <f>ROUND(AH763*9.6,0)</f>
        <v>19</v>
      </c>
      <c r="AJ763" s="214">
        <v>1</v>
      </c>
      <c r="AK763" s="214">
        <f>ROUND(AJ763*16.8,0)</f>
        <v>17</v>
      </c>
      <c r="AL763" s="214">
        <v>1</v>
      </c>
      <c r="AM763" s="214">
        <f>ROUND(AL763*7.2,0)</f>
        <v>7</v>
      </c>
      <c r="AN763" s="214">
        <f>SUM(M763,O763,Q763,S763,U763)</f>
        <v>222</v>
      </c>
      <c r="AO763" s="214">
        <f>SUM(W763,Y763,AA763,AC763)</f>
        <v>168</v>
      </c>
      <c r="AP763" s="214">
        <f>SUM(AE763,AG763,AI763)</f>
        <v>57</v>
      </c>
      <c r="AQ763" s="214">
        <f>SUM(AK763,AM763)</f>
        <v>24</v>
      </c>
      <c r="AR763" s="214">
        <f>SUM(AN763:AQ763)</f>
        <v>471</v>
      </c>
      <c r="AS763" s="214" t="str">
        <f>IF(AR763&lt;=120,"Group 1",IF(AR763&lt;=240,"Group 2",IF(AR763&lt;=360,"Group 3",IF(AR763&lt;=480,"Group 4",IF(AR763&lt;=600,"Group 5",IF(AR763&lt;=720,"Group 6",IF(AR763&lt;=840,"Group 7",IF(AR763&lt;=960,"Group 8",IF(AR763&lt;=1080,"Group 9","Group 10")))))))))</f>
        <v>Group 4</v>
      </c>
      <c r="AT763" s="214" t="str">
        <f>IF(AR763&lt;=120,"B1",IF(AR763&lt;=240,"B2",IF(AR763&lt;=360,"B3",IF(AR763&lt;=480,"B4",IF(AR763&lt;=600,"B5",IF(AR763&lt;=720,"B6",IF(AR763&lt;=840,"B7",IF(AR763&lt;=960,"B8",IF(AR763&lt;=1080,"B9",IF(AR763&lt;=1100,"B10",IF(AR763&lt;=1120,"B11",IF(AR763&lt;=1140,"B12",IF(AR763&lt;=1160,"B13",IF(AR763&lt;=1180,"B14","B15"))))))))))))))</f>
        <v>B4</v>
      </c>
      <c r="AU763" s="214" t="str">
        <f>AT763</f>
        <v>B4</v>
      </c>
      <c r="AV763" s="214" t="str">
        <f>IF(AU763=J763,"OK","REVIEW")</f>
        <v>OK</v>
      </c>
      <c r="AW763" s="213" t="s">
        <v>355</v>
      </c>
      <c r="AX763" s="213" t="s">
        <v>522</v>
      </c>
      <c r="AY763" s="213" t="s">
        <v>270</v>
      </c>
      <c r="AZ763" s="213" t="s">
        <v>271</v>
      </c>
      <c r="BA763" s="217" t="s">
        <v>996</v>
      </c>
    </row>
    <row r="764" ht="142.5">
      <c r="A764" s="214" t="s">
        <v>278</v>
      </c>
      <c r="B764" s="213" t="s">
        <v>1250</v>
      </c>
      <c r="C764" s="214" t="s">
        <v>1296</v>
      </c>
      <c r="D764" s="213" t="s">
        <v>1297</v>
      </c>
      <c r="E764" s="214" t="s">
        <v>1310</v>
      </c>
      <c r="F764" s="213" t="s">
        <v>1311</v>
      </c>
      <c r="G764" s="214" t="s">
        <v>1312</v>
      </c>
      <c r="H764" s="213" t="s">
        <v>1313</v>
      </c>
      <c r="I764" s="213" t="s">
        <v>1257</v>
      </c>
      <c r="J764" s="214" t="s">
        <v>271</v>
      </c>
      <c r="K764" s="217" t="s">
        <v>1269</v>
      </c>
      <c r="L764" s="214">
        <v>3</v>
      </c>
      <c r="M764" s="214">
        <f>ROUND(L764*18,0)</f>
        <v>54</v>
      </c>
      <c r="N764" s="214">
        <v>2</v>
      </c>
      <c r="O764" s="214">
        <f>ROUND(N764*19.2,0)</f>
        <v>38</v>
      </c>
      <c r="P764" s="214">
        <v>3</v>
      </c>
      <c r="Q764" s="214">
        <f>ROUND(P764*19.2,0)</f>
        <v>58</v>
      </c>
      <c r="R764" s="214">
        <v>3</v>
      </c>
      <c r="S764" s="214">
        <f>ROUND(R764*14.4,0)</f>
        <v>43</v>
      </c>
      <c r="T764" s="214">
        <v>3</v>
      </c>
      <c r="U764" s="214">
        <f>ROUND(T764*14.4,0)</f>
        <v>43</v>
      </c>
      <c r="V764" s="214">
        <v>2</v>
      </c>
      <c r="W764" s="214">
        <f>ROUND(V764*28.8,0)</f>
        <v>58</v>
      </c>
      <c r="X764" s="214">
        <v>3</v>
      </c>
      <c r="Y764" s="214">
        <f>ROUND(X764*16.8,0)</f>
        <v>50</v>
      </c>
      <c r="Z764" s="214">
        <v>2</v>
      </c>
      <c r="AA764" s="214">
        <f>ROUND(Z764*19.2,0)</f>
        <v>38</v>
      </c>
      <c r="AB764" s="214">
        <v>2</v>
      </c>
      <c r="AC764" s="214">
        <f>ROUND(AB764*19.2,0)</f>
        <v>38</v>
      </c>
      <c r="AD764" s="214">
        <v>2</v>
      </c>
      <c r="AE764" s="214">
        <f>ROUND(AD764*12,0)</f>
        <v>24</v>
      </c>
      <c r="AF764" s="214">
        <v>2</v>
      </c>
      <c r="AG764" s="214">
        <f>ROUND(AF764*14.4,0)</f>
        <v>29</v>
      </c>
      <c r="AH764" s="214">
        <v>3</v>
      </c>
      <c r="AI764" s="214">
        <f>ROUND(AH764*9.6,0)</f>
        <v>29</v>
      </c>
      <c r="AJ764" s="214">
        <v>2</v>
      </c>
      <c r="AK764" s="214">
        <f>ROUND(AJ764*16.8,0)</f>
        <v>34</v>
      </c>
      <c r="AL764" s="214">
        <v>2</v>
      </c>
      <c r="AM764" s="214">
        <f>ROUND(AL764*7.2,0)</f>
        <v>14</v>
      </c>
      <c r="AN764" s="214">
        <f>SUM(M764,O764,Q764,S764,U764)</f>
        <v>236</v>
      </c>
      <c r="AO764" s="214">
        <f>SUM(W764,Y764,AA764,AC764)</f>
        <v>184</v>
      </c>
      <c r="AP764" s="214">
        <f>SUM(AE764,AG764,AI764)</f>
        <v>82</v>
      </c>
      <c r="AQ764" s="214">
        <f>SUM(AK764,AM764)</f>
        <v>48</v>
      </c>
      <c r="AR764" s="214">
        <f>SUM(AN764:AQ764)</f>
        <v>550</v>
      </c>
      <c r="AS764" s="214" t="str">
        <f>IF(AR764&lt;=120,"Group 1",IF(AR764&lt;=240,"Group 2",IF(AR764&lt;=360,"Group 3",IF(AR764&lt;=480,"Group 4",IF(AR764&lt;=600,"Group 5",IF(AR764&lt;=720,"Group 6",IF(AR764&lt;=840,"Group 7",IF(AR764&lt;=960,"Group 8",IF(AR764&lt;=1080,"Group 9","Group 10")))))))))</f>
        <v>Group 5</v>
      </c>
      <c r="AT764" s="214" t="str">
        <f>IF(AR764&lt;=120,"B1",IF(AR764&lt;=240,"B2",IF(AR764&lt;=360,"B3",IF(AR764&lt;=480,"B4",IF(AR764&lt;=600,"B5",IF(AR764&lt;=720,"B6",IF(AR764&lt;=840,"B7",IF(AR764&lt;=960,"B8",IF(AR764&lt;=1080,"B9",IF(AR764&lt;=1100,"B10",IF(AR764&lt;=1120,"B11",IF(AR764&lt;=1140,"B12",IF(AR764&lt;=1160,"B13",IF(AR764&lt;=1180,"B14","B15"))))))))))))))</f>
        <v>B5</v>
      </c>
      <c r="AU764" s="214" t="str">
        <f>AT764</f>
        <v>B5</v>
      </c>
      <c r="AV764" s="214" t="str">
        <f>IF(AU764=J764,"OK","REVIEW")</f>
        <v>OK</v>
      </c>
      <c r="AW764" s="213" t="s">
        <v>355</v>
      </c>
      <c r="AX764" s="213" t="s">
        <v>365</v>
      </c>
      <c r="AY764" s="213" t="s">
        <v>270</v>
      </c>
      <c r="AZ764" s="213" t="s">
        <v>271</v>
      </c>
      <c r="BA764" s="217" t="s">
        <v>998</v>
      </c>
    </row>
    <row r="765" ht="142.5">
      <c r="A765" s="214" t="s">
        <v>278</v>
      </c>
      <c r="B765" s="213" t="s">
        <v>1250</v>
      </c>
      <c r="C765" s="214" t="s">
        <v>1296</v>
      </c>
      <c r="D765" s="213" t="s">
        <v>1297</v>
      </c>
      <c r="E765" s="214" t="s">
        <v>1310</v>
      </c>
      <c r="F765" s="213" t="s">
        <v>1311</v>
      </c>
      <c r="G765" s="214" t="s">
        <v>1314</v>
      </c>
      <c r="H765" s="213" t="s">
        <v>1315</v>
      </c>
      <c r="I765" s="213" t="s">
        <v>1257</v>
      </c>
      <c r="J765" s="214" t="s">
        <v>267</v>
      </c>
      <c r="K765" s="217" t="s">
        <v>1268</v>
      </c>
      <c r="L765" s="214">
        <v>3</v>
      </c>
      <c r="M765" s="214">
        <f>ROUND(L765*18,0)</f>
        <v>54</v>
      </c>
      <c r="N765" s="214">
        <v>2</v>
      </c>
      <c r="O765" s="214">
        <f>ROUND(N765*19.2,0)</f>
        <v>38</v>
      </c>
      <c r="P765" s="214">
        <v>3</v>
      </c>
      <c r="Q765" s="214">
        <f>ROUND(P765*19.2,0)</f>
        <v>58</v>
      </c>
      <c r="R765" s="214">
        <v>3</v>
      </c>
      <c r="S765" s="214">
        <f>ROUND(R765*14.4,0)</f>
        <v>43</v>
      </c>
      <c r="T765" s="214">
        <v>2</v>
      </c>
      <c r="U765" s="214">
        <f>ROUND(T765*14.4,0)</f>
        <v>29</v>
      </c>
      <c r="V765" s="214">
        <v>2</v>
      </c>
      <c r="W765" s="214">
        <f>ROUND(V765*28.8,0)</f>
        <v>58</v>
      </c>
      <c r="X765" s="214">
        <v>2</v>
      </c>
      <c r="Y765" s="214">
        <f>ROUND(X765*16.8,0)</f>
        <v>34</v>
      </c>
      <c r="Z765" s="214">
        <v>2</v>
      </c>
      <c r="AA765" s="214">
        <f>ROUND(Z765*19.2,0)</f>
        <v>38</v>
      </c>
      <c r="AB765" s="214">
        <v>2</v>
      </c>
      <c r="AC765" s="214">
        <f>ROUND(AB765*19.2,0)</f>
        <v>38</v>
      </c>
      <c r="AD765" s="214">
        <v>2</v>
      </c>
      <c r="AE765" s="214">
        <f>ROUND(AD765*12,0)</f>
        <v>24</v>
      </c>
      <c r="AF765" s="214">
        <v>1</v>
      </c>
      <c r="AG765" s="214">
        <f>ROUND(AF765*14.4,0)</f>
        <v>14</v>
      </c>
      <c r="AH765" s="214">
        <v>2</v>
      </c>
      <c r="AI765" s="214">
        <f>ROUND(AH765*9.6,0)</f>
        <v>19</v>
      </c>
      <c r="AJ765" s="214">
        <v>1</v>
      </c>
      <c r="AK765" s="214">
        <f>ROUND(AJ765*16.8,0)</f>
        <v>17</v>
      </c>
      <c r="AL765" s="214">
        <v>1</v>
      </c>
      <c r="AM765" s="214">
        <f>ROUND(AL765*7.2,0)</f>
        <v>7</v>
      </c>
      <c r="AN765" s="214">
        <f>SUM(M765,O765,Q765,S765,U765)</f>
        <v>222</v>
      </c>
      <c r="AO765" s="214">
        <f>SUM(W765,Y765,AA765,AC765)</f>
        <v>168</v>
      </c>
      <c r="AP765" s="214">
        <f>SUM(AE765,AG765,AI765)</f>
        <v>57</v>
      </c>
      <c r="AQ765" s="214">
        <f>SUM(AK765,AM765)</f>
        <v>24</v>
      </c>
      <c r="AR765" s="214">
        <f>SUM(AN765:AQ765)</f>
        <v>471</v>
      </c>
      <c r="AS765" s="214" t="str">
        <f>IF(AR765&lt;=120,"Group 1",IF(AR765&lt;=240,"Group 2",IF(AR765&lt;=360,"Group 3",IF(AR765&lt;=480,"Group 4",IF(AR765&lt;=600,"Group 5",IF(AR765&lt;=720,"Group 6",IF(AR765&lt;=840,"Group 7",IF(AR765&lt;=960,"Group 8",IF(AR765&lt;=1080,"Group 9","Group 10")))))))))</f>
        <v>Group 4</v>
      </c>
      <c r="AT765" s="214" t="str">
        <f>IF(AR765&lt;=120,"B1",IF(AR765&lt;=240,"B2",IF(AR765&lt;=360,"B3",IF(AR765&lt;=480,"B4",IF(AR765&lt;=600,"B5",IF(AR765&lt;=720,"B6",IF(AR765&lt;=840,"B7",IF(AR765&lt;=960,"B8",IF(AR765&lt;=1080,"B9",IF(AR765&lt;=1100,"B10",IF(AR765&lt;=1120,"B11",IF(AR765&lt;=1140,"B12",IF(AR765&lt;=1160,"B13",IF(AR765&lt;=1180,"B14","B15"))))))))))))))</f>
        <v>B4</v>
      </c>
      <c r="AU765" s="214" t="str">
        <f>AT765</f>
        <v>B4</v>
      </c>
      <c r="AV765" s="214" t="str">
        <f>IF(AU765=J765,"OK","REVIEW")</f>
        <v>OK</v>
      </c>
      <c r="AW765" s="213" t="s">
        <v>355</v>
      </c>
      <c r="AX765" s="213" t="s">
        <v>522</v>
      </c>
      <c r="AY765" s="213" t="s">
        <v>270</v>
      </c>
      <c r="AZ765" s="213" t="s">
        <v>271</v>
      </c>
      <c r="BA765" s="217" t="s">
        <v>996</v>
      </c>
    </row>
    <row r="766" ht="142.5">
      <c r="A766" s="214" t="s">
        <v>278</v>
      </c>
      <c r="B766" s="213" t="s">
        <v>1250</v>
      </c>
      <c r="C766" s="214" t="s">
        <v>1296</v>
      </c>
      <c r="D766" s="213" t="s">
        <v>1297</v>
      </c>
      <c r="E766" s="214" t="s">
        <v>1310</v>
      </c>
      <c r="F766" s="213" t="s">
        <v>1311</v>
      </c>
      <c r="G766" s="214" t="s">
        <v>1314</v>
      </c>
      <c r="H766" s="213" t="s">
        <v>1315</v>
      </c>
      <c r="I766" s="213" t="s">
        <v>1257</v>
      </c>
      <c r="J766" s="214" t="s">
        <v>271</v>
      </c>
      <c r="K766" s="217" t="s">
        <v>1269</v>
      </c>
      <c r="L766" s="214">
        <v>3</v>
      </c>
      <c r="M766" s="214">
        <f>ROUND(L766*18,0)</f>
        <v>54</v>
      </c>
      <c r="N766" s="214">
        <v>2</v>
      </c>
      <c r="O766" s="214">
        <f>ROUND(N766*19.2,0)</f>
        <v>38</v>
      </c>
      <c r="P766" s="214">
        <v>3</v>
      </c>
      <c r="Q766" s="214">
        <f>ROUND(P766*19.2,0)</f>
        <v>58</v>
      </c>
      <c r="R766" s="214">
        <v>3</v>
      </c>
      <c r="S766" s="214">
        <f>ROUND(R766*14.4,0)</f>
        <v>43</v>
      </c>
      <c r="T766" s="214">
        <v>3</v>
      </c>
      <c r="U766" s="214">
        <f>ROUND(T766*14.4,0)</f>
        <v>43</v>
      </c>
      <c r="V766" s="214">
        <v>2</v>
      </c>
      <c r="W766" s="214">
        <f>ROUND(V766*28.8,0)</f>
        <v>58</v>
      </c>
      <c r="X766" s="214">
        <v>3</v>
      </c>
      <c r="Y766" s="214">
        <f>ROUND(X766*16.8,0)</f>
        <v>50</v>
      </c>
      <c r="Z766" s="214">
        <v>2</v>
      </c>
      <c r="AA766" s="214">
        <f>ROUND(Z766*19.2,0)</f>
        <v>38</v>
      </c>
      <c r="AB766" s="214">
        <v>2</v>
      </c>
      <c r="AC766" s="214">
        <f>ROUND(AB766*19.2,0)</f>
        <v>38</v>
      </c>
      <c r="AD766" s="214">
        <v>2</v>
      </c>
      <c r="AE766" s="214">
        <f>ROUND(AD766*12,0)</f>
        <v>24</v>
      </c>
      <c r="AF766" s="214">
        <v>2</v>
      </c>
      <c r="AG766" s="214">
        <f>ROUND(AF766*14.4,0)</f>
        <v>29</v>
      </c>
      <c r="AH766" s="214">
        <v>3</v>
      </c>
      <c r="AI766" s="214">
        <f>ROUND(AH766*9.6,0)</f>
        <v>29</v>
      </c>
      <c r="AJ766" s="214">
        <v>2</v>
      </c>
      <c r="AK766" s="214">
        <f>ROUND(AJ766*16.8,0)</f>
        <v>34</v>
      </c>
      <c r="AL766" s="214">
        <v>2</v>
      </c>
      <c r="AM766" s="214">
        <f>ROUND(AL766*7.2,0)</f>
        <v>14</v>
      </c>
      <c r="AN766" s="214">
        <f>SUM(M766,O766,Q766,S766,U766)</f>
        <v>236</v>
      </c>
      <c r="AO766" s="214">
        <f>SUM(W766,Y766,AA766,AC766)</f>
        <v>184</v>
      </c>
      <c r="AP766" s="214">
        <f>SUM(AE766,AG766,AI766)</f>
        <v>82</v>
      </c>
      <c r="AQ766" s="214">
        <f>SUM(AK766,AM766)</f>
        <v>48</v>
      </c>
      <c r="AR766" s="214">
        <f>SUM(AN766:AQ766)</f>
        <v>550</v>
      </c>
      <c r="AS766" s="214" t="str">
        <f>IF(AR766&lt;=120,"Group 1",IF(AR766&lt;=240,"Group 2",IF(AR766&lt;=360,"Group 3",IF(AR766&lt;=480,"Group 4",IF(AR766&lt;=600,"Group 5",IF(AR766&lt;=720,"Group 6",IF(AR766&lt;=840,"Group 7",IF(AR766&lt;=960,"Group 8",IF(AR766&lt;=1080,"Group 9","Group 10")))))))))</f>
        <v>Group 5</v>
      </c>
      <c r="AT766" s="214" t="str">
        <f>IF(AR766&lt;=120,"B1",IF(AR766&lt;=240,"B2",IF(AR766&lt;=360,"B3",IF(AR766&lt;=480,"B4",IF(AR766&lt;=600,"B5",IF(AR766&lt;=720,"B6",IF(AR766&lt;=840,"B7",IF(AR766&lt;=960,"B8",IF(AR766&lt;=1080,"B9",IF(AR766&lt;=1100,"B10",IF(AR766&lt;=1120,"B11",IF(AR766&lt;=1140,"B12",IF(AR766&lt;=1160,"B13",IF(AR766&lt;=1180,"B14","B15"))))))))))))))</f>
        <v>B5</v>
      </c>
      <c r="AU766" s="214" t="str">
        <f>AT766</f>
        <v>B5</v>
      </c>
      <c r="AV766" s="214" t="str">
        <f>IF(AU766=J766,"OK","REVIEW")</f>
        <v>OK</v>
      </c>
      <c r="AW766" s="213" t="s">
        <v>355</v>
      </c>
      <c r="AX766" s="213" t="s">
        <v>365</v>
      </c>
      <c r="AY766" s="213" t="s">
        <v>270</v>
      </c>
      <c r="AZ766" s="213" t="s">
        <v>271</v>
      </c>
      <c r="BA766" s="217" t="s">
        <v>998</v>
      </c>
    </row>
    <row r="767" ht="142.5">
      <c r="A767" s="214" t="s">
        <v>278</v>
      </c>
      <c r="B767" s="213" t="s">
        <v>1250</v>
      </c>
      <c r="C767" s="214" t="s">
        <v>1296</v>
      </c>
      <c r="D767" s="213" t="s">
        <v>1297</v>
      </c>
      <c r="E767" s="214" t="s">
        <v>1310</v>
      </c>
      <c r="F767" s="213" t="s">
        <v>1311</v>
      </c>
      <c r="G767" s="214" t="s">
        <v>1316</v>
      </c>
      <c r="H767" s="213" t="s">
        <v>1317</v>
      </c>
      <c r="I767" s="213" t="s">
        <v>1257</v>
      </c>
      <c r="J767" s="214" t="s">
        <v>267</v>
      </c>
      <c r="K767" s="217" t="s">
        <v>1268</v>
      </c>
      <c r="L767" s="214">
        <v>3</v>
      </c>
      <c r="M767" s="214">
        <f>ROUND(L767*18,0)</f>
        <v>54</v>
      </c>
      <c r="N767" s="214">
        <v>1</v>
      </c>
      <c r="O767" s="214">
        <f>ROUND(N767*19.2,0)</f>
        <v>19</v>
      </c>
      <c r="P767" s="214">
        <v>4</v>
      </c>
      <c r="Q767" s="214">
        <f>ROUND(P767*19.2,0)</f>
        <v>77</v>
      </c>
      <c r="R767" s="214">
        <v>3</v>
      </c>
      <c r="S767" s="214">
        <f>ROUND(R767*14.4,0)</f>
        <v>43</v>
      </c>
      <c r="T767" s="214">
        <v>3</v>
      </c>
      <c r="U767" s="214">
        <f>ROUND(T767*14.4,0)</f>
        <v>43</v>
      </c>
      <c r="V767" s="214">
        <v>2</v>
      </c>
      <c r="W767" s="214">
        <f>ROUND(V767*28.8,0)</f>
        <v>58</v>
      </c>
      <c r="X767" s="214">
        <v>2</v>
      </c>
      <c r="Y767" s="214">
        <f>ROUND(X767*16.8,0)</f>
        <v>34</v>
      </c>
      <c r="Z767" s="214">
        <v>2</v>
      </c>
      <c r="AA767" s="214">
        <f>ROUND(Z767*19.2,0)</f>
        <v>38</v>
      </c>
      <c r="AB767" s="214">
        <v>2</v>
      </c>
      <c r="AC767" s="214">
        <f>ROUND(AB767*19.2,0)</f>
        <v>38</v>
      </c>
      <c r="AD767" s="214">
        <v>1</v>
      </c>
      <c r="AE767" s="214">
        <f>ROUND(AD767*12,0)</f>
        <v>12</v>
      </c>
      <c r="AF767" s="214">
        <v>1</v>
      </c>
      <c r="AG767" s="214">
        <f>ROUND(AF767*14.4,0)</f>
        <v>14</v>
      </c>
      <c r="AH767" s="214">
        <v>2</v>
      </c>
      <c r="AI767" s="214">
        <f>ROUND(AH767*9.6,0)</f>
        <v>19</v>
      </c>
      <c r="AJ767" s="214">
        <v>1</v>
      </c>
      <c r="AK767" s="214">
        <f>ROUND(AJ767*16.8,0)</f>
        <v>17</v>
      </c>
      <c r="AL767" s="214">
        <v>1</v>
      </c>
      <c r="AM767" s="214">
        <f>ROUND(AL767*7.2,0)</f>
        <v>7</v>
      </c>
      <c r="AN767" s="214">
        <f>SUM(M767,O767,Q767,S767,U767)</f>
        <v>236</v>
      </c>
      <c r="AO767" s="214">
        <f>SUM(W767,Y767,AA767,AC767)</f>
        <v>168</v>
      </c>
      <c r="AP767" s="214">
        <f>SUM(AE767,AG767,AI767)</f>
        <v>45</v>
      </c>
      <c r="AQ767" s="214">
        <f>SUM(AK767,AM767)</f>
        <v>24</v>
      </c>
      <c r="AR767" s="214">
        <f>SUM(AN767:AQ767)</f>
        <v>473</v>
      </c>
      <c r="AS767" s="214" t="str">
        <f>IF(AR767&lt;=120,"Group 1",IF(AR767&lt;=240,"Group 2",IF(AR767&lt;=360,"Group 3",IF(AR767&lt;=480,"Group 4",IF(AR767&lt;=600,"Group 5",IF(AR767&lt;=720,"Group 6",IF(AR767&lt;=840,"Group 7",IF(AR767&lt;=960,"Group 8",IF(AR767&lt;=1080,"Group 9","Group 10")))))))))</f>
        <v>Group 4</v>
      </c>
      <c r="AT767" s="214" t="str">
        <f>IF(AR767&lt;=120,"B1",IF(AR767&lt;=240,"B2",IF(AR767&lt;=360,"B3",IF(AR767&lt;=480,"B4",IF(AR767&lt;=600,"B5",IF(AR767&lt;=720,"B6",IF(AR767&lt;=840,"B7",IF(AR767&lt;=960,"B8",IF(AR767&lt;=1080,"B9",IF(AR767&lt;=1100,"B10",IF(AR767&lt;=1120,"B11",IF(AR767&lt;=1140,"B12",IF(AR767&lt;=1160,"B13",IF(AR767&lt;=1180,"B14","B15"))))))))))))))</f>
        <v>B4</v>
      </c>
      <c r="AU767" s="214" t="str">
        <f>AT767</f>
        <v>B4</v>
      </c>
      <c r="AV767" s="214" t="str">
        <f>IF(AU767=J767,"OK","REVIEW")</f>
        <v>OK</v>
      </c>
      <c r="AW767" s="213" t="s">
        <v>355</v>
      </c>
      <c r="AX767" s="213" t="s">
        <v>522</v>
      </c>
      <c r="AY767" s="213" t="s">
        <v>270</v>
      </c>
      <c r="AZ767" s="213" t="s">
        <v>271</v>
      </c>
      <c r="BA767" s="217" t="s">
        <v>996</v>
      </c>
    </row>
    <row r="768" ht="142.5">
      <c r="A768" s="214" t="s">
        <v>278</v>
      </c>
      <c r="B768" s="213" t="s">
        <v>1250</v>
      </c>
      <c r="C768" s="214" t="s">
        <v>1296</v>
      </c>
      <c r="D768" s="213" t="s">
        <v>1297</v>
      </c>
      <c r="E768" s="214" t="s">
        <v>1310</v>
      </c>
      <c r="F768" s="213" t="s">
        <v>1311</v>
      </c>
      <c r="G768" s="214" t="s">
        <v>1316</v>
      </c>
      <c r="H768" s="213" t="s">
        <v>1317</v>
      </c>
      <c r="I768" s="213" t="s">
        <v>1257</v>
      </c>
      <c r="J768" s="214" t="s">
        <v>271</v>
      </c>
      <c r="K768" s="217" t="s">
        <v>1269</v>
      </c>
      <c r="L768" s="214">
        <v>3</v>
      </c>
      <c r="M768" s="214">
        <f>ROUND(L768*18,0)</f>
        <v>54</v>
      </c>
      <c r="N768" s="214">
        <v>2</v>
      </c>
      <c r="O768" s="214">
        <f>ROUND(N768*19.2,0)</f>
        <v>38</v>
      </c>
      <c r="P768" s="214">
        <v>4</v>
      </c>
      <c r="Q768" s="214">
        <f>ROUND(P768*19.2,0)</f>
        <v>77</v>
      </c>
      <c r="R768" s="214">
        <v>3</v>
      </c>
      <c r="S768" s="214">
        <f>ROUND(R768*14.4,0)</f>
        <v>43</v>
      </c>
      <c r="T768" s="214">
        <v>4</v>
      </c>
      <c r="U768" s="214">
        <f>ROUND(T768*14.4,0)</f>
        <v>58</v>
      </c>
      <c r="V768" s="214">
        <v>2</v>
      </c>
      <c r="W768" s="214">
        <f>ROUND(V768*28.8,0)</f>
        <v>58</v>
      </c>
      <c r="X768" s="214">
        <v>3</v>
      </c>
      <c r="Y768" s="214">
        <f>ROUND(X768*16.8,0)</f>
        <v>50</v>
      </c>
      <c r="Z768" s="214">
        <v>2</v>
      </c>
      <c r="AA768" s="214">
        <f>ROUND(Z768*19.2,0)</f>
        <v>38</v>
      </c>
      <c r="AB768" s="214">
        <v>2</v>
      </c>
      <c r="AC768" s="214">
        <f>ROUND(AB768*19.2,0)</f>
        <v>38</v>
      </c>
      <c r="AD768" s="214">
        <v>2</v>
      </c>
      <c r="AE768" s="214">
        <f>ROUND(AD768*12,0)</f>
        <v>24</v>
      </c>
      <c r="AF768" s="214">
        <v>2</v>
      </c>
      <c r="AG768" s="214">
        <f>ROUND(AF768*14.4,0)</f>
        <v>29</v>
      </c>
      <c r="AH768" s="214">
        <v>3</v>
      </c>
      <c r="AI768" s="214">
        <f>ROUND(AH768*9.6,0)</f>
        <v>29</v>
      </c>
      <c r="AJ768" s="214">
        <v>2</v>
      </c>
      <c r="AK768" s="214">
        <f>ROUND(AJ768*16.8,0)</f>
        <v>34</v>
      </c>
      <c r="AL768" s="214">
        <v>2</v>
      </c>
      <c r="AM768" s="214">
        <f>ROUND(AL768*7.2,0)</f>
        <v>14</v>
      </c>
      <c r="AN768" s="214">
        <f>SUM(M768,O768,Q768,S768,U768)</f>
        <v>270</v>
      </c>
      <c r="AO768" s="214">
        <f>SUM(W768,Y768,AA768,AC768)</f>
        <v>184</v>
      </c>
      <c r="AP768" s="214">
        <f>SUM(AE768,AG768,AI768)</f>
        <v>82</v>
      </c>
      <c r="AQ768" s="214">
        <f>SUM(AK768,AM768)</f>
        <v>48</v>
      </c>
      <c r="AR768" s="214">
        <f>SUM(AN768:AQ768)</f>
        <v>584</v>
      </c>
      <c r="AS768" s="214" t="str">
        <f>IF(AR768&lt;=120,"Group 1",IF(AR768&lt;=240,"Group 2",IF(AR768&lt;=360,"Group 3",IF(AR768&lt;=480,"Group 4",IF(AR768&lt;=600,"Group 5",IF(AR768&lt;=720,"Group 6",IF(AR768&lt;=840,"Group 7",IF(AR768&lt;=960,"Group 8",IF(AR768&lt;=1080,"Group 9","Group 10")))))))))</f>
        <v>Group 5</v>
      </c>
      <c r="AT768" s="214" t="str">
        <f>IF(AR768&lt;=120,"B1",IF(AR768&lt;=240,"B2",IF(AR768&lt;=360,"B3",IF(AR768&lt;=480,"B4",IF(AR768&lt;=600,"B5",IF(AR768&lt;=720,"B6",IF(AR768&lt;=840,"B7",IF(AR768&lt;=960,"B8",IF(AR768&lt;=1080,"B9",IF(AR768&lt;=1100,"B10",IF(AR768&lt;=1120,"B11",IF(AR768&lt;=1140,"B12",IF(AR768&lt;=1160,"B13",IF(AR768&lt;=1180,"B14","B15"))))))))))))))</f>
        <v>B5</v>
      </c>
      <c r="AU768" s="214" t="str">
        <f>AT768</f>
        <v>B5</v>
      </c>
      <c r="AV768" s="214" t="str">
        <f>IF(AU768=J768,"OK","REVIEW")</f>
        <v>OK</v>
      </c>
      <c r="AW768" s="213" t="s">
        <v>355</v>
      </c>
      <c r="AX768" s="213" t="s">
        <v>365</v>
      </c>
      <c r="AY768" s="213" t="s">
        <v>270</v>
      </c>
      <c r="AZ768" s="213" t="s">
        <v>271</v>
      </c>
      <c r="BA768" s="217" t="s">
        <v>998</v>
      </c>
    </row>
    <row r="769" ht="142.5">
      <c r="A769" s="214" t="s">
        <v>278</v>
      </c>
      <c r="B769" s="213" t="s">
        <v>1250</v>
      </c>
      <c r="C769" s="214" t="s">
        <v>1296</v>
      </c>
      <c r="D769" s="213" t="s">
        <v>1297</v>
      </c>
      <c r="E769" s="214" t="s">
        <v>1310</v>
      </c>
      <c r="F769" s="213" t="s">
        <v>1311</v>
      </c>
      <c r="G769" s="214" t="s">
        <v>1318</v>
      </c>
      <c r="H769" s="213" t="s">
        <v>1319</v>
      </c>
      <c r="I769" s="213" t="s">
        <v>1257</v>
      </c>
      <c r="J769" s="214" t="s">
        <v>267</v>
      </c>
      <c r="K769" s="217" t="s">
        <v>1268</v>
      </c>
      <c r="L769" s="214">
        <v>3</v>
      </c>
      <c r="M769" s="214">
        <f>ROUND(L769*18,0)</f>
        <v>54</v>
      </c>
      <c r="N769" s="214">
        <v>2</v>
      </c>
      <c r="O769" s="214">
        <f>ROUND(N769*19.2,0)</f>
        <v>38</v>
      </c>
      <c r="P769" s="214">
        <v>3</v>
      </c>
      <c r="Q769" s="214">
        <f>ROUND(P769*19.2,0)</f>
        <v>58</v>
      </c>
      <c r="R769" s="214">
        <v>3</v>
      </c>
      <c r="S769" s="214">
        <f>ROUND(R769*14.4,0)</f>
        <v>43</v>
      </c>
      <c r="T769" s="214">
        <v>2</v>
      </c>
      <c r="U769" s="214">
        <f>ROUND(T769*14.4,0)</f>
        <v>29</v>
      </c>
      <c r="V769" s="214">
        <v>2</v>
      </c>
      <c r="W769" s="214">
        <f>ROUND(V769*28.8,0)</f>
        <v>58</v>
      </c>
      <c r="X769" s="214">
        <v>2</v>
      </c>
      <c r="Y769" s="214">
        <f>ROUND(X769*16.8,0)</f>
        <v>34</v>
      </c>
      <c r="Z769" s="214">
        <v>2</v>
      </c>
      <c r="AA769" s="214">
        <f>ROUND(Z769*19.2,0)</f>
        <v>38</v>
      </c>
      <c r="AB769" s="214">
        <v>2</v>
      </c>
      <c r="AC769" s="214">
        <f>ROUND(AB769*19.2,0)</f>
        <v>38</v>
      </c>
      <c r="AD769" s="214">
        <v>2</v>
      </c>
      <c r="AE769" s="214">
        <f>ROUND(AD769*12,0)</f>
        <v>24</v>
      </c>
      <c r="AF769" s="214">
        <v>1</v>
      </c>
      <c r="AG769" s="214">
        <f>ROUND(AF769*14.4,0)</f>
        <v>14</v>
      </c>
      <c r="AH769" s="214">
        <v>2</v>
      </c>
      <c r="AI769" s="214">
        <f>ROUND(AH769*9.6,0)</f>
        <v>19</v>
      </c>
      <c r="AJ769" s="214">
        <v>1</v>
      </c>
      <c r="AK769" s="214">
        <f>ROUND(AJ769*16.8,0)</f>
        <v>17</v>
      </c>
      <c r="AL769" s="214">
        <v>1</v>
      </c>
      <c r="AM769" s="214">
        <f>ROUND(AL769*7.2,0)</f>
        <v>7</v>
      </c>
      <c r="AN769" s="214">
        <f>SUM(M769,O769,Q769,S769,U769)</f>
        <v>222</v>
      </c>
      <c r="AO769" s="214">
        <f>SUM(W769,Y769,AA769,AC769)</f>
        <v>168</v>
      </c>
      <c r="AP769" s="214">
        <f>SUM(AE769,AG769,AI769)</f>
        <v>57</v>
      </c>
      <c r="AQ769" s="214">
        <f>SUM(AK769,AM769)</f>
        <v>24</v>
      </c>
      <c r="AR769" s="214">
        <f>SUM(AN769:AQ769)</f>
        <v>471</v>
      </c>
      <c r="AS769" s="214" t="str">
        <f>IF(AR769&lt;=120,"Group 1",IF(AR769&lt;=240,"Group 2",IF(AR769&lt;=360,"Group 3",IF(AR769&lt;=480,"Group 4",IF(AR769&lt;=600,"Group 5",IF(AR769&lt;=720,"Group 6",IF(AR769&lt;=840,"Group 7",IF(AR769&lt;=960,"Group 8",IF(AR769&lt;=1080,"Group 9","Group 10")))))))))</f>
        <v>Group 4</v>
      </c>
      <c r="AT769" s="214" t="str">
        <f>IF(AR769&lt;=120,"B1",IF(AR769&lt;=240,"B2",IF(AR769&lt;=360,"B3",IF(AR769&lt;=480,"B4",IF(AR769&lt;=600,"B5",IF(AR769&lt;=720,"B6",IF(AR769&lt;=840,"B7",IF(AR769&lt;=960,"B8",IF(AR769&lt;=1080,"B9",IF(AR769&lt;=1100,"B10",IF(AR769&lt;=1120,"B11",IF(AR769&lt;=1140,"B12",IF(AR769&lt;=1160,"B13",IF(AR769&lt;=1180,"B14","B15"))))))))))))))</f>
        <v>B4</v>
      </c>
      <c r="AU769" s="214" t="str">
        <f>AT769</f>
        <v>B4</v>
      </c>
      <c r="AV769" s="214" t="str">
        <f>IF(AU769=J769,"OK","REVIEW")</f>
        <v>OK</v>
      </c>
      <c r="AW769" s="213" t="s">
        <v>355</v>
      </c>
      <c r="AX769" s="213" t="s">
        <v>522</v>
      </c>
      <c r="AY769" s="213" t="s">
        <v>270</v>
      </c>
      <c r="AZ769" s="213" t="s">
        <v>271</v>
      </c>
      <c r="BA769" s="217" t="s">
        <v>996</v>
      </c>
    </row>
    <row r="770" ht="142.5">
      <c r="A770" s="214" t="s">
        <v>278</v>
      </c>
      <c r="B770" s="213" t="s">
        <v>1250</v>
      </c>
      <c r="C770" s="214" t="s">
        <v>1296</v>
      </c>
      <c r="D770" s="213" t="s">
        <v>1297</v>
      </c>
      <c r="E770" s="214" t="s">
        <v>1310</v>
      </c>
      <c r="F770" s="213" t="s">
        <v>1311</v>
      </c>
      <c r="G770" s="214" t="s">
        <v>1318</v>
      </c>
      <c r="H770" s="213" t="s">
        <v>1319</v>
      </c>
      <c r="I770" s="213" t="s">
        <v>1257</v>
      </c>
      <c r="J770" s="214" t="s">
        <v>271</v>
      </c>
      <c r="K770" s="217" t="s">
        <v>1269</v>
      </c>
      <c r="L770" s="214">
        <v>3</v>
      </c>
      <c r="M770" s="214">
        <f>ROUND(L770*18,0)</f>
        <v>54</v>
      </c>
      <c r="N770" s="214">
        <v>2</v>
      </c>
      <c r="O770" s="214">
        <f>ROUND(N770*19.2,0)</f>
        <v>38</v>
      </c>
      <c r="P770" s="214">
        <v>3</v>
      </c>
      <c r="Q770" s="214">
        <f>ROUND(P770*19.2,0)</f>
        <v>58</v>
      </c>
      <c r="R770" s="214">
        <v>3</v>
      </c>
      <c r="S770" s="214">
        <f>ROUND(R770*14.4,0)</f>
        <v>43</v>
      </c>
      <c r="T770" s="214">
        <v>3</v>
      </c>
      <c r="U770" s="214">
        <f>ROUND(T770*14.4,0)</f>
        <v>43</v>
      </c>
      <c r="V770" s="214">
        <v>2</v>
      </c>
      <c r="W770" s="214">
        <f>ROUND(V770*28.8,0)</f>
        <v>58</v>
      </c>
      <c r="X770" s="214">
        <v>3</v>
      </c>
      <c r="Y770" s="214">
        <f>ROUND(X770*16.8,0)</f>
        <v>50</v>
      </c>
      <c r="Z770" s="214">
        <v>2</v>
      </c>
      <c r="AA770" s="214">
        <f>ROUND(Z770*19.2,0)</f>
        <v>38</v>
      </c>
      <c r="AB770" s="214">
        <v>2</v>
      </c>
      <c r="AC770" s="214">
        <f>ROUND(AB770*19.2,0)</f>
        <v>38</v>
      </c>
      <c r="AD770" s="214">
        <v>2</v>
      </c>
      <c r="AE770" s="214">
        <f>ROUND(AD770*12,0)</f>
        <v>24</v>
      </c>
      <c r="AF770" s="214">
        <v>2</v>
      </c>
      <c r="AG770" s="214">
        <f>ROUND(AF770*14.4,0)</f>
        <v>29</v>
      </c>
      <c r="AH770" s="214">
        <v>3</v>
      </c>
      <c r="AI770" s="214">
        <f>ROUND(AH770*9.6,0)</f>
        <v>29</v>
      </c>
      <c r="AJ770" s="214">
        <v>2</v>
      </c>
      <c r="AK770" s="214">
        <f>ROUND(AJ770*16.8,0)</f>
        <v>34</v>
      </c>
      <c r="AL770" s="214">
        <v>2</v>
      </c>
      <c r="AM770" s="214">
        <f>ROUND(AL770*7.2,0)</f>
        <v>14</v>
      </c>
      <c r="AN770" s="214">
        <f>SUM(M770,O770,Q770,S770,U770)</f>
        <v>236</v>
      </c>
      <c r="AO770" s="214">
        <f>SUM(W770,Y770,AA770,AC770)</f>
        <v>184</v>
      </c>
      <c r="AP770" s="214">
        <f>SUM(AE770,AG770,AI770)</f>
        <v>82</v>
      </c>
      <c r="AQ770" s="214">
        <f>SUM(AK770,AM770)</f>
        <v>48</v>
      </c>
      <c r="AR770" s="214">
        <f>SUM(AN770:AQ770)</f>
        <v>550</v>
      </c>
      <c r="AS770" s="214" t="str">
        <f>IF(AR770&lt;=120,"Group 1",IF(AR770&lt;=240,"Group 2",IF(AR770&lt;=360,"Group 3",IF(AR770&lt;=480,"Group 4",IF(AR770&lt;=600,"Group 5",IF(AR770&lt;=720,"Group 6",IF(AR770&lt;=840,"Group 7",IF(AR770&lt;=960,"Group 8",IF(AR770&lt;=1080,"Group 9","Group 10")))))))))</f>
        <v>Group 5</v>
      </c>
      <c r="AT770" s="214" t="str">
        <f>IF(AR770&lt;=120,"B1",IF(AR770&lt;=240,"B2",IF(AR770&lt;=360,"B3",IF(AR770&lt;=480,"B4",IF(AR770&lt;=600,"B5",IF(AR770&lt;=720,"B6",IF(AR770&lt;=840,"B7",IF(AR770&lt;=960,"B8",IF(AR770&lt;=1080,"B9",IF(AR770&lt;=1100,"B10",IF(AR770&lt;=1120,"B11",IF(AR770&lt;=1140,"B12",IF(AR770&lt;=1160,"B13",IF(AR770&lt;=1180,"B14","B15"))))))))))))))</f>
        <v>B5</v>
      </c>
      <c r="AU770" s="214" t="str">
        <f>AT770</f>
        <v>B5</v>
      </c>
      <c r="AV770" s="214" t="str">
        <f>IF(AU770=J770,"OK","REVIEW")</f>
        <v>OK</v>
      </c>
      <c r="AW770" s="213" t="s">
        <v>355</v>
      </c>
      <c r="AX770" s="213" t="s">
        <v>365</v>
      </c>
      <c r="AY770" s="213" t="s">
        <v>270</v>
      </c>
      <c r="AZ770" s="213" t="s">
        <v>271</v>
      </c>
      <c r="BA770" s="217" t="s">
        <v>998</v>
      </c>
    </row>
    <row r="771" ht="142.5">
      <c r="A771" s="214" t="s">
        <v>278</v>
      </c>
      <c r="B771" s="213" t="s">
        <v>1250</v>
      </c>
      <c r="C771" s="214" t="s">
        <v>1296</v>
      </c>
      <c r="D771" s="213" t="s">
        <v>1297</v>
      </c>
      <c r="E771" s="214" t="s">
        <v>1320</v>
      </c>
      <c r="F771" s="213" t="s">
        <v>1321</v>
      </c>
      <c r="G771" s="214" t="s">
        <v>1322</v>
      </c>
      <c r="H771" s="213" t="s">
        <v>1323</v>
      </c>
      <c r="I771" s="213" t="s">
        <v>1257</v>
      </c>
      <c r="J771" s="214" t="s">
        <v>267</v>
      </c>
      <c r="K771" s="217" t="s">
        <v>1268</v>
      </c>
      <c r="L771" s="214">
        <v>3</v>
      </c>
      <c r="M771" s="214">
        <f>ROUND(L771*18,0)</f>
        <v>54</v>
      </c>
      <c r="N771" s="214">
        <v>1</v>
      </c>
      <c r="O771" s="214">
        <f>ROUND(N771*19.2,0)</f>
        <v>19</v>
      </c>
      <c r="P771" s="214">
        <v>4</v>
      </c>
      <c r="Q771" s="214">
        <f>ROUND(P771*19.2,0)</f>
        <v>77</v>
      </c>
      <c r="R771" s="214">
        <v>3</v>
      </c>
      <c r="S771" s="214">
        <f>ROUND(R771*14.4,0)</f>
        <v>43</v>
      </c>
      <c r="T771" s="214">
        <v>3</v>
      </c>
      <c r="U771" s="214">
        <f>ROUND(T771*14.4,0)</f>
        <v>43</v>
      </c>
      <c r="V771" s="214">
        <v>2</v>
      </c>
      <c r="W771" s="214">
        <f>ROUND(V771*28.8,0)</f>
        <v>58</v>
      </c>
      <c r="X771" s="214">
        <v>2</v>
      </c>
      <c r="Y771" s="214">
        <f>ROUND(X771*16.8,0)</f>
        <v>34</v>
      </c>
      <c r="Z771" s="214">
        <v>2</v>
      </c>
      <c r="AA771" s="214">
        <f>ROUND(Z771*19.2,0)</f>
        <v>38</v>
      </c>
      <c r="AB771" s="214">
        <v>2</v>
      </c>
      <c r="AC771" s="214">
        <f>ROUND(AB771*19.2,0)</f>
        <v>38</v>
      </c>
      <c r="AD771" s="214">
        <v>1</v>
      </c>
      <c r="AE771" s="214">
        <f>ROUND(AD771*12,0)</f>
        <v>12</v>
      </c>
      <c r="AF771" s="214">
        <v>1</v>
      </c>
      <c r="AG771" s="214">
        <f>ROUND(AF771*14.4,0)</f>
        <v>14</v>
      </c>
      <c r="AH771" s="214">
        <v>2</v>
      </c>
      <c r="AI771" s="214">
        <f>ROUND(AH771*9.6,0)</f>
        <v>19</v>
      </c>
      <c r="AJ771" s="214">
        <v>1</v>
      </c>
      <c r="AK771" s="214">
        <f>ROUND(AJ771*16.8,0)</f>
        <v>17</v>
      </c>
      <c r="AL771" s="214">
        <v>1</v>
      </c>
      <c r="AM771" s="214">
        <f>ROUND(AL771*7.2,0)</f>
        <v>7</v>
      </c>
      <c r="AN771" s="214">
        <f>SUM(M771,O771,Q771,S771,U771)</f>
        <v>236</v>
      </c>
      <c r="AO771" s="214">
        <f>SUM(W771,Y771,AA771,AC771)</f>
        <v>168</v>
      </c>
      <c r="AP771" s="214">
        <f>SUM(AE771,AG771,AI771)</f>
        <v>45</v>
      </c>
      <c r="AQ771" s="214">
        <f>SUM(AK771,AM771)</f>
        <v>24</v>
      </c>
      <c r="AR771" s="214">
        <f>SUM(AN771:AQ771)</f>
        <v>473</v>
      </c>
      <c r="AS771" s="214" t="str">
        <f>IF(AR771&lt;=120,"Group 1",IF(AR771&lt;=240,"Group 2",IF(AR771&lt;=360,"Group 3",IF(AR771&lt;=480,"Group 4",IF(AR771&lt;=600,"Group 5",IF(AR771&lt;=720,"Group 6",IF(AR771&lt;=840,"Group 7",IF(AR771&lt;=960,"Group 8",IF(AR771&lt;=1080,"Group 9","Group 10")))))))))</f>
        <v>Group 4</v>
      </c>
      <c r="AT771" s="214" t="str">
        <f>IF(AR771&lt;=120,"B1",IF(AR771&lt;=240,"B2",IF(AR771&lt;=360,"B3",IF(AR771&lt;=480,"B4",IF(AR771&lt;=600,"B5",IF(AR771&lt;=720,"B6",IF(AR771&lt;=840,"B7",IF(AR771&lt;=960,"B8",IF(AR771&lt;=1080,"B9",IF(AR771&lt;=1100,"B10",IF(AR771&lt;=1120,"B11",IF(AR771&lt;=1140,"B12",IF(AR771&lt;=1160,"B13",IF(AR771&lt;=1180,"B14","B15"))))))))))))))</f>
        <v>B4</v>
      </c>
      <c r="AU771" s="214" t="str">
        <f>AT771</f>
        <v>B4</v>
      </c>
      <c r="AV771" s="214" t="str">
        <f>IF(AU771=J771,"OK","REVIEW")</f>
        <v>OK</v>
      </c>
      <c r="AW771" s="213" t="s">
        <v>355</v>
      </c>
      <c r="AX771" s="213" t="s">
        <v>522</v>
      </c>
      <c r="AY771" s="213" t="s">
        <v>270</v>
      </c>
      <c r="AZ771" s="213" t="s">
        <v>271</v>
      </c>
      <c r="BA771" s="217" t="s">
        <v>996</v>
      </c>
    </row>
    <row r="772" ht="142.5">
      <c r="A772" s="214" t="s">
        <v>278</v>
      </c>
      <c r="B772" s="213" t="s">
        <v>1250</v>
      </c>
      <c r="C772" s="214" t="s">
        <v>1296</v>
      </c>
      <c r="D772" s="213" t="s">
        <v>1297</v>
      </c>
      <c r="E772" s="214" t="s">
        <v>1320</v>
      </c>
      <c r="F772" s="213" t="s">
        <v>1321</v>
      </c>
      <c r="G772" s="214" t="s">
        <v>1322</v>
      </c>
      <c r="H772" s="213" t="s">
        <v>1323</v>
      </c>
      <c r="I772" s="213" t="s">
        <v>1257</v>
      </c>
      <c r="J772" s="214" t="s">
        <v>271</v>
      </c>
      <c r="K772" s="217" t="s">
        <v>1269</v>
      </c>
      <c r="L772" s="214">
        <v>3</v>
      </c>
      <c r="M772" s="214">
        <f>ROUND(L772*18,0)</f>
        <v>54</v>
      </c>
      <c r="N772" s="214">
        <v>2</v>
      </c>
      <c r="O772" s="214">
        <f>ROUND(N772*19.2,0)</f>
        <v>38</v>
      </c>
      <c r="P772" s="214">
        <v>4</v>
      </c>
      <c r="Q772" s="214">
        <f>ROUND(P772*19.2,0)</f>
        <v>77</v>
      </c>
      <c r="R772" s="214">
        <v>3</v>
      </c>
      <c r="S772" s="214">
        <f>ROUND(R772*14.4,0)</f>
        <v>43</v>
      </c>
      <c r="T772" s="214">
        <v>4</v>
      </c>
      <c r="U772" s="214">
        <f>ROUND(T772*14.4,0)</f>
        <v>58</v>
      </c>
      <c r="V772" s="214">
        <v>2</v>
      </c>
      <c r="W772" s="214">
        <f>ROUND(V772*28.8,0)</f>
        <v>58</v>
      </c>
      <c r="X772" s="214">
        <v>3</v>
      </c>
      <c r="Y772" s="214">
        <f>ROUND(X772*16.8,0)</f>
        <v>50</v>
      </c>
      <c r="Z772" s="214">
        <v>2</v>
      </c>
      <c r="AA772" s="214">
        <f>ROUND(Z772*19.2,0)</f>
        <v>38</v>
      </c>
      <c r="AB772" s="214">
        <v>2</v>
      </c>
      <c r="AC772" s="214">
        <f>ROUND(AB772*19.2,0)</f>
        <v>38</v>
      </c>
      <c r="AD772" s="214">
        <v>2</v>
      </c>
      <c r="AE772" s="214">
        <f>ROUND(AD772*12,0)</f>
        <v>24</v>
      </c>
      <c r="AF772" s="214">
        <v>2</v>
      </c>
      <c r="AG772" s="214">
        <f>ROUND(AF772*14.4,0)</f>
        <v>29</v>
      </c>
      <c r="AH772" s="214">
        <v>3</v>
      </c>
      <c r="AI772" s="214">
        <f>ROUND(AH772*9.6,0)</f>
        <v>29</v>
      </c>
      <c r="AJ772" s="214">
        <v>2</v>
      </c>
      <c r="AK772" s="214">
        <f>ROUND(AJ772*16.8,0)</f>
        <v>34</v>
      </c>
      <c r="AL772" s="214">
        <v>2</v>
      </c>
      <c r="AM772" s="214">
        <f>ROUND(AL772*7.2,0)</f>
        <v>14</v>
      </c>
      <c r="AN772" s="214">
        <f>SUM(M772,O772,Q772,S772,U772)</f>
        <v>270</v>
      </c>
      <c r="AO772" s="214">
        <f>SUM(W772,Y772,AA772,AC772)</f>
        <v>184</v>
      </c>
      <c r="AP772" s="214">
        <f>SUM(AE772,AG772,AI772)</f>
        <v>82</v>
      </c>
      <c r="AQ772" s="214">
        <f>SUM(AK772,AM772)</f>
        <v>48</v>
      </c>
      <c r="AR772" s="214">
        <f>SUM(AN772:AQ772)</f>
        <v>584</v>
      </c>
      <c r="AS772" s="214" t="str">
        <f>IF(AR772&lt;=120,"Group 1",IF(AR772&lt;=240,"Group 2",IF(AR772&lt;=360,"Group 3",IF(AR772&lt;=480,"Group 4",IF(AR772&lt;=600,"Group 5",IF(AR772&lt;=720,"Group 6",IF(AR772&lt;=840,"Group 7",IF(AR772&lt;=960,"Group 8",IF(AR772&lt;=1080,"Group 9","Group 10")))))))))</f>
        <v>Group 5</v>
      </c>
      <c r="AT772" s="214" t="str">
        <f>IF(AR772&lt;=120,"B1",IF(AR772&lt;=240,"B2",IF(AR772&lt;=360,"B3",IF(AR772&lt;=480,"B4",IF(AR772&lt;=600,"B5",IF(AR772&lt;=720,"B6",IF(AR772&lt;=840,"B7",IF(AR772&lt;=960,"B8",IF(AR772&lt;=1080,"B9",IF(AR772&lt;=1100,"B10",IF(AR772&lt;=1120,"B11",IF(AR772&lt;=1140,"B12",IF(AR772&lt;=1160,"B13",IF(AR772&lt;=1180,"B14","B15"))))))))))))))</f>
        <v>B5</v>
      </c>
      <c r="AU772" s="214" t="str">
        <f>AT772</f>
        <v>B5</v>
      </c>
      <c r="AV772" s="214" t="str">
        <f>IF(AU772=J772,"OK","REVIEW")</f>
        <v>OK</v>
      </c>
      <c r="AW772" s="213" t="s">
        <v>355</v>
      </c>
      <c r="AX772" s="213" t="s">
        <v>365</v>
      </c>
      <c r="AY772" s="213" t="s">
        <v>270</v>
      </c>
      <c r="AZ772" s="213" t="s">
        <v>271</v>
      </c>
      <c r="BA772" s="217" t="s">
        <v>998</v>
      </c>
    </row>
    <row r="773" ht="142.5">
      <c r="A773" s="214" t="s">
        <v>278</v>
      </c>
      <c r="B773" s="213" t="s">
        <v>1250</v>
      </c>
      <c r="C773" s="214" t="s">
        <v>1296</v>
      </c>
      <c r="D773" s="213" t="s">
        <v>1297</v>
      </c>
      <c r="E773" s="214" t="s">
        <v>1320</v>
      </c>
      <c r="F773" s="213" t="s">
        <v>1321</v>
      </c>
      <c r="G773" s="214" t="s">
        <v>1324</v>
      </c>
      <c r="H773" s="213" t="s">
        <v>1325</v>
      </c>
      <c r="I773" s="213" t="s">
        <v>1257</v>
      </c>
      <c r="J773" s="214" t="s">
        <v>267</v>
      </c>
      <c r="K773" s="217" t="s">
        <v>1268</v>
      </c>
      <c r="L773" s="214">
        <v>3</v>
      </c>
      <c r="M773" s="214">
        <f>ROUND(L773*18,0)</f>
        <v>54</v>
      </c>
      <c r="N773" s="214">
        <v>1</v>
      </c>
      <c r="O773" s="214">
        <f>ROUND(N773*19.2,0)</f>
        <v>19</v>
      </c>
      <c r="P773" s="214">
        <v>4</v>
      </c>
      <c r="Q773" s="214">
        <f>ROUND(P773*19.2,0)</f>
        <v>77</v>
      </c>
      <c r="R773" s="214">
        <v>3</v>
      </c>
      <c r="S773" s="214">
        <f>ROUND(R773*14.4,0)</f>
        <v>43</v>
      </c>
      <c r="T773" s="214">
        <v>3</v>
      </c>
      <c r="U773" s="214">
        <f>ROUND(T773*14.4,0)</f>
        <v>43</v>
      </c>
      <c r="V773" s="214">
        <v>2</v>
      </c>
      <c r="W773" s="214">
        <f>ROUND(V773*28.8,0)</f>
        <v>58</v>
      </c>
      <c r="X773" s="214">
        <v>2</v>
      </c>
      <c r="Y773" s="214">
        <f>ROUND(X773*16.8,0)</f>
        <v>34</v>
      </c>
      <c r="Z773" s="214">
        <v>2</v>
      </c>
      <c r="AA773" s="214">
        <f>ROUND(Z773*19.2,0)</f>
        <v>38</v>
      </c>
      <c r="AB773" s="214">
        <v>2</v>
      </c>
      <c r="AC773" s="214">
        <f>ROUND(AB773*19.2,0)</f>
        <v>38</v>
      </c>
      <c r="AD773" s="214">
        <v>1</v>
      </c>
      <c r="AE773" s="214">
        <f>ROUND(AD773*12,0)</f>
        <v>12</v>
      </c>
      <c r="AF773" s="214">
        <v>1</v>
      </c>
      <c r="AG773" s="214">
        <f>ROUND(AF773*14.4,0)</f>
        <v>14</v>
      </c>
      <c r="AH773" s="214">
        <v>2</v>
      </c>
      <c r="AI773" s="214">
        <f>ROUND(AH773*9.6,0)</f>
        <v>19</v>
      </c>
      <c r="AJ773" s="214">
        <v>1</v>
      </c>
      <c r="AK773" s="214">
        <f>ROUND(AJ773*16.8,0)</f>
        <v>17</v>
      </c>
      <c r="AL773" s="214">
        <v>1</v>
      </c>
      <c r="AM773" s="214">
        <f>ROUND(AL773*7.2,0)</f>
        <v>7</v>
      </c>
      <c r="AN773" s="214">
        <f>SUM(M773,O773,Q773,S773,U773)</f>
        <v>236</v>
      </c>
      <c r="AO773" s="214">
        <f>SUM(W773,Y773,AA773,AC773)</f>
        <v>168</v>
      </c>
      <c r="AP773" s="214">
        <f>SUM(AE773,AG773,AI773)</f>
        <v>45</v>
      </c>
      <c r="AQ773" s="214">
        <f>SUM(AK773,AM773)</f>
        <v>24</v>
      </c>
      <c r="AR773" s="214">
        <f>SUM(AN773:AQ773)</f>
        <v>473</v>
      </c>
      <c r="AS773" s="214" t="str">
        <f>IF(AR773&lt;=120,"Group 1",IF(AR773&lt;=240,"Group 2",IF(AR773&lt;=360,"Group 3",IF(AR773&lt;=480,"Group 4",IF(AR773&lt;=600,"Group 5",IF(AR773&lt;=720,"Group 6",IF(AR773&lt;=840,"Group 7",IF(AR773&lt;=960,"Group 8",IF(AR773&lt;=1080,"Group 9","Group 10")))))))))</f>
        <v>Group 4</v>
      </c>
      <c r="AT773" s="214" t="str">
        <f>IF(AR773&lt;=120,"B1",IF(AR773&lt;=240,"B2",IF(AR773&lt;=360,"B3",IF(AR773&lt;=480,"B4",IF(AR773&lt;=600,"B5",IF(AR773&lt;=720,"B6",IF(AR773&lt;=840,"B7",IF(AR773&lt;=960,"B8",IF(AR773&lt;=1080,"B9",IF(AR773&lt;=1100,"B10",IF(AR773&lt;=1120,"B11",IF(AR773&lt;=1140,"B12",IF(AR773&lt;=1160,"B13",IF(AR773&lt;=1180,"B14","B15"))))))))))))))</f>
        <v>B4</v>
      </c>
      <c r="AU773" s="214" t="str">
        <f>AT773</f>
        <v>B4</v>
      </c>
      <c r="AV773" s="214" t="str">
        <f>IF(AU773=J773,"OK","REVIEW")</f>
        <v>OK</v>
      </c>
      <c r="AW773" s="213" t="s">
        <v>355</v>
      </c>
      <c r="AX773" s="213" t="s">
        <v>522</v>
      </c>
      <c r="AY773" s="213" t="s">
        <v>270</v>
      </c>
      <c r="AZ773" s="213" t="s">
        <v>271</v>
      </c>
      <c r="BA773" s="217" t="s">
        <v>996</v>
      </c>
    </row>
    <row r="774" ht="142.5">
      <c r="A774" s="214" t="s">
        <v>278</v>
      </c>
      <c r="B774" s="213" t="s">
        <v>1250</v>
      </c>
      <c r="C774" s="214" t="s">
        <v>1296</v>
      </c>
      <c r="D774" s="213" t="s">
        <v>1297</v>
      </c>
      <c r="E774" s="214" t="s">
        <v>1320</v>
      </c>
      <c r="F774" s="213" t="s">
        <v>1321</v>
      </c>
      <c r="G774" s="214" t="s">
        <v>1324</v>
      </c>
      <c r="H774" s="213" t="s">
        <v>1325</v>
      </c>
      <c r="I774" s="213" t="s">
        <v>1257</v>
      </c>
      <c r="J774" s="214" t="s">
        <v>271</v>
      </c>
      <c r="K774" s="217" t="s">
        <v>1269</v>
      </c>
      <c r="L774" s="214">
        <v>3</v>
      </c>
      <c r="M774" s="214">
        <f>ROUND(L774*18,0)</f>
        <v>54</v>
      </c>
      <c r="N774" s="214">
        <v>2</v>
      </c>
      <c r="O774" s="214">
        <f>ROUND(N774*19.2,0)</f>
        <v>38</v>
      </c>
      <c r="P774" s="214">
        <v>4</v>
      </c>
      <c r="Q774" s="214">
        <f>ROUND(P774*19.2,0)</f>
        <v>77</v>
      </c>
      <c r="R774" s="214">
        <v>3</v>
      </c>
      <c r="S774" s="214">
        <f>ROUND(R774*14.4,0)</f>
        <v>43</v>
      </c>
      <c r="T774" s="214">
        <v>4</v>
      </c>
      <c r="U774" s="214">
        <f>ROUND(T774*14.4,0)</f>
        <v>58</v>
      </c>
      <c r="V774" s="214">
        <v>2</v>
      </c>
      <c r="W774" s="214">
        <f>ROUND(V774*28.8,0)</f>
        <v>58</v>
      </c>
      <c r="X774" s="214">
        <v>3</v>
      </c>
      <c r="Y774" s="214">
        <f>ROUND(X774*16.8,0)</f>
        <v>50</v>
      </c>
      <c r="Z774" s="214">
        <v>2</v>
      </c>
      <c r="AA774" s="214">
        <f>ROUND(Z774*19.2,0)</f>
        <v>38</v>
      </c>
      <c r="AB774" s="214">
        <v>2</v>
      </c>
      <c r="AC774" s="214">
        <f>ROUND(AB774*19.2,0)</f>
        <v>38</v>
      </c>
      <c r="AD774" s="214">
        <v>2</v>
      </c>
      <c r="AE774" s="214">
        <f>ROUND(AD774*12,0)</f>
        <v>24</v>
      </c>
      <c r="AF774" s="214">
        <v>2</v>
      </c>
      <c r="AG774" s="214">
        <f>ROUND(AF774*14.4,0)</f>
        <v>29</v>
      </c>
      <c r="AH774" s="214">
        <v>3</v>
      </c>
      <c r="AI774" s="214">
        <f>ROUND(AH774*9.6,0)</f>
        <v>29</v>
      </c>
      <c r="AJ774" s="214">
        <v>2</v>
      </c>
      <c r="AK774" s="214">
        <f>ROUND(AJ774*16.8,0)</f>
        <v>34</v>
      </c>
      <c r="AL774" s="214">
        <v>2</v>
      </c>
      <c r="AM774" s="214">
        <f>ROUND(AL774*7.2,0)</f>
        <v>14</v>
      </c>
      <c r="AN774" s="214">
        <f>SUM(M774,O774,Q774,S774,U774)</f>
        <v>270</v>
      </c>
      <c r="AO774" s="214">
        <f>SUM(W774,Y774,AA774,AC774)</f>
        <v>184</v>
      </c>
      <c r="AP774" s="214">
        <f>SUM(AE774,AG774,AI774)</f>
        <v>82</v>
      </c>
      <c r="AQ774" s="214">
        <f>SUM(AK774,AM774)</f>
        <v>48</v>
      </c>
      <c r="AR774" s="214">
        <f>SUM(AN774:AQ774)</f>
        <v>584</v>
      </c>
      <c r="AS774" s="214" t="str">
        <f>IF(AR774&lt;=120,"Group 1",IF(AR774&lt;=240,"Group 2",IF(AR774&lt;=360,"Group 3",IF(AR774&lt;=480,"Group 4",IF(AR774&lt;=600,"Group 5",IF(AR774&lt;=720,"Group 6",IF(AR774&lt;=840,"Group 7",IF(AR774&lt;=960,"Group 8",IF(AR774&lt;=1080,"Group 9","Group 10")))))))))</f>
        <v>Group 5</v>
      </c>
      <c r="AT774" s="214" t="str">
        <f>IF(AR774&lt;=120,"B1",IF(AR774&lt;=240,"B2",IF(AR774&lt;=360,"B3",IF(AR774&lt;=480,"B4",IF(AR774&lt;=600,"B5",IF(AR774&lt;=720,"B6",IF(AR774&lt;=840,"B7",IF(AR774&lt;=960,"B8",IF(AR774&lt;=1080,"B9",IF(AR774&lt;=1100,"B10",IF(AR774&lt;=1120,"B11",IF(AR774&lt;=1140,"B12",IF(AR774&lt;=1160,"B13",IF(AR774&lt;=1180,"B14","B15"))))))))))))))</f>
        <v>B5</v>
      </c>
      <c r="AU774" s="214" t="str">
        <f>AT774</f>
        <v>B5</v>
      </c>
      <c r="AV774" s="214" t="str">
        <f>IF(AU774=J774,"OK","REVIEW")</f>
        <v>OK</v>
      </c>
      <c r="AW774" s="213" t="s">
        <v>355</v>
      </c>
      <c r="AX774" s="213" t="s">
        <v>365</v>
      </c>
      <c r="AY774" s="213" t="s">
        <v>270</v>
      </c>
      <c r="AZ774" s="213" t="s">
        <v>271</v>
      </c>
      <c r="BA774" s="217" t="s">
        <v>998</v>
      </c>
    </row>
    <row r="775" ht="142.5">
      <c r="A775" s="214" t="s">
        <v>278</v>
      </c>
      <c r="B775" s="213" t="s">
        <v>1250</v>
      </c>
      <c r="C775" s="214" t="s">
        <v>1296</v>
      </c>
      <c r="D775" s="213" t="s">
        <v>1297</v>
      </c>
      <c r="E775" s="214" t="s">
        <v>1320</v>
      </c>
      <c r="F775" s="213" t="s">
        <v>1321</v>
      </c>
      <c r="G775" s="214" t="s">
        <v>1326</v>
      </c>
      <c r="H775" s="213" t="s">
        <v>1327</v>
      </c>
      <c r="I775" s="213" t="s">
        <v>1257</v>
      </c>
      <c r="J775" s="214" t="s">
        <v>267</v>
      </c>
      <c r="K775" s="217" t="s">
        <v>1268</v>
      </c>
      <c r="L775" s="214">
        <v>3</v>
      </c>
      <c r="M775" s="214">
        <f>ROUND(L775*18,0)</f>
        <v>54</v>
      </c>
      <c r="N775" s="214">
        <v>1</v>
      </c>
      <c r="O775" s="214">
        <f>ROUND(N775*19.2,0)</f>
        <v>19</v>
      </c>
      <c r="P775" s="214">
        <v>4</v>
      </c>
      <c r="Q775" s="214">
        <f>ROUND(P775*19.2,0)</f>
        <v>77</v>
      </c>
      <c r="R775" s="214">
        <v>3</v>
      </c>
      <c r="S775" s="214">
        <f>ROUND(R775*14.4,0)</f>
        <v>43</v>
      </c>
      <c r="T775" s="214">
        <v>3</v>
      </c>
      <c r="U775" s="214">
        <f>ROUND(T775*14.4,0)</f>
        <v>43</v>
      </c>
      <c r="V775" s="214">
        <v>2</v>
      </c>
      <c r="W775" s="214">
        <f>ROUND(V775*28.8,0)</f>
        <v>58</v>
      </c>
      <c r="X775" s="214">
        <v>2</v>
      </c>
      <c r="Y775" s="214">
        <f>ROUND(X775*16.8,0)</f>
        <v>34</v>
      </c>
      <c r="Z775" s="214">
        <v>2</v>
      </c>
      <c r="AA775" s="214">
        <f>ROUND(Z775*19.2,0)</f>
        <v>38</v>
      </c>
      <c r="AB775" s="214">
        <v>2</v>
      </c>
      <c r="AC775" s="214">
        <f>ROUND(AB775*19.2,0)</f>
        <v>38</v>
      </c>
      <c r="AD775" s="214">
        <v>1</v>
      </c>
      <c r="AE775" s="214">
        <f>ROUND(AD775*12,0)</f>
        <v>12</v>
      </c>
      <c r="AF775" s="214">
        <v>1</v>
      </c>
      <c r="AG775" s="214">
        <f>ROUND(AF775*14.4,0)</f>
        <v>14</v>
      </c>
      <c r="AH775" s="214">
        <v>2</v>
      </c>
      <c r="AI775" s="214">
        <f>ROUND(AH775*9.6,0)</f>
        <v>19</v>
      </c>
      <c r="AJ775" s="214">
        <v>1</v>
      </c>
      <c r="AK775" s="214">
        <f>ROUND(AJ775*16.8,0)</f>
        <v>17</v>
      </c>
      <c r="AL775" s="214">
        <v>1</v>
      </c>
      <c r="AM775" s="214">
        <f>ROUND(AL775*7.2,0)</f>
        <v>7</v>
      </c>
      <c r="AN775" s="214">
        <f>SUM(M775,O775,Q775,S775,U775)</f>
        <v>236</v>
      </c>
      <c r="AO775" s="214">
        <f>SUM(W775,Y775,AA775,AC775)</f>
        <v>168</v>
      </c>
      <c r="AP775" s="214">
        <f>SUM(AE775,AG775,AI775)</f>
        <v>45</v>
      </c>
      <c r="AQ775" s="214">
        <f>SUM(AK775,AM775)</f>
        <v>24</v>
      </c>
      <c r="AR775" s="214">
        <f>SUM(AN775:AQ775)</f>
        <v>473</v>
      </c>
      <c r="AS775" s="214" t="str">
        <f>IF(AR775&lt;=120,"Group 1",IF(AR775&lt;=240,"Group 2",IF(AR775&lt;=360,"Group 3",IF(AR775&lt;=480,"Group 4",IF(AR775&lt;=600,"Group 5",IF(AR775&lt;=720,"Group 6",IF(AR775&lt;=840,"Group 7",IF(AR775&lt;=960,"Group 8",IF(AR775&lt;=1080,"Group 9","Group 10")))))))))</f>
        <v>Group 4</v>
      </c>
      <c r="AT775" s="214" t="str">
        <f>IF(AR775&lt;=120,"B1",IF(AR775&lt;=240,"B2",IF(AR775&lt;=360,"B3",IF(AR775&lt;=480,"B4",IF(AR775&lt;=600,"B5",IF(AR775&lt;=720,"B6",IF(AR775&lt;=840,"B7",IF(AR775&lt;=960,"B8",IF(AR775&lt;=1080,"B9",IF(AR775&lt;=1100,"B10",IF(AR775&lt;=1120,"B11",IF(AR775&lt;=1140,"B12",IF(AR775&lt;=1160,"B13",IF(AR775&lt;=1180,"B14","B15"))))))))))))))</f>
        <v>B4</v>
      </c>
      <c r="AU775" s="214" t="str">
        <f>AT775</f>
        <v>B4</v>
      </c>
      <c r="AV775" s="214" t="str">
        <f>IF(AU775=J775,"OK","REVIEW")</f>
        <v>OK</v>
      </c>
      <c r="AW775" s="213" t="s">
        <v>355</v>
      </c>
      <c r="AX775" s="213" t="s">
        <v>522</v>
      </c>
      <c r="AY775" s="213" t="s">
        <v>270</v>
      </c>
      <c r="AZ775" s="213" t="s">
        <v>271</v>
      </c>
      <c r="BA775" s="217" t="s">
        <v>996</v>
      </c>
    </row>
    <row r="776" ht="142.5">
      <c r="A776" s="214" t="s">
        <v>278</v>
      </c>
      <c r="B776" s="213" t="s">
        <v>1250</v>
      </c>
      <c r="C776" s="214" t="s">
        <v>1296</v>
      </c>
      <c r="D776" s="213" t="s">
        <v>1297</v>
      </c>
      <c r="E776" s="214" t="s">
        <v>1320</v>
      </c>
      <c r="F776" s="213" t="s">
        <v>1321</v>
      </c>
      <c r="G776" s="214" t="s">
        <v>1326</v>
      </c>
      <c r="H776" s="213" t="s">
        <v>1327</v>
      </c>
      <c r="I776" s="213" t="s">
        <v>1257</v>
      </c>
      <c r="J776" s="214" t="s">
        <v>271</v>
      </c>
      <c r="K776" s="217" t="s">
        <v>1269</v>
      </c>
      <c r="L776" s="214">
        <v>3</v>
      </c>
      <c r="M776" s="214">
        <f>ROUND(L776*18,0)</f>
        <v>54</v>
      </c>
      <c r="N776" s="214">
        <v>2</v>
      </c>
      <c r="O776" s="214">
        <f>ROUND(N776*19.2,0)</f>
        <v>38</v>
      </c>
      <c r="P776" s="214">
        <v>4</v>
      </c>
      <c r="Q776" s="214">
        <f>ROUND(P776*19.2,0)</f>
        <v>77</v>
      </c>
      <c r="R776" s="214">
        <v>3</v>
      </c>
      <c r="S776" s="214">
        <f>ROUND(R776*14.4,0)</f>
        <v>43</v>
      </c>
      <c r="T776" s="214">
        <v>4</v>
      </c>
      <c r="U776" s="214">
        <f>ROUND(T776*14.4,0)</f>
        <v>58</v>
      </c>
      <c r="V776" s="214">
        <v>2</v>
      </c>
      <c r="W776" s="214">
        <f>ROUND(V776*28.8,0)</f>
        <v>58</v>
      </c>
      <c r="X776" s="214">
        <v>3</v>
      </c>
      <c r="Y776" s="214">
        <f>ROUND(X776*16.8,0)</f>
        <v>50</v>
      </c>
      <c r="Z776" s="214">
        <v>2</v>
      </c>
      <c r="AA776" s="214">
        <f>ROUND(Z776*19.2,0)</f>
        <v>38</v>
      </c>
      <c r="AB776" s="214">
        <v>2</v>
      </c>
      <c r="AC776" s="214">
        <f>ROUND(AB776*19.2,0)</f>
        <v>38</v>
      </c>
      <c r="AD776" s="214">
        <v>2</v>
      </c>
      <c r="AE776" s="214">
        <f>ROUND(AD776*12,0)</f>
        <v>24</v>
      </c>
      <c r="AF776" s="214">
        <v>2</v>
      </c>
      <c r="AG776" s="214">
        <f>ROUND(AF776*14.4,0)</f>
        <v>29</v>
      </c>
      <c r="AH776" s="214">
        <v>3</v>
      </c>
      <c r="AI776" s="214">
        <f>ROUND(AH776*9.6,0)</f>
        <v>29</v>
      </c>
      <c r="AJ776" s="214">
        <v>2</v>
      </c>
      <c r="AK776" s="214">
        <f>ROUND(AJ776*16.8,0)</f>
        <v>34</v>
      </c>
      <c r="AL776" s="214">
        <v>2</v>
      </c>
      <c r="AM776" s="214">
        <f>ROUND(AL776*7.2,0)</f>
        <v>14</v>
      </c>
      <c r="AN776" s="214">
        <f>SUM(M776,O776,Q776,S776,U776)</f>
        <v>270</v>
      </c>
      <c r="AO776" s="214">
        <f>SUM(W776,Y776,AA776,AC776)</f>
        <v>184</v>
      </c>
      <c r="AP776" s="214">
        <f>SUM(AE776,AG776,AI776)</f>
        <v>82</v>
      </c>
      <c r="AQ776" s="214">
        <f>SUM(AK776,AM776)</f>
        <v>48</v>
      </c>
      <c r="AR776" s="214">
        <f>SUM(AN776:AQ776)</f>
        <v>584</v>
      </c>
      <c r="AS776" s="214" t="str">
        <f>IF(AR776&lt;=120,"Group 1",IF(AR776&lt;=240,"Group 2",IF(AR776&lt;=360,"Group 3",IF(AR776&lt;=480,"Group 4",IF(AR776&lt;=600,"Group 5",IF(AR776&lt;=720,"Group 6",IF(AR776&lt;=840,"Group 7",IF(AR776&lt;=960,"Group 8",IF(AR776&lt;=1080,"Group 9","Group 10")))))))))</f>
        <v>Group 5</v>
      </c>
      <c r="AT776" s="214" t="str">
        <f>IF(AR776&lt;=120,"B1",IF(AR776&lt;=240,"B2",IF(AR776&lt;=360,"B3",IF(AR776&lt;=480,"B4",IF(AR776&lt;=600,"B5",IF(AR776&lt;=720,"B6",IF(AR776&lt;=840,"B7",IF(AR776&lt;=960,"B8",IF(AR776&lt;=1080,"B9",IF(AR776&lt;=1100,"B10",IF(AR776&lt;=1120,"B11",IF(AR776&lt;=1140,"B12",IF(AR776&lt;=1160,"B13",IF(AR776&lt;=1180,"B14","B15"))))))))))))))</f>
        <v>B5</v>
      </c>
      <c r="AU776" s="214" t="str">
        <f>AT776</f>
        <v>B5</v>
      </c>
      <c r="AV776" s="214" t="str">
        <f>IF(AU776=J776,"OK","REVIEW")</f>
        <v>OK</v>
      </c>
      <c r="AW776" s="213" t="s">
        <v>355</v>
      </c>
      <c r="AX776" s="213" t="s">
        <v>365</v>
      </c>
      <c r="AY776" s="213" t="s">
        <v>270</v>
      </c>
      <c r="AZ776" s="213" t="s">
        <v>271</v>
      </c>
      <c r="BA776" s="217" t="s">
        <v>998</v>
      </c>
    </row>
    <row r="777" ht="142.5">
      <c r="A777" s="214" t="s">
        <v>278</v>
      </c>
      <c r="B777" s="213" t="s">
        <v>1250</v>
      </c>
      <c r="C777" s="214" t="s">
        <v>1296</v>
      </c>
      <c r="D777" s="213" t="s">
        <v>1297</v>
      </c>
      <c r="E777" s="214" t="s">
        <v>1320</v>
      </c>
      <c r="F777" s="213" t="s">
        <v>1321</v>
      </c>
      <c r="G777" s="214" t="s">
        <v>1328</v>
      </c>
      <c r="H777" s="213" t="s">
        <v>1329</v>
      </c>
      <c r="I777" s="213" t="s">
        <v>1257</v>
      </c>
      <c r="J777" s="214" t="s">
        <v>267</v>
      </c>
      <c r="K777" s="217" t="s">
        <v>1268</v>
      </c>
      <c r="L777" s="214">
        <v>3</v>
      </c>
      <c r="M777" s="214">
        <f>ROUND(L777*18,0)</f>
        <v>54</v>
      </c>
      <c r="N777" s="214">
        <v>1</v>
      </c>
      <c r="O777" s="214">
        <f>ROUND(N777*19.2,0)</f>
        <v>19</v>
      </c>
      <c r="P777" s="214">
        <v>4</v>
      </c>
      <c r="Q777" s="214">
        <f>ROUND(P777*19.2,0)</f>
        <v>77</v>
      </c>
      <c r="R777" s="214">
        <v>3</v>
      </c>
      <c r="S777" s="214">
        <f>ROUND(R777*14.4,0)</f>
        <v>43</v>
      </c>
      <c r="T777" s="214">
        <v>3</v>
      </c>
      <c r="U777" s="214">
        <f>ROUND(T777*14.4,0)</f>
        <v>43</v>
      </c>
      <c r="V777" s="214">
        <v>2</v>
      </c>
      <c r="W777" s="214">
        <f>ROUND(V777*28.8,0)</f>
        <v>58</v>
      </c>
      <c r="X777" s="214">
        <v>2</v>
      </c>
      <c r="Y777" s="214">
        <f>ROUND(X777*16.8,0)</f>
        <v>34</v>
      </c>
      <c r="Z777" s="214">
        <v>2</v>
      </c>
      <c r="AA777" s="214">
        <f>ROUND(Z777*19.2,0)</f>
        <v>38</v>
      </c>
      <c r="AB777" s="214">
        <v>2</v>
      </c>
      <c r="AC777" s="214">
        <f>ROUND(AB777*19.2,0)</f>
        <v>38</v>
      </c>
      <c r="AD777" s="214">
        <v>1</v>
      </c>
      <c r="AE777" s="214">
        <f>ROUND(AD777*12,0)</f>
        <v>12</v>
      </c>
      <c r="AF777" s="214">
        <v>1</v>
      </c>
      <c r="AG777" s="214">
        <f>ROUND(AF777*14.4,0)</f>
        <v>14</v>
      </c>
      <c r="AH777" s="214">
        <v>2</v>
      </c>
      <c r="AI777" s="214">
        <f>ROUND(AH777*9.6,0)</f>
        <v>19</v>
      </c>
      <c r="AJ777" s="214">
        <v>1</v>
      </c>
      <c r="AK777" s="214">
        <f>ROUND(AJ777*16.8,0)</f>
        <v>17</v>
      </c>
      <c r="AL777" s="214">
        <v>1</v>
      </c>
      <c r="AM777" s="214">
        <f>ROUND(AL777*7.2,0)</f>
        <v>7</v>
      </c>
      <c r="AN777" s="214">
        <f>SUM(M777,O777,Q777,S777,U777)</f>
        <v>236</v>
      </c>
      <c r="AO777" s="214">
        <f>SUM(W777,Y777,AA777,AC777)</f>
        <v>168</v>
      </c>
      <c r="AP777" s="214">
        <f>SUM(AE777,AG777,AI777)</f>
        <v>45</v>
      </c>
      <c r="AQ777" s="214">
        <f>SUM(AK777,AM777)</f>
        <v>24</v>
      </c>
      <c r="AR777" s="214">
        <f>SUM(AN777:AQ777)</f>
        <v>473</v>
      </c>
      <c r="AS777" s="214" t="str">
        <f>IF(AR777&lt;=120,"Group 1",IF(AR777&lt;=240,"Group 2",IF(AR777&lt;=360,"Group 3",IF(AR777&lt;=480,"Group 4",IF(AR777&lt;=600,"Group 5",IF(AR777&lt;=720,"Group 6",IF(AR777&lt;=840,"Group 7",IF(AR777&lt;=960,"Group 8",IF(AR777&lt;=1080,"Group 9","Group 10")))))))))</f>
        <v>Group 4</v>
      </c>
      <c r="AT777" s="214" t="str">
        <f>IF(AR777&lt;=120,"B1",IF(AR777&lt;=240,"B2",IF(AR777&lt;=360,"B3",IF(AR777&lt;=480,"B4",IF(AR777&lt;=600,"B5",IF(AR777&lt;=720,"B6",IF(AR777&lt;=840,"B7",IF(AR777&lt;=960,"B8",IF(AR777&lt;=1080,"B9",IF(AR777&lt;=1100,"B10",IF(AR777&lt;=1120,"B11",IF(AR777&lt;=1140,"B12",IF(AR777&lt;=1160,"B13",IF(AR777&lt;=1180,"B14","B15"))))))))))))))</f>
        <v>B4</v>
      </c>
      <c r="AU777" s="214" t="str">
        <f>AT777</f>
        <v>B4</v>
      </c>
      <c r="AV777" s="214" t="str">
        <f>IF(AU777=J777,"OK","REVIEW")</f>
        <v>OK</v>
      </c>
      <c r="AW777" s="213" t="s">
        <v>355</v>
      </c>
      <c r="AX777" s="213" t="s">
        <v>522</v>
      </c>
      <c r="AY777" s="213" t="s">
        <v>270</v>
      </c>
      <c r="AZ777" s="213" t="s">
        <v>271</v>
      </c>
      <c r="BA777" s="217" t="s">
        <v>996</v>
      </c>
    </row>
    <row r="778" ht="142.5">
      <c r="A778" s="214" t="s">
        <v>278</v>
      </c>
      <c r="B778" s="213" t="s">
        <v>1250</v>
      </c>
      <c r="C778" s="214" t="s">
        <v>1296</v>
      </c>
      <c r="D778" s="213" t="s">
        <v>1297</v>
      </c>
      <c r="E778" s="214" t="s">
        <v>1320</v>
      </c>
      <c r="F778" s="213" t="s">
        <v>1321</v>
      </c>
      <c r="G778" s="214" t="s">
        <v>1328</v>
      </c>
      <c r="H778" s="213" t="s">
        <v>1329</v>
      </c>
      <c r="I778" s="213" t="s">
        <v>1257</v>
      </c>
      <c r="J778" s="214" t="s">
        <v>271</v>
      </c>
      <c r="K778" s="217" t="s">
        <v>1269</v>
      </c>
      <c r="L778" s="214">
        <v>3</v>
      </c>
      <c r="M778" s="214">
        <f>ROUND(L778*18,0)</f>
        <v>54</v>
      </c>
      <c r="N778" s="214">
        <v>2</v>
      </c>
      <c r="O778" s="214">
        <f>ROUND(N778*19.2,0)</f>
        <v>38</v>
      </c>
      <c r="P778" s="214">
        <v>4</v>
      </c>
      <c r="Q778" s="214">
        <f>ROUND(P778*19.2,0)</f>
        <v>77</v>
      </c>
      <c r="R778" s="214">
        <v>3</v>
      </c>
      <c r="S778" s="214">
        <f>ROUND(R778*14.4,0)</f>
        <v>43</v>
      </c>
      <c r="T778" s="214">
        <v>4</v>
      </c>
      <c r="U778" s="214">
        <f>ROUND(T778*14.4,0)</f>
        <v>58</v>
      </c>
      <c r="V778" s="214">
        <v>2</v>
      </c>
      <c r="W778" s="214">
        <f>ROUND(V778*28.8,0)</f>
        <v>58</v>
      </c>
      <c r="X778" s="214">
        <v>3</v>
      </c>
      <c r="Y778" s="214">
        <f>ROUND(X778*16.8,0)</f>
        <v>50</v>
      </c>
      <c r="Z778" s="214">
        <v>2</v>
      </c>
      <c r="AA778" s="214">
        <f>ROUND(Z778*19.2,0)</f>
        <v>38</v>
      </c>
      <c r="AB778" s="214">
        <v>2</v>
      </c>
      <c r="AC778" s="214">
        <f>ROUND(AB778*19.2,0)</f>
        <v>38</v>
      </c>
      <c r="AD778" s="214">
        <v>2</v>
      </c>
      <c r="AE778" s="214">
        <f>ROUND(AD778*12,0)</f>
        <v>24</v>
      </c>
      <c r="AF778" s="214">
        <v>2</v>
      </c>
      <c r="AG778" s="214">
        <f>ROUND(AF778*14.4,0)</f>
        <v>29</v>
      </c>
      <c r="AH778" s="214">
        <v>3</v>
      </c>
      <c r="AI778" s="214">
        <f>ROUND(AH778*9.6,0)</f>
        <v>29</v>
      </c>
      <c r="AJ778" s="214">
        <v>2</v>
      </c>
      <c r="AK778" s="214">
        <f>ROUND(AJ778*16.8,0)</f>
        <v>34</v>
      </c>
      <c r="AL778" s="214">
        <v>2</v>
      </c>
      <c r="AM778" s="214">
        <f>ROUND(AL778*7.2,0)</f>
        <v>14</v>
      </c>
      <c r="AN778" s="214">
        <f>SUM(M778,O778,Q778,S778,U778)</f>
        <v>270</v>
      </c>
      <c r="AO778" s="214">
        <f>SUM(W778,Y778,AA778,AC778)</f>
        <v>184</v>
      </c>
      <c r="AP778" s="214">
        <f>SUM(AE778,AG778,AI778)</f>
        <v>82</v>
      </c>
      <c r="AQ778" s="214">
        <f>SUM(AK778,AM778)</f>
        <v>48</v>
      </c>
      <c r="AR778" s="214">
        <f>SUM(AN778:AQ778)</f>
        <v>584</v>
      </c>
      <c r="AS778" s="214" t="str">
        <f>IF(AR778&lt;=120,"Group 1",IF(AR778&lt;=240,"Group 2",IF(AR778&lt;=360,"Group 3",IF(AR778&lt;=480,"Group 4",IF(AR778&lt;=600,"Group 5",IF(AR778&lt;=720,"Group 6",IF(AR778&lt;=840,"Group 7",IF(AR778&lt;=960,"Group 8",IF(AR778&lt;=1080,"Group 9","Group 10")))))))))</f>
        <v>Group 5</v>
      </c>
      <c r="AT778" s="214" t="str">
        <f>IF(AR778&lt;=120,"B1",IF(AR778&lt;=240,"B2",IF(AR778&lt;=360,"B3",IF(AR778&lt;=480,"B4",IF(AR778&lt;=600,"B5",IF(AR778&lt;=720,"B6",IF(AR778&lt;=840,"B7",IF(AR778&lt;=960,"B8",IF(AR778&lt;=1080,"B9",IF(AR778&lt;=1100,"B10",IF(AR778&lt;=1120,"B11",IF(AR778&lt;=1140,"B12",IF(AR778&lt;=1160,"B13",IF(AR778&lt;=1180,"B14","B15"))))))))))))))</f>
        <v>B5</v>
      </c>
      <c r="AU778" s="214" t="str">
        <f>AT778</f>
        <v>B5</v>
      </c>
      <c r="AV778" s="214" t="str">
        <f>IF(AU778=J778,"OK","REVIEW")</f>
        <v>OK</v>
      </c>
      <c r="AW778" s="213" t="s">
        <v>355</v>
      </c>
      <c r="AX778" s="213" t="s">
        <v>365</v>
      </c>
      <c r="AY778" s="213" t="s">
        <v>270</v>
      </c>
      <c r="AZ778" s="213" t="s">
        <v>271</v>
      </c>
      <c r="BA778" s="217" t="s">
        <v>998</v>
      </c>
    </row>
    <row r="779" ht="142.5">
      <c r="A779" s="214" t="s">
        <v>278</v>
      </c>
      <c r="B779" s="213" t="s">
        <v>1250</v>
      </c>
      <c r="C779" s="214" t="s">
        <v>1330</v>
      </c>
      <c r="D779" s="213" t="s">
        <v>1331</v>
      </c>
      <c r="E779" s="214" t="s">
        <v>1332</v>
      </c>
      <c r="F779" s="213" t="s">
        <v>1333</v>
      </c>
      <c r="G779" s="214" t="s">
        <v>1334</v>
      </c>
      <c r="H779" s="213" t="s">
        <v>1335</v>
      </c>
      <c r="I779" s="213" t="s">
        <v>1257</v>
      </c>
      <c r="J779" s="214" t="s">
        <v>267</v>
      </c>
      <c r="K779" s="217" t="s">
        <v>1268</v>
      </c>
      <c r="L779" s="214">
        <v>3</v>
      </c>
      <c r="M779" s="214">
        <f>ROUND(L779*18,0)</f>
        <v>54</v>
      </c>
      <c r="N779" s="214">
        <v>1</v>
      </c>
      <c r="O779" s="214">
        <f>ROUND(N779*19.2,0)</f>
        <v>19</v>
      </c>
      <c r="P779" s="214">
        <v>4</v>
      </c>
      <c r="Q779" s="214">
        <f>ROUND(P779*19.2,0)</f>
        <v>77</v>
      </c>
      <c r="R779" s="214">
        <v>3</v>
      </c>
      <c r="S779" s="214">
        <f>ROUND(R779*14.4,0)</f>
        <v>43</v>
      </c>
      <c r="T779" s="214">
        <v>3</v>
      </c>
      <c r="U779" s="214">
        <f>ROUND(T779*14.4,0)</f>
        <v>43</v>
      </c>
      <c r="V779" s="214">
        <v>2</v>
      </c>
      <c r="W779" s="214">
        <f>ROUND(V779*28.8,0)</f>
        <v>58</v>
      </c>
      <c r="X779" s="214">
        <v>2</v>
      </c>
      <c r="Y779" s="214">
        <f>ROUND(X779*16.8,0)</f>
        <v>34</v>
      </c>
      <c r="Z779" s="214">
        <v>2</v>
      </c>
      <c r="AA779" s="214">
        <f>ROUND(Z779*19.2,0)</f>
        <v>38</v>
      </c>
      <c r="AB779" s="214">
        <v>2</v>
      </c>
      <c r="AC779" s="214">
        <f>ROUND(AB779*19.2,0)</f>
        <v>38</v>
      </c>
      <c r="AD779" s="214">
        <v>1</v>
      </c>
      <c r="AE779" s="214">
        <f>ROUND(AD779*12,0)</f>
        <v>12</v>
      </c>
      <c r="AF779" s="214">
        <v>1</v>
      </c>
      <c r="AG779" s="214">
        <f>ROUND(AF779*14.4,0)</f>
        <v>14</v>
      </c>
      <c r="AH779" s="214">
        <v>2</v>
      </c>
      <c r="AI779" s="214">
        <f>ROUND(AH779*9.6,0)</f>
        <v>19</v>
      </c>
      <c r="AJ779" s="214">
        <v>1</v>
      </c>
      <c r="AK779" s="214">
        <f>ROUND(AJ779*16.8,0)</f>
        <v>17</v>
      </c>
      <c r="AL779" s="214">
        <v>1</v>
      </c>
      <c r="AM779" s="214">
        <f>ROUND(AL779*7.2,0)</f>
        <v>7</v>
      </c>
      <c r="AN779" s="214">
        <f>SUM(M779,O779,Q779,S779,U779)</f>
        <v>236</v>
      </c>
      <c r="AO779" s="214">
        <f>SUM(W779,Y779,AA779,AC779)</f>
        <v>168</v>
      </c>
      <c r="AP779" s="214">
        <f>SUM(AE779,AG779,AI779)</f>
        <v>45</v>
      </c>
      <c r="AQ779" s="214">
        <f>SUM(AK779,AM779)</f>
        <v>24</v>
      </c>
      <c r="AR779" s="214">
        <f>SUM(AN779:AQ779)</f>
        <v>473</v>
      </c>
      <c r="AS779" s="214" t="str">
        <f>IF(AR779&lt;=120,"Group 1",IF(AR779&lt;=240,"Group 2",IF(AR779&lt;=360,"Group 3",IF(AR779&lt;=480,"Group 4",IF(AR779&lt;=600,"Group 5",IF(AR779&lt;=720,"Group 6",IF(AR779&lt;=840,"Group 7",IF(AR779&lt;=960,"Group 8",IF(AR779&lt;=1080,"Group 9","Group 10")))))))))</f>
        <v>Group 4</v>
      </c>
      <c r="AT779" s="214" t="str">
        <f>IF(AR779&lt;=120,"B1",IF(AR779&lt;=240,"B2",IF(AR779&lt;=360,"B3",IF(AR779&lt;=480,"B4",IF(AR779&lt;=600,"B5",IF(AR779&lt;=720,"B6",IF(AR779&lt;=840,"B7",IF(AR779&lt;=960,"B8",IF(AR779&lt;=1080,"B9",IF(AR779&lt;=1100,"B10",IF(AR779&lt;=1120,"B11",IF(AR779&lt;=1140,"B12",IF(AR779&lt;=1160,"B13",IF(AR779&lt;=1180,"B14","B15"))))))))))))))</f>
        <v>B4</v>
      </c>
      <c r="AU779" s="214" t="str">
        <f>AT779</f>
        <v>B4</v>
      </c>
      <c r="AV779" s="214" t="str">
        <f>IF(AU779=J779,"OK","REVIEW")</f>
        <v>OK</v>
      </c>
      <c r="AW779" s="213" t="s">
        <v>355</v>
      </c>
      <c r="AX779" s="213" t="s">
        <v>522</v>
      </c>
      <c r="AY779" s="213" t="s">
        <v>270</v>
      </c>
      <c r="AZ779" s="213" t="s">
        <v>271</v>
      </c>
      <c r="BA779" s="217" t="s">
        <v>996</v>
      </c>
    </row>
    <row r="780" ht="142.5">
      <c r="A780" s="214" t="s">
        <v>278</v>
      </c>
      <c r="B780" s="213" t="s">
        <v>1250</v>
      </c>
      <c r="C780" s="214" t="s">
        <v>1330</v>
      </c>
      <c r="D780" s="213" t="s">
        <v>1331</v>
      </c>
      <c r="E780" s="214" t="s">
        <v>1332</v>
      </c>
      <c r="F780" s="213" t="s">
        <v>1333</v>
      </c>
      <c r="G780" s="214" t="s">
        <v>1334</v>
      </c>
      <c r="H780" s="213" t="s">
        <v>1335</v>
      </c>
      <c r="I780" s="213" t="s">
        <v>1257</v>
      </c>
      <c r="J780" s="214" t="s">
        <v>271</v>
      </c>
      <c r="K780" s="217" t="s">
        <v>1269</v>
      </c>
      <c r="L780" s="214">
        <v>3</v>
      </c>
      <c r="M780" s="214">
        <f>ROUND(L780*18,0)</f>
        <v>54</v>
      </c>
      <c r="N780" s="214">
        <v>2</v>
      </c>
      <c r="O780" s="214">
        <f>ROUND(N780*19.2,0)</f>
        <v>38</v>
      </c>
      <c r="P780" s="214">
        <v>4</v>
      </c>
      <c r="Q780" s="214">
        <f>ROUND(P780*19.2,0)</f>
        <v>77</v>
      </c>
      <c r="R780" s="214">
        <v>3</v>
      </c>
      <c r="S780" s="214">
        <f>ROUND(R780*14.4,0)</f>
        <v>43</v>
      </c>
      <c r="T780" s="214">
        <v>4</v>
      </c>
      <c r="U780" s="214">
        <f>ROUND(T780*14.4,0)</f>
        <v>58</v>
      </c>
      <c r="V780" s="214">
        <v>2</v>
      </c>
      <c r="W780" s="214">
        <f>ROUND(V780*28.8,0)</f>
        <v>58</v>
      </c>
      <c r="X780" s="214">
        <v>3</v>
      </c>
      <c r="Y780" s="214">
        <f>ROUND(X780*16.8,0)</f>
        <v>50</v>
      </c>
      <c r="Z780" s="214">
        <v>2</v>
      </c>
      <c r="AA780" s="214">
        <f>ROUND(Z780*19.2,0)</f>
        <v>38</v>
      </c>
      <c r="AB780" s="214">
        <v>2</v>
      </c>
      <c r="AC780" s="214">
        <f>ROUND(AB780*19.2,0)</f>
        <v>38</v>
      </c>
      <c r="AD780" s="214">
        <v>2</v>
      </c>
      <c r="AE780" s="214">
        <f>ROUND(AD780*12,0)</f>
        <v>24</v>
      </c>
      <c r="AF780" s="214">
        <v>2</v>
      </c>
      <c r="AG780" s="214">
        <f>ROUND(AF780*14.4,0)</f>
        <v>29</v>
      </c>
      <c r="AH780" s="214">
        <v>3</v>
      </c>
      <c r="AI780" s="214">
        <f>ROUND(AH780*9.6,0)</f>
        <v>29</v>
      </c>
      <c r="AJ780" s="214">
        <v>2</v>
      </c>
      <c r="AK780" s="214">
        <f>ROUND(AJ780*16.8,0)</f>
        <v>34</v>
      </c>
      <c r="AL780" s="214">
        <v>2</v>
      </c>
      <c r="AM780" s="214">
        <f>ROUND(AL780*7.2,0)</f>
        <v>14</v>
      </c>
      <c r="AN780" s="214">
        <f>SUM(M780,O780,Q780,S780,U780)</f>
        <v>270</v>
      </c>
      <c r="AO780" s="214">
        <f>SUM(W780,Y780,AA780,AC780)</f>
        <v>184</v>
      </c>
      <c r="AP780" s="214">
        <f>SUM(AE780,AG780,AI780)</f>
        <v>82</v>
      </c>
      <c r="AQ780" s="214">
        <f>SUM(AK780,AM780)</f>
        <v>48</v>
      </c>
      <c r="AR780" s="214">
        <f>SUM(AN780:AQ780)</f>
        <v>584</v>
      </c>
      <c r="AS780" s="214" t="str">
        <f>IF(AR780&lt;=120,"Group 1",IF(AR780&lt;=240,"Group 2",IF(AR780&lt;=360,"Group 3",IF(AR780&lt;=480,"Group 4",IF(AR780&lt;=600,"Group 5",IF(AR780&lt;=720,"Group 6",IF(AR780&lt;=840,"Group 7",IF(AR780&lt;=960,"Group 8",IF(AR780&lt;=1080,"Group 9","Group 10")))))))))</f>
        <v>Group 5</v>
      </c>
      <c r="AT780" s="214" t="str">
        <f>IF(AR780&lt;=120,"B1",IF(AR780&lt;=240,"B2",IF(AR780&lt;=360,"B3",IF(AR780&lt;=480,"B4",IF(AR780&lt;=600,"B5",IF(AR780&lt;=720,"B6",IF(AR780&lt;=840,"B7",IF(AR780&lt;=960,"B8",IF(AR780&lt;=1080,"B9",IF(AR780&lt;=1100,"B10",IF(AR780&lt;=1120,"B11",IF(AR780&lt;=1140,"B12",IF(AR780&lt;=1160,"B13",IF(AR780&lt;=1180,"B14","B15"))))))))))))))</f>
        <v>B5</v>
      </c>
      <c r="AU780" s="214" t="str">
        <f>AT780</f>
        <v>B5</v>
      </c>
      <c r="AV780" s="214" t="str">
        <f>IF(AU780=J780,"OK","REVIEW")</f>
        <v>OK</v>
      </c>
      <c r="AW780" s="213" t="s">
        <v>355</v>
      </c>
      <c r="AX780" s="213" t="s">
        <v>365</v>
      </c>
      <c r="AY780" s="213" t="s">
        <v>270</v>
      </c>
      <c r="AZ780" s="213" t="s">
        <v>271</v>
      </c>
      <c r="BA780" s="217" t="s">
        <v>998</v>
      </c>
    </row>
    <row r="781" ht="142.5">
      <c r="A781" s="214" t="s">
        <v>278</v>
      </c>
      <c r="B781" s="213" t="s">
        <v>1250</v>
      </c>
      <c r="C781" s="214" t="s">
        <v>1330</v>
      </c>
      <c r="D781" s="213" t="s">
        <v>1331</v>
      </c>
      <c r="E781" s="214" t="s">
        <v>1332</v>
      </c>
      <c r="F781" s="213" t="s">
        <v>1333</v>
      </c>
      <c r="G781" s="214" t="s">
        <v>1336</v>
      </c>
      <c r="H781" s="213" t="s">
        <v>1337</v>
      </c>
      <c r="I781" s="213" t="s">
        <v>1257</v>
      </c>
      <c r="J781" s="214" t="s">
        <v>267</v>
      </c>
      <c r="K781" s="217" t="s">
        <v>1268</v>
      </c>
      <c r="L781" s="214">
        <v>3</v>
      </c>
      <c r="M781" s="214">
        <f>ROUND(L781*18,0)</f>
        <v>54</v>
      </c>
      <c r="N781" s="214">
        <v>1</v>
      </c>
      <c r="O781" s="214">
        <f>ROUND(N781*19.2,0)</f>
        <v>19</v>
      </c>
      <c r="P781" s="214">
        <v>4</v>
      </c>
      <c r="Q781" s="214">
        <f>ROUND(P781*19.2,0)</f>
        <v>77</v>
      </c>
      <c r="R781" s="214">
        <v>3</v>
      </c>
      <c r="S781" s="214">
        <f>ROUND(R781*14.4,0)</f>
        <v>43</v>
      </c>
      <c r="T781" s="214">
        <v>3</v>
      </c>
      <c r="U781" s="214">
        <f>ROUND(T781*14.4,0)</f>
        <v>43</v>
      </c>
      <c r="V781" s="214">
        <v>2</v>
      </c>
      <c r="W781" s="214">
        <f>ROUND(V781*28.8,0)</f>
        <v>58</v>
      </c>
      <c r="X781" s="214">
        <v>2</v>
      </c>
      <c r="Y781" s="214">
        <f>ROUND(X781*16.8,0)</f>
        <v>34</v>
      </c>
      <c r="Z781" s="214">
        <v>2</v>
      </c>
      <c r="AA781" s="214">
        <f>ROUND(Z781*19.2,0)</f>
        <v>38</v>
      </c>
      <c r="AB781" s="214">
        <v>2</v>
      </c>
      <c r="AC781" s="214">
        <f>ROUND(AB781*19.2,0)</f>
        <v>38</v>
      </c>
      <c r="AD781" s="214">
        <v>1</v>
      </c>
      <c r="AE781" s="214">
        <f>ROUND(AD781*12,0)</f>
        <v>12</v>
      </c>
      <c r="AF781" s="214">
        <v>1</v>
      </c>
      <c r="AG781" s="214">
        <f>ROUND(AF781*14.4,0)</f>
        <v>14</v>
      </c>
      <c r="AH781" s="214">
        <v>2</v>
      </c>
      <c r="AI781" s="214">
        <f>ROUND(AH781*9.6,0)</f>
        <v>19</v>
      </c>
      <c r="AJ781" s="214">
        <v>1</v>
      </c>
      <c r="AK781" s="214">
        <f>ROUND(AJ781*16.8,0)</f>
        <v>17</v>
      </c>
      <c r="AL781" s="214">
        <v>1</v>
      </c>
      <c r="AM781" s="214">
        <f>ROUND(AL781*7.2,0)</f>
        <v>7</v>
      </c>
      <c r="AN781" s="214">
        <f>SUM(M781,O781,Q781,S781,U781)</f>
        <v>236</v>
      </c>
      <c r="AO781" s="214">
        <f>SUM(W781,Y781,AA781,AC781)</f>
        <v>168</v>
      </c>
      <c r="AP781" s="214">
        <f>SUM(AE781,AG781,AI781)</f>
        <v>45</v>
      </c>
      <c r="AQ781" s="214">
        <f>SUM(AK781,AM781)</f>
        <v>24</v>
      </c>
      <c r="AR781" s="214">
        <f>SUM(AN781:AQ781)</f>
        <v>473</v>
      </c>
      <c r="AS781" s="214" t="str">
        <f>IF(AR781&lt;=120,"Group 1",IF(AR781&lt;=240,"Group 2",IF(AR781&lt;=360,"Group 3",IF(AR781&lt;=480,"Group 4",IF(AR781&lt;=600,"Group 5",IF(AR781&lt;=720,"Group 6",IF(AR781&lt;=840,"Group 7",IF(AR781&lt;=960,"Group 8",IF(AR781&lt;=1080,"Group 9","Group 10")))))))))</f>
        <v>Group 4</v>
      </c>
      <c r="AT781" s="214" t="str">
        <f>IF(AR781&lt;=120,"B1",IF(AR781&lt;=240,"B2",IF(AR781&lt;=360,"B3",IF(AR781&lt;=480,"B4",IF(AR781&lt;=600,"B5",IF(AR781&lt;=720,"B6",IF(AR781&lt;=840,"B7",IF(AR781&lt;=960,"B8",IF(AR781&lt;=1080,"B9",IF(AR781&lt;=1100,"B10",IF(AR781&lt;=1120,"B11",IF(AR781&lt;=1140,"B12",IF(AR781&lt;=1160,"B13",IF(AR781&lt;=1180,"B14","B15"))))))))))))))</f>
        <v>B4</v>
      </c>
      <c r="AU781" s="214" t="str">
        <f>AT781</f>
        <v>B4</v>
      </c>
      <c r="AV781" s="214" t="str">
        <f>IF(AU781=J781,"OK","REVIEW")</f>
        <v>OK</v>
      </c>
      <c r="AW781" s="213" t="s">
        <v>355</v>
      </c>
      <c r="AX781" s="213" t="s">
        <v>522</v>
      </c>
      <c r="AY781" s="213" t="s">
        <v>270</v>
      </c>
      <c r="AZ781" s="213" t="s">
        <v>271</v>
      </c>
      <c r="BA781" s="217" t="s">
        <v>996</v>
      </c>
    </row>
    <row r="782" ht="142.5">
      <c r="A782" s="214" t="s">
        <v>278</v>
      </c>
      <c r="B782" s="213" t="s">
        <v>1250</v>
      </c>
      <c r="C782" s="214" t="s">
        <v>1330</v>
      </c>
      <c r="D782" s="213" t="s">
        <v>1331</v>
      </c>
      <c r="E782" s="214" t="s">
        <v>1332</v>
      </c>
      <c r="F782" s="213" t="s">
        <v>1333</v>
      </c>
      <c r="G782" s="214" t="s">
        <v>1336</v>
      </c>
      <c r="H782" s="213" t="s">
        <v>1337</v>
      </c>
      <c r="I782" s="213" t="s">
        <v>1257</v>
      </c>
      <c r="J782" s="214" t="s">
        <v>271</v>
      </c>
      <c r="K782" s="217" t="s">
        <v>1269</v>
      </c>
      <c r="L782" s="214">
        <v>3</v>
      </c>
      <c r="M782" s="214">
        <f>ROUND(L782*18,0)</f>
        <v>54</v>
      </c>
      <c r="N782" s="214">
        <v>2</v>
      </c>
      <c r="O782" s="214">
        <f>ROUND(N782*19.2,0)</f>
        <v>38</v>
      </c>
      <c r="P782" s="214">
        <v>4</v>
      </c>
      <c r="Q782" s="214">
        <f>ROUND(P782*19.2,0)</f>
        <v>77</v>
      </c>
      <c r="R782" s="214">
        <v>3</v>
      </c>
      <c r="S782" s="214">
        <f>ROUND(R782*14.4,0)</f>
        <v>43</v>
      </c>
      <c r="T782" s="214">
        <v>4</v>
      </c>
      <c r="U782" s="214">
        <f>ROUND(T782*14.4,0)</f>
        <v>58</v>
      </c>
      <c r="V782" s="214">
        <v>2</v>
      </c>
      <c r="W782" s="214">
        <f>ROUND(V782*28.8,0)</f>
        <v>58</v>
      </c>
      <c r="X782" s="214">
        <v>3</v>
      </c>
      <c r="Y782" s="214">
        <f>ROUND(X782*16.8,0)</f>
        <v>50</v>
      </c>
      <c r="Z782" s="214">
        <v>2</v>
      </c>
      <c r="AA782" s="214">
        <f>ROUND(Z782*19.2,0)</f>
        <v>38</v>
      </c>
      <c r="AB782" s="214">
        <v>2</v>
      </c>
      <c r="AC782" s="214">
        <f>ROUND(AB782*19.2,0)</f>
        <v>38</v>
      </c>
      <c r="AD782" s="214">
        <v>2</v>
      </c>
      <c r="AE782" s="214">
        <f>ROUND(AD782*12,0)</f>
        <v>24</v>
      </c>
      <c r="AF782" s="214">
        <v>2</v>
      </c>
      <c r="AG782" s="214">
        <f>ROUND(AF782*14.4,0)</f>
        <v>29</v>
      </c>
      <c r="AH782" s="214">
        <v>3</v>
      </c>
      <c r="AI782" s="214">
        <f>ROUND(AH782*9.6,0)</f>
        <v>29</v>
      </c>
      <c r="AJ782" s="214">
        <v>2</v>
      </c>
      <c r="AK782" s="214">
        <f>ROUND(AJ782*16.8,0)</f>
        <v>34</v>
      </c>
      <c r="AL782" s="214">
        <v>2</v>
      </c>
      <c r="AM782" s="214">
        <f>ROUND(AL782*7.2,0)</f>
        <v>14</v>
      </c>
      <c r="AN782" s="214">
        <f>SUM(M782,O782,Q782,S782,U782)</f>
        <v>270</v>
      </c>
      <c r="AO782" s="214">
        <f>SUM(W782,Y782,AA782,AC782)</f>
        <v>184</v>
      </c>
      <c r="AP782" s="214">
        <f>SUM(AE782,AG782,AI782)</f>
        <v>82</v>
      </c>
      <c r="AQ782" s="214">
        <f>SUM(AK782,AM782)</f>
        <v>48</v>
      </c>
      <c r="AR782" s="214">
        <f>SUM(AN782:AQ782)</f>
        <v>584</v>
      </c>
      <c r="AS782" s="214" t="str">
        <f>IF(AR782&lt;=120,"Group 1",IF(AR782&lt;=240,"Group 2",IF(AR782&lt;=360,"Group 3",IF(AR782&lt;=480,"Group 4",IF(AR782&lt;=600,"Group 5",IF(AR782&lt;=720,"Group 6",IF(AR782&lt;=840,"Group 7",IF(AR782&lt;=960,"Group 8",IF(AR782&lt;=1080,"Group 9","Group 10")))))))))</f>
        <v>Group 5</v>
      </c>
      <c r="AT782" s="214" t="str">
        <f>IF(AR782&lt;=120,"B1",IF(AR782&lt;=240,"B2",IF(AR782&lt;=360,"B3",IF(AR782&lt;=480,"B4",IF(AR782&lt;=600,"B5",IF(AR782&lt;=720,"B6",IF(AR782&lt;=840,"B7",IF(AR782&lt;=960,"B8",IF(AR782&lt;=1080,"B9",IF(AR782&lt;=1100,"B10",IF(AR782&lt;=1120,"B11",IF(AR782&lt;=1140,"B12",IF(AR782&lt;=1160,"B13",IF(AR782&lt;=1180,"B14","B15"))))))))))))))</f>
        <v>B5</v>
      </c>
      <c r="AU782" s="214" t="str">
        <f>AT782</f>
        <v>B5</v>
      </c>
      <c r="AV782" s="214" t="str">
        <f>IF(AU782=J782,"OK","REVIEW")</f>
        <v>OK</v>
      </c>
      <c r="AW782" s="213" t="s">
        <v>355</v>
      </c>
      <c r="AX782" s="213" t="s">
        <v>365</v>
      </c>
      <c r="AY782" s="213" t="s">
        <v>270</v>
      </c>
      <c r="AZ782" s="213" t="s">
        <v>271</v>
      </c>
      <c r="BA782" s="217" t="s">
        <v>998</v>
      </c>
    </row>
    <row r="783" ht="142.5">
      <c r="A783" s="214" t="s">
        <v>278</v>
      </c>
      <c r="B783" s="213" t="s">
        <v>1250</v>
      </c>
      <c r="C783" s="214" t="s">
        <v>1330</v>
      </c>
      <c r="D783" s="213" t="s">
        <v>1331</v>
      </c>
      <c r="E783" s="214" t="s">
        <v>1332</v>
      </c>
      <c r="F783" s="213" t="s">
        <v>1333</v>
      </c>
      <c r="G783" s="214" t="s">
        <v>1338</v>
      </c>
      <c r="H783" s="213" t="s">
        <v>1339</v>
      </c>
      <c r="I783" s="213" t="s">
        <v>1257</v>
      </c>
      <c r="J783" s="214" t="s">
        <v>267</v>
      </c>
      <c r="K783" s="217" t="s">
        <v>1268</v>
      </c>
      <c r="L783" s="214">
        <v>3</v>
      </c>
      <c r="M783" s="214">
        <f>ROUND(L783*18,0)</f>
        <v>54</v>
      </c>
      <c r="N783" s="214">
        <v>2</v>
      </c>
      <c r="O783" s="214">
        <f>ROUND(N783*19.2,0)</f>
        <v>38</v>
      </c>
      <c r="P783" s="214">
        <v>3</v>
      </c>
      <c r="Q783" s="214">
        <f>ROUND(P783*19.2,0)</f>
        <v>58</v>
      </c>
      <c r="R783" s="214">
        <v>3</v>
      </c>
      <c r="S783" s="214">
        <f>ROUND(R783*14.4,0)</f>
        <v>43</v>
      </c>
      <c r="T783" s="214">
        <v>2</v>
      </c>
      <c r="U783" s="214">
        <f>ROUND(T783*14.4,0)</f>
        <v>29</v>
      </c>
      <c r="V783" s="214">
        <v>2</v>
      </c>
      <c r="W783" s="214">
        <f>ROUND(V783*28.8,0)</f>
        <v>58</v>
      </c>
      <c r="X783" s="214">
        <v>2</v>
      </c>
      <c r="Y783" s="214">
        <f>ROUND(X783*16.8,0)</f>
        <v>34</v>
      </c>
      <c r="Z783" s="214">
        <v>2</v>
      </c>
      <c r="AA783" s="214">
        <f>ROUND(Z783*19.2,0)</f>
        <v>38</v>
      </c>
      <c r="AB783" s="214">
        <v>2</v>
      </c>
      <c r="AC783" s="214">
        <f>ROUND(AB783*19.2,0)</f>
        <v>38</v>
      </c>
      <c r="AD783" s="214">
        <v>2</v>
      </c>
      <c r="AE783" s="214">
        <f>ROUND(AD783*12,0)</f>
        <v>24</v>
      </c>
      <c r="AF783" s="214">
        <v>1</v>
      </c>
      <c r="AG783" s="214">
        <f>ROUND(AF783*14.4,0)</f>
        <v>14</v>
      </c>
      <c r="AH783" s="214">
        <v>2</v>
      </c>
      <c r="AI783" s="214">
        <f>ROUND(AH783*9.6,0)</f>
        <v>19</v>
      </c>
      <c r="AJ783" s="214">
        <v>1</v>
      </c>
      <c r="AK783" s="214">
        <f>ROUND(AJ783*16.8,0)</f>
        <v>17</v>
      </c>
      <c r="AL783" s="214">
        <v>1</v>
      </c>
      <c r="AM783" s="214">
        <f>ROUND(AL783*7.2,0)</f>
        <v>7</v>
      </c>
      <c r="AN783" s="214">
        <f>SUM(M783,O783,Q783,S783,U783)</f>
        <v>222</v>
      </c>
      <c r="AO783" s="214">
        <f>SUM(W783,Y783,AA783,AC783)</f>
        <v>168</v>
      </c>
      <c r="AP783" s="214">
        <f>SUM(AE783,AG783,AI783)</f>
        <v>57</v>
      </c>
      <c r="AQ783" s="214">
        <f>SUM(AK783,AM783)</f>
        <v>24</v>
      </c>
      <c r="AR783" s="214">
        <f>SUM(AN783:AQ783)</f>
        <v>471</v>
      </c>
      <c r="AS783" s="214" t="str">
        <f>IF(AR783&lt;=120,"Group 1",IF(AR783&lt;=240,"Group 2",IF(AR783&lt;=360,"Group 3",IF(AR783&lt;=480,"Group 4",IF(AR783&lt;=600,"Group 5",IF(AR783&lt;=720,"Group 6",IF(AR783&lt;=840,"Group 7",IF(AR783&lt;=960,"Group 8",IF(AR783&lt;=1080,"Group 9","Group 10")))))))))</f>
        <v>Group 4</v>
      </c>
      <c r="AT783" s="214" t="str">
        <f>IF(AR783&lt;=120,"B1",IF(AR783&lt;=240,"B2",IF(AR783&lt;=360,"B3",IF(AR783&lt;=480,"B4",IF(AR783&lt;=600,"B5",IF(AR783&lt;=720,"B6",IF(AR783&lt;=840,"B7",IF(AR783&lt;=960,"B8",IF(AR783&lt;=1080,"B9",IF(AR783&lt;=1100,"B10",IF(AR783&lt;=1120,"B11",IF(AR783&lt;=1140,"B12",IF(AR783&lt;=1160,"B13",IF(AR783&lt;=1180,"B14","B15"))))))))))))))</f>
        <v>B4</v>
      </c>
      <c r="AU783" s="214" t="str">
        <f>AT783</f>
        <v>B4</v>
      </c>
      <c r="AV783" s="214" t="str">
        <f>IF(AU783=J783,"OK","REVIEW")</f>
        <v>OK</v>
      </c>
      <c r="AW783" s="213" t="s">
        <v>355</v>
      </c>
      <c r="AX783" s="213" t="s">
        <v>522</v>
      </c>
      <c r="AY783" s="213" t="s">
        <v>270</v>
      </c>
      <c r="AZ783" s="213" t="s">
        <v>271</v>
      </c>
      <c r="BA783" s="217" t="s">
        <v>996</v>
      </c>
    </row>
    <row r="784" ht="142.5">
      <c r="A784" s="214" t="s">
        <v>278</v>
      </c>
      <c r="B784" s="213" t="s">
        <v>1250</v>
      </c>
      <c r="C784" s="214" t="s">
        <v>1330</v>
      </c>
      <c r="D784" s="213" t="s">
        <v>1331</v>
      </c>
      <c r="E784" s="214" t="s">
        <v>1332</v>
      </c>
      <c r="F784" s="213" t="s">
        <v>1333</v>
      </c>
      <c r="G784" s="214" t="s">
        <v>1338</v>
      </c>
      <c r="H784" s="213" t="s">
        <v>1339</v>
      </c>
      <c r="I784" s="213" t="s">
        <v>1257</v>
      </c>
      <c r="J784" s="214" t="s">
        <v>271</v>
      </c>
      <c r="K784" s="217" t="s">
        <v>1269</v>
      </c>
      <c r="L784" s="214">
        <v>3</v>
      </c>
      <c r="M784" s="214">
        <f>ROUND(L784*18,0)</f>
        <v>54</v>
      </c>
      <c r="N784" s="214">
        <v>2</v>
      </c>
      <c r="O784" s="214">
        <f>ROUND(N784*19.2,0)</f>
        <v>38</v>
      </c>
      <c r="P784" s="214">
        <v>3</v>
      </c>
      <c r="Q784" s="214">
        <f>ROUND(P784*19.2,0)</f>
        <v>58</v>
      </c>
      <c r="R784" s="214">
        <v>3</v>
      </c>
      <c r="S784" s="214">
        <f>ROUND(R784*14.4,0)</f>
        <v>43</v>
      </c>
      <c r="T784" s="214">
        <v>3</v>
      </c>
      <c r="U784" s="214">
        <f>ROUND(T784*14.4,0)</f>
        <v>43</v>
      </c>
      <c r="V784" s="214">
        <v>2</v>
      </c>
      <c r="W784" s="214">
        <f>ROUND(V784*28.8,0)</f>
        <v>58</v>
      </c>
      <c r="X784" s="214">
        <v>3</v>
      </c>
      <c r="Y784" s="214">
        <f>ROUND(X784*16.8,0)</f>
        <v>50</v>
      </c>
      <c r="Z784" s="214">
        <v>2</v>
      </c>
      <c r="AA784" s="214">
        <f>ROUND(Z784*19.2,0)</f>
        <v>38</v>
      </c>
      <c r="AB784" s="214">
        <v>2</v>
      </c>
      <c r="AC784" s="214">
        <f>ROUND(AB784*19.2,0)</f>
        <v>38</v>
      </c>
      <c r="AD784" s="214">
        <v>2</v>
      </c>
      <c r="AE784" s="214">
        <f>ROUND(AD784*12,0)</f>
        <v>24</v>
      </c>
      <c r="AF784" s="214">
        <v>2</v>
      </c>
      <c r="AG784" s="214">
        <f>ROUND(AF784*14.4,0)</f>
        <v>29</v>
      </c>
      <c r="AH784" s="214">
        <v>3</v>
      </c>
      <c r="AI784" s="214">
        <f>ROUND(AH784*9.6,0)</f>
        <v>29</v>
      </c>
      <c r="AJ784" s="214">
        <v>2</v>
      </c>
      <c r="AK784" s="214">
        <f>ROUND(AJ784*16.8,0)</f>
        <v>34</v>
      </c>
      <c r="AL784" s="214">
        <v>2</v>
      </c>
      <c r="AM784" s="214">
        <f>ROUND(AL784*7.2,0)</f>
        <v>14</v>
      </c>
      <c r="AN784" s="214">
        <f>SUM(M784,O784,Q784,S784,U784)</f>
        <v>236</v>
      </c>
      <c r="AO784" s="214">
        <f>SUM(W784,Y784,AA784,AC784)</f>
        <v>184</v>
      </c>
      <c r="AP784" s="214">
        <f>SUM(AE784,AG784,AI784)</f>
        <v>82</v>
      </c>
      <c r="AQ784" s="214">
        <f>SUM(AK784,AM784)</f>
        <v>48</v>
      </c>
      <c r="AR784" s="214">
        <f>SUM(AN784:AQ784)</f>
        <v>550</v>
      </c>
      <c r="AS784" s="214" t="str">
        <f>IF(AR784&lt;=120,"Group 1",IF(AR784&lt;=240,"Group 2",IF(AR784&lt;=360,"Group 3",IF(AR784&lt;=480,"Group 4",IF(AR784&lt;=600,"Group 5",IF(AR784&lt;=720,"Group 6",IF(AR784&lt;=840,"Group 7",IF(AR784&lt;=960,"Group 8",IF(AR784&lt;=1080,"Group 9","Group 10")))))))))</f>
        <v>Group 5</v>
      </c>
      <c r="AT784" s="214" t="str">
        <f>IF(AR784&lt;=120,"B1",IF(AR784&lt;=240,"B2",IF(AR784&lt;=360,"B3",IF(AR784&lt;=480,"B4",IF(AR784&lt;=600,"B5",IF(AR784&lt;=720,"B6",IF(AR784&lt;=840,"B7",IF(AR784&lt;=960,"B8",IF(AR784&lt;=1080,"B9",IF(AR784&lt;=1100,"B10",IF(AR784&lt;=1120,"B11",IF(AR784&lt;=1140,"B12",IF(AR784&lt;=1160,"B13",IF(AR784&lt;=1180,"B14","B15"))))))))))))))</f>
        <v>B5</v>
      </c>
      <c r="AU784" s="214" t="str">
        <f>AT784</f>
        <v>B5</v>
      </c>
      <c r="AV784" s="214" t="str">
        <f>IF(AU784=J784,"OK","REVIEW")</f>
        <v>OK</v>
      </c>
      <c r="AW784" s="213" t="s">
        <v>355</v>
      </c>
      <c r="AX784" s="213" t="s">
        <v>365</v>
      </c>
      <c r="AY784" s="213" t="s">
        <v>270</v>
      </c>
      <c r="AZ784" s="213" t="s">
        <v>271</v>
      </c>
      <c r="BA784" s="217" t="s">
        <v>998</v>
      </c>
    </row>
    <row r="785" ht="142.5">
      <c r="A785" s="214" t="s">
        <v>278</v>
      </c>
      <c r="B785" s="213" t="s">
        <v>1250</v>
      </c>
      <c r="C785" s="214" t="s">
        <v>1330</v>
      </c>
      <c r="D785" s="213" t="s">
        <v>1331</v>
      </c>
      <c r="E785" s="214" t="s">
        <v>1332</v>
      </c>
      <c r="F785" s="213" t="s">
        <v>1333</v>
      </c>
      <c r="G785" s="214" t="s">
        <v>1340</v>
      </c>
      <c r="H785" s="213" t="s">
        <v>1341</v>
      </c>
      <c r="I785" s="213" t="s">
        <v>1257</v>
      </c>
      <c r="J785" s="214" t="s">
        <v>267</v>
      </c>
      <c r="K785" s="217" t="s">
        <v>1268</v>
      </c>
      <c r="L785" s="214">
        <v>3</v>
      </c>
      <c r="M785" s="214">
        <f>ROUND(L785*18,0)</f>
        <v>54</v>
      </c>
      <c r="N785" s="214">
        <v>2</v>
      </c>
      <c r="O785" s="214">
        <f>ROUND(N785*19.2,0)</f>
        <v>38</v>
      </c>
      <c r="P785" s="214">
        <v>3</v>
      </c>
      <c r="Q785" s="214">
        <f>ROUND(P785*19.2,0)</f>
        <v>58</v>
      </c>
      <c r="R785" s="214">
        <v>3</v>
      </c>
      <c r="S785" s="214">
        <f>ROUND(R785*14.4,0)</f>
        <v>43</v>
      </c>
      <c r="T785" s="214">
        <v>2</v>
      </c>
      <c r="U785" s="214">
        <f>ROUND(T785*14.4,0)</f>
        <v>29</v>
      </c>
      <c r="V785" s="214">
        <v>2</v>
      </c>
      <c r="W785" s="214">
        <f>ROUND(V785*28.8,0)</f>
        <v>58</v>
      </c>
      <c r="X785" s="214">
        <v>2</v>
      </c>
      <c r="Y785" s="214">
        <f>ROUND(X785*16.8,0)</f>
        <v>34</v>
      </c>
      <c r="Z785" s="214">
        <v>2</v>
      </c>
      <c r="AA785" s="214">
        <f>ROUND(Z785*19.2,0)</f>
        <v>38</v>
      </c>
      <c r="AB785" s="214">
        <v>2</v>
      </c>
      <c r="AC785" s="214">
        <f>ROUND(AB785*19.2,0)</f>
        <v>38</v>
      </c>
      <c r="AD785" s="214">
        <v>2</v>
      </c>
      <c r="AE785" s="214">
        <f>ROUND(AD785*12,0)</f>
        <v>24</v>
      </c>
      <c r="AF785" s="214">
        <v>1</v>
      </c>
      <c r="AG785" s="214">
        <f>ROUND(AF785*14.4,0)</f>
        <v>14</v>
      </c>
      <c r="AH785" s="214">
        <v>2</v>
      </c>
      <c r="AI785" s="214">
        <f>ROUND(AH785*9.6,0)</f>
        <v>19</v>
      </c>
      <c r="AJ785" s="214">
        <v>1</v>
      </c>
      <c r="AK785" s="214">
        <f>ROUND(AJ785*16.8,0)</f>
        <v>17</v>
      </c>
      <c r="AL785" s="214">
        <v>1</v>
      </c>
      <c r="AM785" s="214">
        <f>ROUND(AL785*7.2,0)</f>
        <v>7</v>
      </c>
      <c r="AN785" s="214">
        <f>SUM(M785,O785,Q785,S785,U785)</f>
        <v>222</v>
      </c>
      <c r="AO785" s="214">
        <f>SUM(W785,Y785,AA785,AC785)</f>
        <v>168</v>
      </c>
      <c r="AP785" s="214">
        <f>SUM(AE785,AG785,AI785)</f>
        <v>57</v>
      </c>
      <c r="AQ785" s="214">
        <f>SUM(AK785,AM785)</f>
        <v>24</v>
      </c>
      <c r="AR785" s="214">
        <f>SUM(AN785:AQ785)</f>
        <v>471</v>
      </c>
      <c r="AS785" s="214" t="str">
        <f>IF(AR785&lt;=120,"Group 1",IF(AR785&lt;=240,"Group 2",IF(AR785&lt;=360,"Group 3",IF(AR785&lt;=480,"Group 4",IF(AR785&lt;=600,"Group 5",IF(AR785&lt;=720,"Group 6",IF(AR785&lt;=840,"Group 7",IF(AR785&lt;=960,"Group 8",IF(AR785&lt;=1080,"Group 9","Group 10")))))))))</f>
        <v>Group 4</v>
      </c>
      <c r="AT785" s="214" t="str">
        <f>IF(AR785&lt;=120,"B1",IF(AR785&lt;=240,"B2",IF(AR785&lt;=360,"B3",IF(AR785&lt;=480,"B4",IF(AR785&lt;=600,"B5",IF(AR785&lt;=720,"B6",IF(AR785&lt;=840,"B7",IF(AR785&lt;=960,"B8",IF(AR785&lt;=1080,"B9",IF(AR785&lt;=1100,"B10",IF(AR785&lt;=1120,"B11",IF(AR785&lt;=1140,"B12",IF(AR785&lt;=1160,"B13",IF(AR785&lt;=1180,"B14","B15"))))))))))))))</f>
        <v>B4</v>
      </c>
      <c r="AU785" s="214" t="str">
        <f>AT785</f>
        <v>B4</v>
      </c>
      <c r="AV785" s="214" t="str">
        <f>IF(AU785=J785,"OK","REVIEW")</f>
        <v>OK</v>
      </c>
      <c r="AW785" s="213" t="s">
        <v>355</v>
      </c>
      <c r="AX785" s="213" t="s">
        <v>522</v>
      </c>
      <c r="AY785" s="213" t="s">
        <v>270</v>
      </c>
      <c r="AZ785" s="213" t="s">
        <v>271</v>
      </c>
      <c r="BA785" s="217" t="s">
        <v>996</v>
      </c>
    </row>
    <row r="786" ht="142.5">
      <c r="A786" s="214" t="s">
        <v>278</v>
      </c>
      <c r="B786" s="213" t="s">
        <v>1250</v>
      </c>
      <c r="C786" s="214" t="s">
        <v>1330</v>
      </c>
      <c r="D786" s="213" t="s">
        <v>1331</v>
      </c>
      <c r="E786" s="214" t="s">
        <v>1332</v>
      </c>
      <c r="F786" s="213" t="s">
        <v>1333</v>
      </c>
      <c r="G786" s="214" t="s">
        <v>1340</v>
      </c>
      <c r="H786" s="213" t="s">
        <v>1341</v>
      </c>
      <c r="I786" s="213" t="s">
        <v>1257</v>
      </c>
      <c r="J786" s="214" t="s">
        <v>271</v>
      </c>
      <c r="K786" s="217" t="s">
        <v>1269</v>
      </c>
      <c r="L786" s="214">
        <v>3</v>
      </c>
      <c r="M786" s="214">
        <f>ROUND(L786*18,0)</f>
        <v>54</v>
      </c>
      <c r="N786" s="214">
        <v>2</v>
      </c>
      <c r="O786" s="214">
        <f>ROUND(N786*19.2,0)</f>
        <v>38</v>
      </c>
      <c r="P786" s="214">
        <v>3</v>
      </c>
      <c r="Q786" s="214">
        <f>ROUND(P786*19.2,0)</f>
        <v>58</v>
      </c>
      <c r="R786" s="214">
        <v>3</v>
      </c>
      <c r="S786" s="214">
        <f>ROUND(R786*14.4,0)</f>
        <v>43</v>
      </c>
      <c r="T786" s="214">
        <v>3</v>
      </c>
      <c r="U786" s="214">
        <f>ROUND(T786*14.4,0)</f>
        <v>43</v>
      </c>
      <c r="V786" s="214">
        <v>2</v>
      </c>
      <c r="W786" s="214">
        <f>ROUND(V786*28.8,0)</f>
        <v>58</v>
      </c>
      <c r="X786" s="214">
        <v>3</v>
      </c>
      <c r="Y786" s="214">
        <f>ROUND(X786*16.8,0)</f>
        <v>50</v>
      </c>
      <c r="Z786" s="214">
        <v>2</v>
      </c>
      <c r="AA786" s="214">
        <f>ROUND(Z786*19.2,0)</f>
        <v>38</v>
      </c>
      <c r="AB786" s="214">
        <v>2</v>
      </c>
      <c r="AC786" s="214">
        <f>ROUND(AB786*19.2,0)</f>
        <v>38</v>
      </c>
      <c r="AD786" s="214">
        <v>2</v>
      </c>
      <c r="AE786" s="214">
        <f>ROUND(AD786*12,0)</f>
        <v>24</v>
      </c>
      <c r="AF786" s="214">
        <v>2</v>
      </c>
      <c r="AG786" s="214">
        <f>ROUND(AF786*14.4,0)</f>
        <v>29</v>
      </c>
      <c r="AH786" s="214">
        <v>3</v>
      </c>
      <c r="AI786" s="214">
        <f>ROUND(AH786*9.6,0)</f>
        <v>29</v>
      </c>
      <c r="AJ786" s="214">
        <v>2</v>
      </c>
      <c r="AK786" s="214">
        <f>ROUND(AJ786*16.8,0)</f>
        <v>34</v>
      </c>
      <c r="AL786" s="214">
        <v>2</v>
      </c>
      <c r="AM786" s="214">
        <f>ROUND(AL786*7.2,0)</f>
        <v>14</v>
      </c>
      <c r="AN786" s="214">
        <f>SUM(M786,O786,Q786,S786,U786)</f>
        <v>236</v>
      </c>
      <c r="AO786" s="214">
        <f>SUM(W786,Y786,AA786,AC786)</f>
        <v>184</v>
      </c>
      <c r="AP786" s="214">
        <f>SUM(AE786,AG786,AI786)</f>
        <v>82</v>
      </c>
      <c r="AQ786" s="214">
        <f>SUM(AK786,AM786)</f>
        <v>48</v>
      </c>
      <c r="AR786" s="214">
        <f>SUM(AN786:AQ786)</f>
        <v>550</v>
      </c>
      <c r="AS786" s="214" t="str">
        <f>IF(AR786&lt;=120,"Group 1",IF(AR786&lt;=240,"Group 2",IF(AR786&lt;=360,"Group 3",IF(AR786&lt;=480,"Group 4",IF(AR786&lt;=600,"Group 5",IF(AR786&lt;=720,"Group 6",IF(AR786&lt;=840,"Group 7",IF(AR786&lt;=960,"Group 8",IF(AR786&lt;=1080,"Group 9","Group 10")))))))))</f>
        <v>Group 5</v>
      </c>
      <c r="AT786" s="214" t="str">
        <f>IF(AR786&lt;=120,"B1",IF(AR786&lt;=240,"B2",IF(AR786&lt;=360,"B3",IF(AR786&lt;=480,"B4",IF(AR786&lt;=600,"B5",IF(AR786&lt;=720,"B6",IF(AR786&lt;=840,"B7",IF(AR786&lt;=960,"B8",IF(AR786&lt;=1080,"B9",IF(AR786&lt;=1100,"B10",IF(AR786&lt;=1120,"B11",IF(AR786&lt;=1140,"B12",IF(AR786&lt;=1160,"B13",IF(AR786&lt;=1180,"B14","B15"))))))))))))))</f>
        <v>B5</v>
      </c>
      <c r="AU786" s="214" t="str">
        <f>AT786</f>
        <v>B5</v>
      </c>
      <c r="AV786" s="214" t="str">
        <f>IF(AU786=J786,"OK","REVIEW")</f>
        <v>OK</v>
      </c>
      <c r="AW786" s="213" t="s">
        <v>355</v>
      </c>
      <c r="AX786" s="213" t="s">
        <v>365</v>
      </c>
      <c r="AY786" s="213" t="s">
        <v>270</v>
      </c>
      <c r="AZ786" s="213" t="s">
        <v>271</v>
      </c>
      <c r="BA786" s="217" t="s">
        <v>998</v>
      </c>
    </row>
    <row r="787" ht="142.5">
      <c r="A787" s="214" t="s">
        <v>278</v>
      </c>
      <c r="B787" s="213" t="s">
        <v>1250</v>
      </c>
      <c r="C787" s="214" t="s">
        <v>1330</v>
      </c>
      <c r="D787" s="213" t="s">
        <v>1331</v>
      </c>
      <c r="E787" s="214" t="s">
        <v>1332</v>
      </c>
      <c r="F787" s="213" t="s">
        <v>1333</v>
      </c>
      <c r="G787" s="214" t="s">
        <v>1342</v>
      </c>
      <c r="H787" s="213" t="s">
        <v>1343</v>
      </c>
      <c r="I787" s="213" t="s">
        <v>1257</v>
      </c>
      <c r="J787" s="214" t="s">
        <v>267</v>
      </c>
      <c r="K787" s="217" t="s">
        <v>1268</v>
      </c>
      <c r="L787" s="214">
        <v>3</v>
      </c>
      <c r="M787" s="214">
        <f>ROUND(L787*18,0)</f>
        <v>54</v>
      </c>
      <c r="N787" s="214">
        <v>2</v>
      </c>
      <c r="O787" s="214">
        <f>ROUND(N787*19.2,0)</f>
        <v>38</v>
      </c>
      <c r="P787" s="214">
        <v>3</v>
      </c>
      <c r="Q787" s="214">
        <f>ROUND(P787*19.2,0)</f>
        <v>58</v>
      </c>
      <c r="R787" s="214">
        <v>3</v>
      </c>
      <c r="S787" s="214">
        <f>ROUND(R787*14.4,0)</f>
        <v>43</v>
      </c>
      <c r="T787" s="214">
        <v>2</v>
      </c>
      <c r="U787" s="214">
        <f>ROUND(T787*14.4,0)</f>
        <v>29</v>
      </c>
      <c r="V787" s="214">
        <v>2</v>
      </c>
      <c r="W787" s="214">
        <f>ROUND(V787*28.8,0)</f>
        <v>58</v>
      </c>
      <c r="X787" s="214">
        <v>2</v>
      </c>
      <c r="Y787" s="214">
        <f>ROUND(X787*16.8,0)</f>
        <v>34</v>
      </c>
      <c r="Z787" s="214">
        <v>2</v>
      </c>
      <c r="AA787" s="214">
        <f>ROUND(Z787*19.2,0)</f>
        <v>38</v>
      </c>
      <c r="AB787" s="214">
        <v>2</v>
      </c>
      <c r="AC787" s="214">
        <f>ROUND(AB787*19.2,0)</f>
        <v>38</v>
      </c>
      <c r="AD787" s="214">
        <v>2</v>
      </c>
      <c r="AE787" s="214">
        <f>ROUND(AD787*12,0)</f>
        <v>24</v>
      </c>
      <c r="AF787" s="214">
        <v>1</v>
      </c>
      <c r="AG787" s="214">
        <f>ROUND(AF787*14.4,0)</f>
        <v>14</v>
      </c>
      <c r="AH787" s="214">
        <v>2</v>
      </c>
      <c r="AI787" s="214">
        <f>ROUND(AH787*9.6,0)</f>
        <v>19</v>
      </c>
      <c r="AJ787" s="214">
        <v>1</v>
      </c>
      <c r="AK787" s="214">
        <f>ROUND(AJ787*16.8,0)</f>
        <v>17</v>
      </c>
      <c r="AL787" s="214">
        <v>1</v>
      </c>
      <c r="AM787" s="214">
        <f>ROUND(AL787*7.2,0)</f>
        <v>7</v>
      </c>
      <c r="AN787" s="214">
        <f>SUM(M787,O787,Q787,S787,U787)</f>
        <v>222</v>
      </c>
      <c r="AO787" s="214">
        <f>SUM(W787,Y787,AA787,AC787)</f>
        <v>168</v>
      </c>
      <c r="AP787" s="214">
        <f>SUM(AE787,AG787,AI787)</f>
        <v>57</v>
      </c>
      <c r="AQ787" s="214">
        <f>SUM(AK787,AM787)</f>
        <v>24</v>
      </c>
      <c r="AR787" s="214">
        <f>SUM(AN787:AQ787)</f>
        <v>471</v>
      </c>
      <c r="AS787" s="214" t="str">
        <f>IF(AR787&lt;=120,"Group 1",IF(AR787&lt;=240,"Group 2",IF(AR787&lt;=360,"Group 3",IF(AR787&lt;=480,"Group 4",IF(AR787&lt;=600,"Group 5",IF(AR787&lt;=720,"Group 6",IF(AR787&lt;=840,"Group 7",IF(AR787&lt;=960,"Group 8",IF(AR787&lt;=1080,"Group 9","Group 10")))))))))</f>
        <v>Group 4</v>
      </c>
      <c r="AT787" s="214" t="str">
        <f>IF(AR787&lt;=120,"B1",IF(AR787&lt;=240,"B2",IF(AR787&lt;=360,"B3",IF(AR787&lt;=480,"B4",IF(AR787&lt;=600,"B5",IF(AR787&lt;=720,"B6",IF(AR787&lt;=840,"B7",IF(AR787&lt;=960,"B8",IF(AR787&lt;=1080,"B9",IF(AR787&lt;=1100,"B10",IF(AR787&lt;=1120,"B11",IF(AR787&lt;=1140,"B12",IF(AR787&lt;=1160,"B13",IF(AR787&lt;=1180,"B14","B15"))))))))))))))</f>
        <v>B4</v>
      </c>
      <c r="AU787" s="214" t="str">
        <f>AT787</f>
        <v>B4</v>
      </c>
      <c r="AV787" s="214" t="str">
        <f>IF(AU787=J787,"OK","REVIEW")</f>
        <v>OK</v>
      </c>
      <c r="AW787" s="213" t="s">
        <v>355</v>
      </c>
      <c r="AX787" s="213" t="s">
        <v>522</v>
      </c>
      <c r="AY787" s="213" t="s">
        <v>270</v>
      </c>
      <c r="AZ787" s="213" t="s">
        <v>271</v>
      </c>
      <c r="BA787" s="217" t="s">
        <v>996</v>
      </c>
    </row>
    <row r="788" ht="142.5">
      <c r="A788" s="214" t="s">
        <v>278</v>
      </c>
      <c r="B788" s="213" t="s">
        <v>1250</v>
      </c>
      <c r="C788" s="214" t="s">
        <v>1330</v>
      </c>
      <c r="D788" s="213" t="s">
        <v>1331</v>
      </c>
      <c r="E788" s="214" t="s">
        <v>1332</v>
      </c>
      <c r="F788" s="213" t="s">
        <v>1333</v>
      </c>
      <c r="G788" s="214" t="s">
        <v>1342</v>
      </c>
      <c r="H788" s="213" t="s">
        <v>1343</v>
      </c>
      <c r="I788" s="213" t="s">
        <v>1257</v>
      </c>
      <c r="J788" s="214" t="s">
        <v>271</v>
      </c>
      <c r="K788" s="217" t="s">
        <v>1269</v>
      </c>
      <c r="L788" s="214">
        <v>3</v>
      </c>
      <c r="M788" s="214">
        <f>ROUND(L788*18,0)</f>
        <v>54</v>
      </c>
      <c r="N788" s="214">
        <v>2</v>
      </c>
      <c r="O788" s="214">
        <f>ROUND(N788*19.2,0)</f>
        <v>38</v>
      </c>
      <c r="P788" s="214">
        <v>3</v>
      </c>
      <c r="Q788" s="214">
        <f>ROUND(P788*19.2,0)</f>
        <v>58</v>
      </c>
      <c r="R788" s="214">
        <v>3</v>
      </c>
      <c r="S788" s="214">
        <f>ROUND(R788*14.4,0)</f>
        <v>43</v>
      </c>
      <c r="T788" s="214">
        <v>3</v>
      </c>
      <c r="U788" s="214">
        <f>ROUND(T788*14.4,0)</f>
        <v>43</v>
      </c>
      <c r="V788" s="214">
        <v>2</v>
      </c>
      <c r="W788" s="214">
        <f>ROUND(V788*28.8,0)</f>
        <v>58</v>
      </c>
      <c r="X788" s="214">
        <v>3</v>
      </c>
      <c r="Y788" s="214">
        <f>ROUND(X788*16.8,0)</f>
        <v>50</v>
      </c>
      <c r="Z788" s="214">
        <v>2</v>
      </c>
      <c r="AA788" s="214">
        <f>ROUND(Z788*19.2,0)</f>
        <v>38</v>
      </c>
      <c r="AB788" s="214">
        <v>2</v>
      </c>
      <c r="AC788" s="214">
        <f>ROUND(AB788*19.2,0)</f>
        <v>38</v>
      </c>
      <c r="AD788" s="214">
        <v>2</v>
      </c>
      <c r="AE788" s="214">
        <f>ROUND(AD788*12,0)</f>
        <v>24</v>
      </c>
      <c r="AF788" s="214">
        <v>2</v>
      </c>
      <c r="AG788" s="214">
        <f>ROUND(AF788*14.4,0)</f>
        <v>29</v>
      </c>
      <c r="AH788" s="214">
        <v>3</v>
      </c>
      <c r="AI788" s="214">
        <f>ROUND(AH788*9.6,0)</f>
        <v>29</v>
      </c>
      <c r="AJ788" s="214">
        <v>2</v>
      </c>
      <c r="AK788" s="214">
        <f>ROUND(AJ788*16.8,0)</f>
        <v>34</v>
      </c>
      <c r="AL788" s="214">
        <v>2</v>
      </c>
      <c r="AM788" s="214">
        <f>ROUND(AL788*7.2,0)</f>
        <v>14</v>
      </c>
      <c r="AN788" s="214">
        <f>SUM(M788,O788,Q788,S788,U788)</f>
        <v>236</v>
      </c>
      <c r="AO788" s="214">
        <f>SUM(W788,Y788,AA788,AC788)</f>
        <v>184</v>
      </c>
      <c r="AP788" s="214">
        <f>SUM(AE788,AG788,AI788)</f>
        <v>82</v>
      </c>
      <c r="AQ788" s="214">
        <f>SUM(AK788,AM788)</f>
        <v>48</v>
      </c>
      <c r="AR788" s="214">
        <f>SUM(AN788:AQ788)</f>
        <v>550</v>
      </c>
      <c r="AS788" s="214" t="str">
        <f>IF(AR788&lt;=120,"Group 1",IF(AR788&lt;=240,"Group 2",IF(AR788&lt;=360,"Group 3",IF(AR788&lt;=480,"Group 4",IF(AR788&lt;=600,"Group 5",IF(AR788&lt;=720,"Group 6",IF(AR788&lt;=840,"Group 7",IF(AR788&lt;=960,"Group 8",IF(AR788&lt;=1080,"Group 9","Group 10")))))))))</f>
        <v>Group 5</v>
      </c>
      <c r="AT788" s="214" t="str">
        <f>IF(AR788&lt;=120,"B1",IF(AR788&lt;=240,"B2",IF(AR788&lt;=360,"B3",IF(AR788&lt;=480,"B4",IF(AR788&lt;=600,"B5",IF(AR788&lt;=720,"B6",IF(AR788&lt;=840,"B7",IF(AR788&lt;=960,"B8",IF(AR788&lt;=1080,"B9",IF(AR788&lt;=1100,"B10",IF(AR788&lt;=1120,"B11",IF(AR788&lt;=1140,"B12",IF(AR788&lt;=1160,"B13",IF(AR788&lt;=1180,"B14","B15"))))))))))))))</f>
        <v>B5</v>
      </c>
      <c r="AU788" s="214" t="str">
        <f>AT788</f>
        <v>B5</v>
      </c>
      <c r="AV788" s="214" t="str">
        <f>IF(AU788=J788,"OK","REVIEW")</f>
        <v>OK</v>
      </c>
      <c r="AW788" s="213" t="s">
        <v>355</v>
      </c>
      <c r="AX788" s="213" t="s">
        <v>365</v>
      </c>
      <c r="AY788" s="213" t="s">
        <v>270</v>
      </c>
      <c r="AZ788" s="213" t="s">
        <v>271</v>
      </c>
      <c r="BA788" s="217" t="s">
        <v>998</v>
      </c>
    </row>
    <row r="789" ht="142.5">
      <c r="A789" s="214" t="s">
        <v>278</v>
      </c>
      <c r="B789" s="213" t="s">
        <v>1250</v>
      </c>
      <c r="C789" s="214" t="s">
        <v>1330</v>
      </c>
      <c r="D789" s="213" t="s">
        <v>1331</v>
      </c>
      <c r="E789" s="214" t="s">
        <v>1332</v>
      </c>
      <c r="F789" s="213" t="s">
        <v>1333</v>
      </c>
      <c r="G789" s="214" t="s">
        <v>1344</v>
      </c>
      <c r="H789" s="213" t="s">
        <v>1345</v>
      </c>
      <c r="I789" s="213" t="s">
        <v>1257</v>
      </c>
      <c r="J789" s="214" t="s">
        <v>267</v>
      </c>
      <c r="K789" s="217" t="s">
        <v>1268</v>
      </c>
      <c r="L789" s="214">
        <v>3</v>
      </c>
      <c r="M789" s="214">
        <f>ROUND(L789*18,0)</f>
        <v>54</v>
      </c>
      <c r="N789" s="214">
        <v>2</v>
      </c>
      <c r="O789" s="214">
        <f>ROUND(N789*19.2,0)</f>
        <v>38</v>
      </c>
      <c r="P789" s="214">
        <v>3</v>
      </c>
      <c r="Q789" s="214">
        <f>ROUND(P789*19.2,0)</f>
        <v>58</v>
      </c>
      <c r="R789" s="214">
        <v>3</v>
      </c>
      <c r="S789" s="214">
        <f>ROUND(R789*14.4,0)</f>
        <v>43</v>
      </c>
      <c r="T789" s="214">
        <v>2</v>
      </c>
      <c r="U789" s="214">
        <f>ROUND(T789*14.4,0)</f>
        <v>29</v>
      </c>
      <c r="V789" s="214">
        <v>2</v>
      </c>
      <c r="W789" s="214">
        <f>ROUND(V789*28.8,0)</f>
        <v>58</v>
      </c>
      <c r="X789" s="214">
        <v>2</v>
      </c>
      <c r="Y789" s="214">
        <f>ROUND(X789*16.8,0)</f>
        <v>34</v>
      </c>
      <c r="Z789" s="214">
        <v>2</v>
      </c>
      <c r="AA789" s="214">
        <f>ROUND(Z789*19.2,0)</f>
        <v>38</v>
      </c>
      <c r="AB789" s="214">
        <v>2</v>
      </c>
      <c r="AC789" s="214">
        <f>ROUND(AB789*19.2,0)</f>
        <v>38</v>
      </c>
      <c r="AD789" s="214">
        <v>2</v>
      </c>
      <c r="AE789" s="214">
        <f>ROUND(AD789*12,0)</f>
        <v>24</v>
      </c>
      <c r="AF789" s="214">
        <v>1</v>
      </c>
      <c r="AG789" s="214">
        <f>ROUND(AF789*14.4,0)</f>
        <v>14</v>
      </c>
      <c r="AH789" s="214">
        <v>2</v>
      </c>
      <c r="AI789" s="214">
        <f>ROUND(AH789*9.6,0)</f>
        <v>19</v>
      </c>
      <c r="AJ789" s="214">
        <v>1</v>
      </c>
      <c r="AK789" s="214">
        <f>ROUND(AJ789*16.8,0)</f>
        <v>17</v>
      </c>
      <c r="AL789" s="214">
        <v>1</v>
      </c>
      <c r="AM789" s="214">
        <f>ROUND(AL789*7.2,0)</f>
        <v>7</v>
      </c>
      <c r="AN789" s="214">
        <f>SUM(M789,O789,Q789,S789,U789)</f>
        <v>222</v>
      </c>
      <c r="AO789" s="214">
        <f>SUM(W789,Y789,AA789,AC789)</f>
        <v>168</v>
      </c>
      <c r="AP789" s="214">
        <f>SUM(AE789,AG789,AI789)</f>
        <v>57</v>
      </c>
      <c r="AQ789" s="214">
        <f>SUM(AK789,AM789)</f>
        <v>24</v>
      </c>
      <c r="AR789" s="214">
        <f>SUM(AN789:AQ789)</f>
        <v>471</v>
      </c>
      <c r="AS789" s="214" t="str">
        <f>IF(AR789&lt;=120,"Group 1",IF(AR789&lt;=240,"Group 2",IF(AR789&lt;=360,"Group 3",IF(AR789&lt;=480,"Group 4",IF(AR789&lt;=600,"Group 5",IF(AR789&lt;=720,"Group 6",IF(AR789&lt;=840,"Group 7",IF(AR789&lt;=960,"Group 8",IF(AR789&lt;=1080,"Group 9","Group 10")))))))))</f>
        <v>Group 4</v>
      </c>
      <c r="AT789" s="214" t="str">
        <f>IF(AR789&lt;=120,"B1",IF(AR789&lt;=240,"B2",IF(AR789&lt;=360,"B3",IF(AR789&lt;=480,"B4",IF(AR789&lt;=600,"B5",IF(AR789&lt;=720,"B6",IF(AR789&lt;=840,"B7",IF(AR789&lt;=960,"B8",IF(AR789&lt;=1080,"B9",IF(AR789&lt;=1100,"B10",IF(AR789&lt;=1120,"B11",IF(AR789&lt;=1140,"B12",IF(AR789&lt;=1160,"B13",IF(AR789&lt;=1180,"B14","B15"))))))))))))))</f>
        <v>B4</v>
      </c>
      <c r="AU789" s="214" t="str">
        <f>AT789</f>
        <v>B4</v>
      </c>
      <c r="AV789" s="214" t="str">
        <f>IF(AU789=J789,"OK","REVIEW")</f>
        <v>OK</v>
      </c>
      <c r="AW789" s="213" t="s">
        <v>355</v>
      </c>
      <c r="AX789" s="213" t="s">
        <v>522</v>
      </c>
      <c r="AY789" s="213" t="s">
        <v>270</v>
      </c>
      <c r="AZ789" s="213" t="s">
        <v>271</v>
      </c>
      <c r="BA789" s="217" t="s">
        <v>996</v>
      </c>
    </row>
    <row r="790" ht="142.5">
      <c r="A790" s="214" t="s">
        <v>278</v>
      </c>
      <c r="B790" s="213" t="s">
        <v>1250</v>
      </c>
      <c r="C790" s="214" t="s">
        <v>1330</v>
      </c>
      <c r="D790" s="213" t="s">
        <v>1331</v>
      </c>
      <c r="E790" s="214" t="s">
        <v>1332</v>
      </c>
      <c r="F790" s="213" t="s">
        <v>1333</v>
      </c>
      <c r="G790" s="214" t="s">
        <v>1344</v>
      </c>
      <c r="H790" s="213" t="s">
        <v>1345</v>
      </c>
      <c r="I790" s="213" t="s">
        <v>1257</v>
      </c>
      <c r="J790" s="214" t="s">
        <v>271</v>
      </c>
      <c r="K790" s="217" t="s">
        <v>1269</v>
      </c>
      <c r="L790" s="214">
        <v>3</v>
      </c>
      <c r="M790" s="214">
        <f>ROUND(L790*18,0)</f>
        <v>54</v>
      </c>
      <c r="N790" s="214">
        <v>2</v>
      </c>
      <c r="O790" s="214">
        <f>ROUND(N790*19.2,0)</f>
        <v>38</v>
      </c>
      <c r="P790" s="214">
        <v>3</v>
      </c>
      <c r="Q790" s="214">
        <f>ROUND(P790*19.2,0)</f>
        <v>58</v>
      </c>
      <c r="R790" s="214">
        <v>3</v>
      </c>
      <c r="S790" s="214">
        <f>ROUND(R790*14.4,0)</f>
        <v>43</v>
      </c>
      <c r="T790" s="214">
        <v>3</v>
      </c>
      <c r="U790" s="214">
        <f>ROUND(T790*14.4,0)</f>
        <v>43</v>
      </c>
      <c r="V790" s="214">
        <v>2</v>
      </c>
      <c r="W790" s="214">
        <f>ROUND(V790*28.8,0)</f>
        <v>58</v>
      </c>
      <c r="X790" s="214">
        <v>3</v>
      </c>
      <c r="Y790" s="214">
        <f>ROUND(X790*16.8,0)</f>
        <v>50</v>
      </c>
      <c r="Z790" s="214">
        <v>2</v>
      </c>
      <c r="AA790" s="214">
        <f>ROUND(Z790*19.2,0)</f>
        <v>38</v>
      </c>
      <c r="AB790" s="214">
        <v>2</v>
      </c>
      <c r="AC790" s="214">
        <f>ROUND(AB790*19.2,0)</f>
        <v>38</v>
      </c>
      <c r="AD790" s="214">
        <v>2</v>
      </c>
      <c r="AE790" s="214">
        <f>ROUND(AD790*12,0)</f>
        <v>24</v>
      </c>
      <c r="AF790" s="214">
        <v>2</v>
      </c>
      <c r="AG790" s="214">
        <f>ROUND(AF790*14.4,0)</f>
        <v>29</v>
      </c>
      <c r="AH790" s="214">
        <v>3</v>
      </c>
      <c r="AI790" s="214">
        <f>ROUND(AH790*9.6,0)</f>
        <v>29</v>
      </c>
      <c r="AJ790" s="214">
        <v>2</v>
      </c>
      <c r="AK790" s="214">
        <f>ROUND(AJ790*16.8,0)</f>
        <v>34</v>
      </c>
      <c r="AL790" s="214">
        <v>2</v>
      </c>
      <c r="AM790" s="214">
        <f>ROUND(AL790*7.2,0)</f>
        <v>14</v>
      </c>
      <c r="AN790" s="214">
        <f>SUM(M790,O790,Q790,S790,U790)</f>
        <v>236</v>
      </c>
      <c r="AO790" s="214">
        <f>SUM(W790,Y790,AA790,AC790)</f>
        <v>184</v>
      </c>
      <c r="AP790" s="214">
        <f>SUM(AE790,AG790,AI790)</f>
        <v>82</v>
      </c>
      <c r="AQ790" s="214">
        <f>SUM(AK790,AM790)</f>
        <v>48</v>
      </c>
      <c r="AR790" s="214">
        <f>SUM(AN790:AQ790)</f>
        <v>550</v>
      </c>
      <c r="AS790" s="214" t="str">
        <f>IF(AR790&lt;=120,"Group 1",IF(AR790&lt;=240,"Group 2",IF(AR790&lt;=360,"Group 3",IF(AR790&lt;=480,"Group 4",IF(AR790&lt;=600,"Group 5",IF(AR790&lt;=720,"Group 6",IF(AR790&lt;=840,"Group 7",IF(AR790&lt;=960,"Group 8",IF(AR790&lt;=1080,"Group 9","Group 10")))))))))</f>
        <v>Group 5</v>
      </c>
      <c r="AT790" s="214" t="str">
        <f>IF(AR790&lt;=120,"B1",IF(AR790&lt;=240,"B2",IF(AR790&lt;=360,"B3",IF(AR790&lt;=480,"B4",IF(AR790&lt;=600,"B5",IF(AR790&lt;=720,"B6",IF(AR790&lt;=840,"B7",IF(AR790&lt;=960,"B8",IF(AR790&lt;=1080,"B9",IF(AR790&lt;=1100,"B10",IF(AR790&lt;=1120,"B11",IF(AR790&lt;=1140,"B12",IF(AR790&lt;=1160,"B13",IF(AR790&lt;=1180,"B14","B15"))))))))))))))</f>
        <v>B5</v>
      </c>
      <c r="AU790" s="214" t="str">
        <f>AT790</f>
        <v>B5</v>
      </c>
      <c r="AV790" s="214" t="str">
        <f>IF(AU790=J790,"OK","REVIEW")</f>
        <v>OK</v>
      </c>
      <c r="AW790" s="213" t="s">
        <v>355</v>
      </c>
      <c r="AX790" s="213" t="s">
        <v>365</v>
      </c>
      <c r="AY790" s="213" t="s">
        <v>270</v>
      </c>
      <c r="AZ790" s="213" t="s">
        <v>271</v>
      </c>
      <c r="BA790" s="217" t="s">
        <v>998</v>
      </c>
    </row>
    <row r="791" ht="142.5">
      <c r="A791" s="214" t="s">
        <v>278</v>
      </c>
      <c r="B791" s="213" t="s">
        <v>1250</v>
      </c>
      <c r="C791" s="214" t="s">
        <v>1330</v>
      </c>
      <c r="D791" s="213" t="s">
        <v>1331</v>
      </c>
      <c r="E791" s="214" t="s">
        <v>1332</v>
      </c>
      <c r="F791" s="213" t="s">
        <v>1333</v>
      </c>
      <c r="G791" s="214" t="s">
        <v>1346</v>
      </c>
      <c r="H791" s="213" t="s">
        <v>1347</v>
      </c>
      <c r="I791" s="213" t="s">
        <v>1257</v>
      </c>
      <c r="J791" s="214" t="s">
        <v>267</v>
      </c>
      <c r="K791" s="217" t="s">
        <v>1268</v>
      </c>
      <c r="L791" s="214">
        <v>3</v>
      </c>
      <c r="M791" s="214">
        <f>ROUND(L791*18,0)</f>
        <v>54</v>
      </c>
      <c r="N791" s="214">
        <v>1</v>
      </c>
      <c r="O791" s="214">
        <f>ROUND(N791*19.2,0)</f>
        <v>19</v>
      </c>
      <c r="P791" s="214">
        <v>4</v>
      </c>
      <c r="Q791" s="214">
        <f>ROUND(P791*19.2,0)</f>
        <v>77</v>
      </c>
      <c r="R791" s="214">
        <v>3</v>
      </c>
      <c r="S791" s="214">
        <f>ROUND(R791*14.4,0)</f>
        <v>43</v>
      </c>
      <c r="T791" s="214">
        <v>3</v>
      </c>
      <c r="U791" s="214">
        <f>ROUND(T791*14.4,0)</f>
        <v>43</v>
      </c>
      <c r="V791" s="214">
        <v>2</v>
      </c>
      <c r="W791" s="214">
        <f>ROUND(V791*28.8,0)</f>
        <v>58</v>
      </c>
      <c r="X791" s="214">
        <v>2</v>
      </c>
      <c r="Y791" s="214">
        <f>ROUND(X791*16.8,0)</f>
        <v>34</v>
      </c>
      <c r="Z791" s="214">
        <v>2</v>
      </c>
      <c r="AA791" s="214">
        <f>ROUND(Z791*19.2,0)</f>
        <v>38</v>
      </c>
      <c r="AB791" s="214">
        <v>2</v>
      </c>
      <c r="AC791" s="214">
        <f>ROUND(AB791*19.2,0)</f>
        <v>38</v>
      </c>
      <c r="AD791" s="214">
        <v>1</v>
      </c>
      <c r="AE791" s="214">
        <f>ROUND(AD791*12,0)</f>
        <v>12</v>
      </c>
      <c r="AF791" s="214">
        <v>1</v>
      </c>
      <c r="AG791" s="214">
        <f>ROUND(AF791*14.4,0)</f>
        <v>14</v>
      </c>
      <c r="AH791" s="214">
        <v>2</v>
      </c>
      <c r="AI791" s="214">
        <f>ROUND(AH791*9.6,0)</f>
        <v>19</v>
      </c>
      <c r="AJ791" s="214">
        <v>1</v>
      </c>
      <c r="AK791" s="214">
        <f>ROUND(AJ791*16.8,0)</f>
        <v>17</v>
      </c>
      <c r="AL791" s="214">
        <v>1</v>
      </c>
      <c r="AM791" s="214">
        <f>ROUND(AL791*7.2,0)</f>
        <v>7</v>
      </c>
      <c r="AN791" s="214">
        <f>SUM(M791,O791,Q791,S791,U791)</f>
        <v>236</v>
      </c>
      <c r="AO791" s="214">
        <f>SUM(W791,Y791,AA791,AC791)</f>
        <v>168</v>
      </c>
      <c r="AP791" s="214">
        <f>SUM(AE791,AG791,AI791)</f>
        <v>45</v>
      </c>
      <c r="AQ791" s="214">
        <f>SUM(AK791,AM791)</f>
        <v>24</v>
      </c>
      <c r="AR791" s="214">
        <f>SUM(AN791:AQ791)</f>
        <v>473</v>
      </c>
      <c r="AS791" s="214" t="str">
        <f>IF(AR791&lt;=120,"Group 1",IF(AR791&lt;=240,"Group 2",IF(AR791&lt;=360,"Group 3",IF(AR791&lt;=480,"Group 4",IF(AR791&lt;=600,"Group 5",IF(AR791&lt;=720,"Group 6",IF(AR791&lt;=840,"Group 7",IF(AR791&lt;=960,"Group 8",IF(AR791&lt;=1080,"Group 9","Group 10")))))))))</f>
        <v>Group 4</v>
      </c>
      <c r="AT791" s="214" t="str">
        <f>IF(AR791&lt;=120,"B1",IF(AR791&lt;=240,"B2",IF(AR791&lt;=360,"B3",IF(AR791&lt;=480,"B4",IF(AR791&lt;=600,"B5",IF(AR791&lt;=720,"B6",IF(AR791&lt;=840,"B7",IF(AR791&lt;=960,"B8",IF(AR791&lt;=1080,"B9",IF(AR791&lt;=1100,"B10",IF(AR791&lt;=1120,"B11",IF(AR791&lt;=1140,"B12",IF(AR791&lt;=1160,"B13",IF(AR791&lt;=1180,"B14","B15"))))))))))))))</f>
        <v>B4</v>
      </c>
      <c r="AU791" s="214" t="str">
        <f>AT791</f>
        <v>B4</v>
      </c>
      <c r="AV791" s="214" t="str">
        <f>IF(AU791=J791,"OK","REVIEW")</f>
        <v>OK</v>
      </c>
      <c r="AW791" s="213" t="s">
        <v>355</v>
      </c>
      <c r="AX791" s="213" t="s">
        <v>522</v>
      </c>
      <c r="AY791" s="213" t="s">
        <v>270</v>
      </c>
      <c r="AZ791" s="213" t="s">
        <v>271</v>
      </c>
      <c r="BA791" s="217" t="s">
        <v>996</v>
      </c>
    </row>
    <row r="792" ht="142.5">
      <c r="A792" s="214" t="s">
        <v>278</v>
      </c>
      <c r="B792" s="213" t="s">
        <v>1250</v>
      </c>
      <c r="C792" s="214" t="s">
        <v>1330</v>
      </c>
      <c r="D792" s="213" t="s">
        <v>1331</v>
      </c>
      <c r="E792" s="214" t="s">
        <v>1332</v>
      </c>
      <c r="F792" s="213" t="s">
        <v>1333</v>
      </c>
      <c r="G792" s="214" t="s">
        <v>1346</v>
      </c>
      <c r="H792" s="213" t="s">
        <v>1347</v>
      </c>
      <c r="I792" s="213" t="s">
        <v>1257</v>
      </c>
      <c r="J792" s="214" t="s">
        <v>271</v>
      </c>
      <c r="K792" s="217" t="s">
        <v>1269</v>
      </c>
      <c r="L792" s="214">
        <v>3</v>
      </c>
      <c r="M792" s="214">
        <f>ROUND(L792*18,0)</f>
        <v>54</v>
      </c>
      <c r="N792" s="214">
        <v>2</v>
      </c>
      <c r="O792" s="214">
        <f>ROUND(N792*19.2,0)</f>
        <v>38</v>
      </c>
      <c r="P792" s="214">
        <v>4</v>
      </c>
      <c r="Q792" s="214">
        <f>ROUND(P792*19.2,0)</f>
        <v>77</v>
      </c>
      <c r="R792" s="214">
        <v>3</v>
      </c>
      <c r="S792" s="214">
        <f>ROUND(R792*14.4,0)</f>
        <v>43</v>
      </c>
      <c r="T792" s="214">
        <v>4</v>
      </c>
      <c r="U792" s="214">
        <f>ROUND(T792*14.4,0)</f>
        <v>58</v>
      </c>
      <c r="V792" s="214">
        <v>2</v>
      </c>
      <c r="W792" s="214">
        <f>ROUND(V792*28.8,0)</f>
        <v>58</v>
      </c>
      <c r="X792" s="214">
        <v>3</v>
      </c>
      <c r="Y792" s="214">
        <f>ROUND(X792*16.8,0)</f>
        <v>50</v>
      </c>
      <c r="Z792" s="214">
        <v>2</v>
      </c>
      <c r="AA792" s="214">
        <f>ROUND(Z792*19.2,0)</f>
        <v>38</v>
      </c>
      <c r="AB792" s="214">
        <v>2</v>
      </c>
      <c r="AC792" s="214">
        <f>ROUND(AB792*19.2,0)</f>
        <v>38</v>
      </c>
      <c r="AD792" s="214">
        <v>2</v>
      </c>
      <c r="AE792" s="214">
        <f>ROUND(AD792*12,0)</f>
        <v>24</v>
      </c>
      <c r="AF792" s="214">
        <v>2</v>
      </c>
      <c r="AG792" s="214">
        <f>ROUND(AF792*14.4,0)</f>
        <v>29</v>
      </c>
      <c r="AH792" s="214">
        <v>3</v>
      </c>
      <c r="AI792" s="214">
        <f>ROUND(AH792*9.6,0)</f>
        <v>29</v>
      </c>
      <c r="AJ792" s="214">
        <v>2</v>
      </c>
      <c r="AK792" s="214">
        <f>ROUND(AJ792*16.8,0)</f>
        <v>34</v>
      </c>
      <c r="AL792" s="214">
        <v>2</v>
      </c>
      <c r="AM792" s="214">
        <f>ROUND(AL792*7.2,0)</f>
        <v>14</v>
      </c>
      <c r="AN792" s="214">
        <f>SUM(M792,O792,Q792,S792,U792)</f>
        <v>270</v>
      </c>
      <c r="AO792" s="214">
        <f>SUM(W792,Y792,AA792,AC792)</f>
        <v>184</v>
      </c>
      <c r="AP792" s="214">
        <f>SUM(AE792,AG792,AI792)</f>
        <v>82</v>
      </c>
      <c r="AQ792" s="214">
        <f>SUM(AK792,AM792)</f>
        <v>48</v>
      </c>
      <c r="AR792" s="214">
        <f>SUM(AN792:AQ792)</f>
        <v>584</v>
      </c>
      <c r="AS792" s="214" t="str">
        <f>IF(AR792&lt;=120,"Group 1",IF(AR792&lt;=240,"Group 2",IF(AR792&lt;=360,"Group 3",IF(AR792&lt;=480,"Group 4",IF(AR792&lt;=600,"Group 5",IF(AR792&lt;=720,"Group 6",IF(AR792&lt;=840,"Group 7",IF(AR792&lt;=960,"Group 8",IF(AR792&lt;=1080,"Group 9","Group 10")))))))))</f>
        <v>Group 5</v>
      </c>
      <c r="AT792" s="214" t="str">
        <f>IF(AR792&lt;=120,"B1",IF(AR792&lt;=240,"B2",IF(AR792&lt;=360,"B3",IF(AR792&lt;=480,"B4",IF(AR792&lt;=600,"B5",IF(AR792&lt;=720,"B6",IF(AR792&lt;=840,"B7",IF(AR792&lt;=960,"B8",IF(AR792&lt;=1080,"B9",IF(AR792&lt;=1100,"B10",IF(AR792&lt;=1120,"B11",IF(AR792&lt;=1140,"B12",IF(AR792&lt;=1160,"B13",IF(AR792&lt;=1180,"B14","B15"))))))))))))))</f>
        <v>B5</v>
      </c>
      <c r="AU792" s="214" t="str">
        <f>AT792</f>
        <v>B5</v>
      </c>
      <c r="AV792" s="214" t="str">
        <f>IF(AU792=J792,"OK","REVIEW")</f>
        <v>OK</v>
      </c>
      <c r="AW792" s="213" t="s">
        <v>355</v>
      </c>
      <c r="AX792" s="213" t="s">
        <v>365</v>
      </c>
      <c r="AY792" s="213" t="s">
        <v>270</v>
      </c>
      <c r="AZ792" s="213" t="s">
        <v>271</v>
      </c>
      <c r="BA792" s="217" t="s">
        <v>998</v>
      </c>
    </row>
    <row r="793" ht="142.5">
      <c r="A793" s="214" t="s">
        <v>278</v>
      </c>
      <c r="B793" s="213" t="s">
        <v>1250</v>
      </c>
      <c r="C793" s="214" t="s">
        <v>1330</v>
      </c>
      <c r="D793" s="213" t="s">
        <v>1331</v>
      </c>
      <c r="E793" s="214" t="s">
        <v>1332</v>
      </c>
      <c r="F793" s="213" t="s">
        <v>1333</v>
      </c>
      <c r="G793" s="214" t="s">
        <v>1348</v>
      </c>
      <c r="H793" s="213" t="s">
        <v>1349</v>
      </c>
      <c r="I793" s="213" t="s">
        <v>1257</v>
      </c>
      <c r="J793" s="214" t="s">
        <v>267</v>
      </c>
      <c r="K793" s="217" t="s">
        <v>1268</v>
      </c>
      <c r="L793" s="214">
        <v>3</v>
      </c>
      <c r="M793" s="214">
        <f>ROUND(L793*18,0)</f>
        <v>54</v>
      </c>
      <c r="N793" s="214">
        <v>1</v>
      </c>
      <c r="O793" s="214">
        <f>ROUND(N793*19.2,0)</f>
        <v>19</v>
      </c>
      <c r="P793" s="214">
        <v>4</v>
      </c>
      <c r="Q793" s="214">
        <f>ROUND(P793*19.2,0)</f>
        <v>77</v>
      </c>
      <c r="R793" s="214">
        <v>3</v>
      </c>
      <c r="S793" s="214">
        <f>ROUND(R793*14.4,0)</f>
        <v>43</v>
      </c>
      <c r="T793" s="214">
        <v>3</v>
      </c>
      <c r="U793" s="214">
        <f>ROUND(T793*14.4,0)</f>
        <v>43</v>
      </c>
      <c r="V793" s="214">
        <v>2</v>
      </c>
      <c r="W793" s="214">
        <f>ROUND(V793*28.8,0)</f>
        <v>58</v>
      </c>
      <c r="X793" s="214">
        <v>2</v>
      </c>
      <c r="Y793" s="214">
        <f>ROUND(X793*16.8,0)</f>
        <v>34</v>
      </c>
      <c r="Z793" s="214">
        <v>2</v>
      </c>
      <c r="AA793" s="214">
        <f>ROUND(Z793*19.2,0)</f>
        <v>38</v>
      </c>
      <c r="AB793" s="214">
        <v>2</v>
      </c>
      <c r="AC793" s="214">
        <f>ROUND(AB793*19.2,0)</f>
        <v>38</v>
      </c>
      <c r="AD793" s="214">
        <v>1</v>
      </c>
      <c r="AE793" s="214">
        <f>ROUND(AD793*12,0)</f>
        <v>12</v>
      </c>
      <c r="AF793" s="214">
        <v>1</v>
      </c>
      <c r="AG793" s="214">
        <f>ROUND(AF793*14.4,0)</f>
        <v>14</v>
      </c>
      <c r="AH793" s="214">
        <v>2</v>
      </c>
      <c r="AI793" s="214">
        <f>ROUND(AH793*9.6,0)</f>
        <v>19</v>
      </c>
      <c r="AJ793" s="214">
        <v>1</v>
      </c>
      <c r="AK793" s="214">
        <f>ROUND(AJ793*16.8,0)</f>
        <v>17</v>
      </c>
      <c r="AL793" s="214">
        <v>1</v>
      </c>
      <c r="AM793" s="214">
        <f>ROUND(AL793*7.2,0)</f>
        <v>7</v>
      </c>
      <c r="AN793" s="214">
        <f>SUM(M793,O793,Q793,S793,U793)</f>
        <v>236</v>
      </c>
      <c r="AO793" s="214">
        <f>SUM(W793,Y793,AA793,AC793)</f>
        <v>168</v>
      </c>
      <c r="AP793" s="214">
        <f>SUM(AE793,AG793,AI793)</f>
        <v>45</v>
      </c>
      <c r="AQ793" s="214">
        <f>SUM(AK793,AM793)</f>
        <v>24</v>
      </c>
      <c r="AR793" s="214">
        <f>SUM(AN793:AQ793)</f>
        <v>473</v>
      </c>
      <c r="AS793" s="214" t="str">
        <f>IF(AR793&lt;=120,"Group 1",IF(AR793&lt;=240,"Group 2",IF(AR793&lt;=360,"Group 3",IF(AR793&lt;=480,"Group 4",IF(AR793&lt;=600,"Group 5",IF(AR793&lt;=720,"Group 6",IF(AR793&lt;=840,"Group 7",IF(AR793&lt;=960,"Group 8",IF(AR793&lt;=1080,"Group 9","Group 10")))))))))</f>
        <v>Group 4</v>
      </c>
      <c r="AT793" s="214" t="str">
        <f>IF(AR793&lt;=120,"B1",IF(AR793&lt;=240,"B2",IF(AR793&lt;=360,"B3",IF(AR793&lt;=480,"B4",IF(AR793&lt;=600,"B5",IF(AR793&lt;=720,"B6",IF(AR793&lt;=840,"B7",IF(AR793&lt;=960,"B8",IF(AR793&lt;=1080,"B9",IF(AR793&lt;=1100,"B10",IF(AR793&lt;=1120,"B11",IF(AR793&lt;=1140,"B12",IF(AR793&lt;=1160,"B13",IF(AR793&lt;=1180,"B14","B15"))))))))))))))</f>
        <v>B4</v>
      </c>
      <c r="AU793" s="214" t="str">
        <f>AT793</f>
        <v>B4</v>
      </c>
      <c r="AV793" s="214" t="str">
        <f>IF(AU793=J793,"OK","REVIEW")</f>
        <v>OK</v>
      </c>
      <c r="AW793" s="213" t="s">
        <v>355</v>
      </c>
      <c r="AX793" s="213" t="s">
        <v>522</v>
      </c>
      <c r="AY793" s="213" t="s">
        <v>270</v>
      </c>
      <c r="AZ793" s="213" t="s">
        <v>271</v>
      </c>
      <c r="BA793" s="217" t="s">
        <v>996</v>
      </c>
    </row>
    <row r="794" ht="142.5">
      <c r="A794" s="214" t="s">
        <v>278</v>
      </c>
      <c r="B794" s="213" t="s">
        <v>1250</v>
      </c>
      <c r="C794" s="214" t="s">
        <v>1330</v>
      </c>
      <c r="D794" s="213" t="s">
        <v>1331</v>
      </c>
      <c r="E794" s="214" t="s">
        <v>1332</v>
      </c>
      <c r="F794" s="213" t="s">
        <v>1333</v>
      </c>
      <c r="G794" s="214" t="s">
        <v>1348</v>
      </c>
      <c r="H794" s="213" t="s">
        <v>1349</v>
      </c>
      <c r="I794" s="213" t="s">
        <v>1257</v>
      </c>
      <c r="J794" s="214" t="s">
        <v>271</v>
      </c>
      <c r="K794" s="217" t="s">
        <v>1269</v>
      </c>
      <c r="L794" s="214">
        <v>3</v>
      </c>
      <c r="M794" s="214">
        <f>ROUND(L794*18,0)</f>
        <v>54</v>
      </c>
      <c r="N794" s="214">
        <v>2</v>
      </c>
      <c r="O794" s="214">
        <f>ROUND(N794*19.2,0)</f>
        <v>38</v>
      </c>
      <c r="P794" s="214">
        <v>4</v>
      </c>
      <c r="Q794" s="214">
        <f>ROUND(P794*19.2,0)</f>
        <v>77</v>
      </c>
      <c r="R794" s="214">
        <v>3</v>
      </c>
      <c r="S794" s="214">
        <f>ROUND(R794*14.4,0)</f>
        <v>43</v>
      </c>
      <c r="T794" s="214">
        <v>4</v>
      </c>
      <c r="U794" s="214">
        <f>ROUND(T794*14.4,0)</f>
        <v>58</v>
      </c>
      <c r="V794" s="214">
        <v>2</v>
      </c>
      <c r="W794" s="214">
        <f>ROUND(V794*28.8,0)</f>
        <v>58</v>
      </c>
      <c r="X794" s="214">
        <v>3</v>
      </c>
      <c r="Y794" s="214">
        <f>ROUND(X794*16.8,0)</f>
        <v>50</v>
      </c>
      <c r="Z794" s="214">
        <v>2</v>
      </c>
      <c r="AA794" s="214">
        <f>ROUND(Z794*19.2,0)</f>
        <v>38</v>
      </c>
      <c r="AB794" s="214">
        <v>2</v>
      </c>
      <c r="AC794" s="214">
        <f>ROUND(AB794*19.2,0)</f>
        <v>38</v>
      </c>
      <c r="AD794" s="214">
        <v>2</v>
      </c>
      <c r="AE794" s="214">
        <f>ROUND(AD794*12,0)</f>
        <v>24</v>
      </c>
      <c r="AF794" s="214">
        <v>2</v>
      </c>
      <c r="AG794" s="214">
        <f>ROUND(AF794*14.4,0)</f>
        <v>29</v>
      </c>
      <c r="AH794" s="214">
        <v>3</v>
      </c>
      <c r="AI794" s="214">
        <f>ROUND(AH794*9.6,0)</f>
        <v>29</v>
      </c>
      <c r="AJ794" s="214">
        <v>2</v>
      </c>
      <c r="AK794" s="214">
        <f>ROUND(AJ794*16.8,0)</f>
        <v>34</v>
      </c>
      <c r="AL794" s="214">
        <v>2</v>
      </c>
      <c r="AM794" s="214">
        <f>ROUND(AL794*7.2,0)</f>
        <v>14</v>
      </c>
      <c r="AN794" s="214">
        <f>SUM(M794,O794,Q794,S794,U794)</f>
        <v>270</v>
      </c>
      <c r="AO794" s="214">
        <f>SUM(W794,Y794,AA794,AC794)</f>
        <v>184</v>
      </c>
      <c r="AP794" s="214">
        <f>SUM(AE794,AG794,AI794)</f>
        <v>82</v>
      </c>
      <c r="AQ794" s="214">
        <f>SUM(AK794,AM794)</f>
        <v>48</v>
      </c>
      <c r="AR794" s="214">
        <f>SUM(AN794:AQ794)</f>
        <v>584</v>
      </c>
      <c r="AS794" s="214" t="str">
        <f>IF(AR794&lt;=120,"Group 1",IF(AR794&lt;=240,"Group 2",IF(AR794&lt;=360,"Group 3",IF(AR794&lt;=480,"Group 4",IF(AR794&lt;=600,"Group 5",IF(AR794&lt;=720,"Group 6",IF(AR794&lt;=840,"Group 7",IF(AR794&lt;=960,"Group 8",IF(AR794&lt;=1080,"Group 9","Group 10")))))))))</f>
        <v>Group 5</v>
      </c>
      <c r="AT794" s="214" t="str">
        <f>IF(AR794&lt;=120,"B1",IF(AR794&lt;=240,"B2",IF(AR794&lt;=360,"B3",IF(AR794&lt;=480,"B4",IF(AR794&lt;=600,"B5",IF(AR794&lt;=720,"B6",IF(AR794&lt;=840,"B7",IF(AR794&lt;=960,"B8",IF(AR794&lt;=1080,"B9",IF(AR794&lt;=1100,"B10",IF(AR794&lt;=1120,"B11",IF(AR794&lt;=1140,"B12",IF(AR794&lt;=1160,"B13",IF(AR794&lt;=1180,"B14","B15"))))))))))))))</f>
        <v>B5</v>
      </c>
      <c r="AU794" s="214" t="str">
        <f>AT794</f>
        <v>B5</v>
      </c>
      <c r="AV794" s="214" t="str">
        <f>IF(AU794=J794,"OK","REVIEW")</f>
        <v>OK</v>
      </c>
      <c r="AW794" s="213" t="s">
        <v>355</v>
      </c>
      <c r="AX794" s="213" t="s">
        <v>365</v>
      </c>
      <c r="AY794" s="213" t="s">
        <v>270</v>
      </c>
      <c r="AZ794" s="213" t="s">
        <v>271</v>
      </c>
      <c r="BA794" s="217" t="s">
        <v>998</v>
      </c>
    </row>
    <row r="795" ht="142.5">
      <c r="A795" s="214" t="s">
        <v>278</v>
      </c>
      <c r="B795" s="213" t="s">
        <v>1250</v>
      </c>
      <c r="C795" s="214" t="s">
        <v>1330</v>
      </c>
      <c r="D795" s="213" t="s">
        <v>1331</v>
      </c>
      <c r="E795" s="214" t="s">
        <v>1332</v>
      </c>
      <c r="F795" s="213" t="s">
        <v>1333</v>
      </c>
      <c r="G795" s="214" t="s">
        <v>1350</v>
      </c>
      <c r="H795" s="213" t="s">
        <v>1351</v>
      </c>
      <c r="I795" s="213" t="s">
        <v>1257</v>
      </c>
      <c r="J795" s="214" t="s">
        <v>267</v>
      </c>
      <c r="K795" s="217" t="s">
        <v>1268</v>
      </c>
      <c r="L795" s="214">
        <v>3</v>
      </c>
      <c r="M795" s="214">
        <f>ROUND(L795*18,0)</f>
        <v>54</v>
      </c>
      <c r="N795" s="214">
        <v>1</v>
      </c>
      <c r="O795" s="214">
        <f>ROUND(N795*19.2,0)</f>
        <v>19</v>
      </c>
      <c r="P795" s="214">
        <v>4</v>
      </c>
      <c r="Q795" s="214">
        <f>ROUND(P795*19.2,0)</f>
        <v>77</v>
      </c>
      <c r="R795" s="214">
        <v>3</v>
      </c>
      <c r="S795" s="214">
        <f>ROUND(R795*14.4,0)</f>
        <v>43</v>
      </c>
      <c r="T795" s="214">
        <v>3</v>
      </c>
      <c r="U795" s="214">
        <f>ROUND(T795*14.4,0)</f>
        <v>43</v>
      </c>
      <c r="V795" s="214">
        <v>2</v>
      </c>
      <c r="W795" s="214">
        <f>ROUND(V795*28.8,0)</f>
        <v>58</v>
      </c>
      <c r="X795" s="214">
        <v>2</v>
      </c>
      <c r="Y795" s="214">
        <f>ROUND(X795*16.8,0)</f>
        <v>34</v>
      </c>
      <c r="Z795" s="214">
        <v>2</v>
      </c>
      <c r="AA795" s="214">
        <f>ROUND(Z795*19.2,0)</f>
        <v>38</v>
      </c>
      <c r="AB795" s="214">
        <v>2</v>
      </c>
      <c r="AC795" s="214">
        <f>ROUND(AB795*19.2,0)</f>
        <v>38</v>
      </c>
      <c r="AD795" s="214">
        <v>1</v>
      </c>
      <c r="AE795" s="214">
        <f>ROUND(AD795*12,0)</f>
        <v>12</v>
      </c>
      <c r="AF795" s="214">
        <v>1</v>
      </c>
      <c r="AG795" s="214">
        <f>ROUND(AF795*14.4,0)</f>
        <v>14</v>
      </c>
      <c r="AH795" s="214">
        <v>2</v>
      </c>
      <c r="AI795" s="214">
        <f>ROUND(AH795*9.6,0)</f>
        <v>19</v>
      </c>
      <c r="AJ795" s="214">
        <v>1</v>
      </c>
      <c r="AK795" s="214">
        <f>ROUND(AJ795*16.8,0)</f>
        <v>17</v>
      </c>
      <c r="AL795" s="214">
        <v>1</v>
      </c>
      <c r="AM795" s="214">
        <f>ROUND(AL795*7.2,0)</f>
        <v>7</v>
      </c>
      <c r="AN795" s="214">
        <f>SUM(M795,O795,Q795,S795,U795)</f>
        <v>236</v>
      </c>
      <c r="AO795" s="214">
        <f>SUM(W795,Y795,AA795,AC795)</f>
        <v>168</v>
      </c>
      <c r="AP795" s="214">
        <f>SUM(AE795,AG795,AI795)</f>
        <v>45</v>
      </c>
      <c r="AQ795" s="214">
        <f>SUM(AK795,AM795)</f>
        <v>24</v>
      </c>
      <c r="AR795" s="214">
        <f>SUM(AN795:AQ795)</f>
        <v>473</v>
      </c>
      <c r="AS795" s="214" t="str">
        <f>IF(AR795&lt;=120,"Group 1",IF(AR795&lt;=240,"Group 2",IF(AR795&lt;=360,"Group 3",IF(AR795&lt;=480,"Group 4",IF(AR795&lt;=600,"Group 5",IF(AR795&lt;=720,"Group 6",IF(AR795&lt;=840,"Group 7",IF(AR795&lt;=960,"Group 8",IF(AR795&lt;=1080,"Group 9","Group 10")))))))))</f>
        <v>Group 4</v>
      </c>
      <c r="AT795" s="214" t="str">
        <f>IF(AR795&lt;=120,"B1",IF(AR795&lt;=240,"B2",IF(AR795&lt;=360,"B3",IF(AR795&lt;=480,"B4",IF(AR795&lt;=600,"B5",IF(AR795&lt;=720,"B6",IF(AR795&lt;=840,"B7",IF(AR795&lt;=960,"B8",IF(AR795&lt;=1080,"B9",IF(AR795&lt;=1100,"B10",IF(AR795&lt;=1120,"B11",IF(AR795&lt;=1140,"B12",IF(AR795&lt;=1160,"B13",IF(AR795&lt;=1180,"B14","B15"))))))))))))))</f>
        <v>B4</v>
      </c>
      <c r="AU795" s="214" t="str">
        <f>AT795</f>
        <v>B4</v>
      </c>
      <c r="AV795" s="214" t="str">
        <f>IF(AU795=J795,"OK","REVIEW")</f>
        <v>OK</v>
      </c>
      <c r="AW795" s="213" t="s">
        <v>355</v>
      </c>
      <c r="AX795" s="213" t="s">
        <v>522</v>
      </c>
      <c r="AY795" s="213" t="s">
        <v>270</v>
      </c>
      <c r="AZ795" s="213" t="s">
        <v>271</v>
      </c>
      <c r="BA795" s="217" t="s">
        <v>996</v>
      </c>
    </row>
    <row r="796" ht="142.5">
      <c r="A796" s="214" t="s">
        <v>278</v>
      </c>
      <c r="B796" s="213" t="s">
        <v>1250</v>
      </c>
      <c r="C796" s="214" t="s">
        <v>1330</v>
      </c>
      <c r="D796" s="213" t="s">
        <v>1331</v>
      </c>
      <c r="E796" s="214" t="s">
        <v>1332</v>
      </c>
      <c r="F796" s="213" t="s">
        <v>1333</v>
      </c>
      <c r="G796" s="214" t="s">
        <v>1350</v>
      </c>
      <c r="H796" s="213" t="s">
        <v>1351</v>
      </c>
      <c r="I796" s="213" t="s">
        <v>1257</v>
      </c>
      <c r="J796" s="214" t="s">
        <v>271</v>
      </c>
      <c r="K796" s="217" t="s">
        <v>1269</v>
      </c>
      <c r="L796" s="214">
        <v>3</v>
      </c>
      <c r="M796" s="214">
        <f>ROUND(L796*18,0)</f>
        <v>54</v>
      </c>
      <c r="N796" s="214">
        <v>2</v>
      </c>
      <c r="O796" s="214">
        <f>ROUND(N796*19.2,0)</f>
        <v>38</v>
      </c>
      <c r="P796" s="214">
        <v>4</v>
      </c>
      <c r="Q796" s="214">
        <f>ROUND(P796*19.2,0)</f>
        <v>77</v>
      </c>
      <c r="R796" s="214">
        <v>3</v>
      </c>
      <c r="S796" s="214">
        <f>ROUND(R796*14.4,0)</f>
        <v>43</v>
      </c>
      <c r="T796" s="214">
        <v>4</v>
      </c>
      <c r="U796" s="214">
        <f>ROUND(T796*14.4,0)</f>
        <v>58</v>
      </c>
      <c r="V796" s="214">
        <v>2</v>
      </c>
      <c r="W796" s="214">
        <f>ROUND(V796*28.8,0)</f>
        <v>58</v>
      </c>
      <c r="X796" s="214">
        <v>3</v>
      </c>
      <c r="Y796" s="214">
        <f>ROUND(X796*16.8,0)</f>
        <v>50</v>
      </c>
      <c r="Z796" s="214">
        <v>2</v>
      </c>
      <c r="AA796" s="214">
        <f>ROUND(Z796*19.2,0)</f>
        <v>38</v>
      </c>
      <c r="AB796" s="214">
        <v>2</v>
      </c>
      <c r="AC796" s="214">
        <f>ROUND(AB796*19.2,0)</f>
        <v>38</v>
      </c>
      <c r="AD796" s="214">
        <v>2</v>
      </c>
      <c r="AE796" s="214">
        <f>ROUND(AD796*12,0)</f>
        <v>24</v>
      </c>
      <c r="AF796" s="214">
        <v>2</v>
      </c>
      <c r="AG796" s="214">
        <f>ROUND(AF796*14.4,0)</f>
        <v>29</v>
      </c>
      <c r="AH796" s="214">
        <v>3</v>
      </c>
      <c r="AI796" s="214">
        <f>ROUND(AH796*9.6,0)</f>
        <v>29</v>
      </c>
      <c r="AJ796" s="214">
        <v>2</v>
      </c>
      <c r="AK796" s="214">
        <f>ROUND(AJ796*16.8,0)</f>
        <v>34</v>
      </c>
      <c r="AL796" s="214">
        <v>2</v>
      </c>
      <c r="AM796" s="214">
        <f>ROUND(AL796*7.2,0)</f>
        <v>14</v>
      </c>
      <c r="AN796" s="214">
        <f>SUM(M796,O796,Q796,S796,U796)</f>
        <v>270</v>
      </c>
      <c r="AO796" s="214">
        <f>SUM(W796,Y796,AA796,AC796)</f>
        <v>184</v>
      </c>
      <c r="AP796" s="214">
        <f>SUM(AE796,AG796,AI796)</f>
        <v>82</v>
      </c>
      <c r="AQ796" s="214">
        <f>SUM(AK796,AM796)</f>
        <v>48</v>
      </c>
      <c r="AR796" s="214">
        <f>SUM(AN796:AQ796)</f>
        <v>584</v>
      </c>
      <c r="AS796" s="214" t="str">
        <f>IF(AR796&lt;=120,"Group 1",IF(AR796&lt;=240,"Group 2",IF(AR796&lt;=360,"Group 3",IF(AR796&lt;=480,"Group 4",IF(AR796&lt;=600,"Group 5",IF(AR796&lt;=720,"Group 6",IF(AR796&lt;=840,"Group 7",IF(AR796&lt;=960,"Group 8",IF(AR796&lt;=1080,"Group 9","Group 10")))))))))</f>
        <v>Group 5</v>
      </c>
      <c r="AT796" s="214" t="str">
        <f>IF(AR796&lt;=120,"B1",IF(AR796&lt;=240,"B2",IF(AR796&lt;=360,"B3",IF(AR796&lt;=480,"B4",IF(AR796&lt;=600,"B5",IF(AR796&lt;=720,"B6",IF(AR796&lt;=840,"B7",IF(AR796&lt;=960,"B8",IF(AR796&lt;=1080,"B9",IF(AR796&lt;=1100,"B10",IF(AR796&lt;=1120,"B11",IF(AR796&lt;=1140,"B12",IF(AR796&lt;=1160,"B13",IF(AR796&lt;=1180,"B14","B15"))))))))))))))</f>
        <v>B5</v>
      </c>
      <c r="AU796" s="214" t="str">
        <f>AT796</f>
        <v>B5</v>
      </c>
      <c r="AV796" s="214" t="str">
        <f>IF(AU796=J796,"OK","REVIEW")</f>
        <v>OK</v>
      </c>
      <c r="AW796" s="213" t="s">
        <v>355</v>
      </c>
      <c r="AX796" s="213" t="s">
        <v>365</v>
      </c>
      <c r="AY796" s="213" t="s">
        <v>270</v>
      </c>
      <c r="AZ796" s="213" t="s">
        <v>271</v>
      </c>
      <c r="BA796" s="217" t="s">
        <v>998</v>
      </c>
    </row>
    <row r="797" ht="142.5">
      <c r="A797" s="214" t="s">
        <v>278</v>
      </c>
      <c r="B797" s="213" t="s">
        <v>1250</v>
      </c>
      <c r="C797" s="214" t="s">
        <v>1330</v>
      </c>
      <c r="D797" s="213" t="s">
        <v>1331</v>
      </c>
      <c r="E797" s="214" t="s">
        <v>1352</v>
      </c>
      <c r="F797" s="213" t="s">
        <v>1353</v>
      </c>
      <c r="G797" s="214" t="s">
        <v>1354</v>
      </c>
      <c r="H797" s="213" t="s">
        <v>1355</v>
      </c>
      <c r="I797" s="213" t="s">
        <v>1257</v>
      </c>
      <c r="J797" s="214" t="s">
        <v>267</v>
      </c>
      <c r="K797" s="217" t="s">
        <v>1268</v>
      </c>
      <c r="L797" s="214">
        <v>3</v>
      </c>
      <c r="M797" s="214">
        <f>ROUND(L797*18,0)</f>
        <v>54</v>
      </c>
      <c r="N797" s="214">
        <v>1</v>
      </c>
      <c r="O797" s="214">
        <f>ROUND(N797*19.2,0)</f>
        <v>19</v>
      </c>
      <c r="P797" s="214">
        <v>4</v>
      </c>
      <c r="Q797" s="214">
        <f>ROUND(P797*19.2,0)</f>
        <v>77</v>
      </c>
      <c r="R797" s="214">
        <v>3</v>
      </c>
      <c r="S797" s="214">
        <f>ROUND(R797*14.4,0)</f>
        <v>43</v>
      </c>
      <c r="T797" s="214">
        <v>3</v>
      </c>
      <c r="U797" s="214">
        <f>ROUND(T797*14.4,0)</f>
        <v>43</v>
      </c>
      <c r="V797" s="214">
        <v>2</v>
      </c>
      <c r="W797" s="214">
        <f>ROUND(V797*28.8,0)</f>
        <v>58</v>
      </c>
      <c r="X797" s="214">
        <v>2</v>
      </c>
      <c r="Y797" s="214">
        <f>ROUND(X797*16.8,0)</f>
        <v>34</v>
      </c>
      <c r="Z797" s="214">
        <v>2</v>
      </c>
      <c r="AA797" s="214">
        <f>ROUND(Z797*19.2,0)</f>
        <v>38</v>
      </c>
      <c r="AB797" s="214">
        <v>2</v>
      </c>
      <c r="AC797" s="214">
        <f>ROUND(AB797*19.2,0)</f>
        <v>38</v>
      </c>
      <c r="AD797" s="214">
        <v>1</v>
      </c>
      <c r="AE797" s="214">
        <f>ROUND(AD797*12,0)</f>
        <v>12</v>
      </c>
      <c r="AF797" s="214">
        <v>1</v>
      </c>
      <c r="AG797" s="214">
        <f>ROUND(AF797*14.4,0)</f>
        <v>14</v>
      </c>
      <c r="AH797" s="214">
        <v>2</v>
      </c>
      <c r="AI797" s="214">
        <f>ROUND(AH797*9.6,0)</f>
        <v>19</v>
      </c>
      <c r="AJ797" s="214">
        <v>1</v>
      </c>
      <c r="AK797" s="214">
        <f>ROUND(AJ797*16.8,0)</f>
        <v>17</v>
      </c>
      <c r="AL797" s="214">
        <v>1</v>
      </c>
      <c r="AM797" s="214">
        <f>ROUND(AL797*7.2,0)</f>
        <v>7</v>
      </c>
      <c r="AN797" s="214">
        <f>SUM(M797,O797,Q797,S797,U797)</f>
        <v>236</v>
      </c>
      <c r="AO797" s="214">
        <f>SUM(W797,Y797,AA797,AC797)</f>
        <v>168</v>
      </c>
      <c r="AP797" s="214">
        <f>SUM(AE797,AG797,AI797)</f>
        <v>45</v>
      </c>
      <c r="AQ797" s="214">
        <f>SUM(AK797,AM797)</f>
        <v>24</v>
      </c>
      <c r="AR797" s="214">
        <f>SUM(AN797:AQ797)</f>
        <v>473</v>
      </c>
      <c r="AS797" s="214" t="str">
        <f>IF(AR797&lt;=120,"Group 1",IF(AR797&lt;=240,"Group 2",IF(AR797&lt;=360,"Group 3",IF(AR797&lt;=480,"Group 4",IF(AR797&lt;=600,"Group 5",IF(AR797&lt;=720,"Group 6",IF(AR797&lt;=840,"Group 7",IF(AR797&lt;=960,"Group 8",IF(AR797&lt;=1080,"Group 9","Group 10")))))))))</f>
        <v>Group 4</v>
      </c>
      <c r="AT797" s="214" t="str">
        <f>IF(AR797&lt;=120,"B1",IF(AR797&lt;=240,"B2",IF(AR797&lt;=360,"B3",IF(AR797&lt;=480,"B4",IF(AR797&lt;=600,"B5",IF(AR797&lt;=720,"B6",IF(AR797&lt;=840,"B7",IF(AR797&lt;=960,"B8",IF(AR797&lt;=1080,"B9",IF(AR797&lt;=1100,"B10",IF(AR797&lt;=1120,"B11",IF(AR797&lt;=1140,"B12",IF(AR797&lt;=1160,"B13",IF(AR797&lt;=1180,"B14","B15"))))))))))))))</f>
        <v>B4</v>
      </c>
      <c r="AU797" s="214" t="str">
        <f>AT797</f>
        <v>B4</v>
      </c>
      <c r="AV797" s="214" t="str">
        <f>IF(AU797=J797,"OK","REVIEW")</f>
        <v>OK</v>
      </c>
      <c r="AW797" s="213" t="s">
        <v>355</v>
      </c>
      <c r="AX797" s="213" t="s">
        <v>522</v>
      </c>
      <c r="AY797" s="213" t="s">
        <v>270</v>
      </c>
      <c r="AZ797" s="213" t="s">
        <v>271</v>
      </c>
      <c r="BA797" s="217" t="s">
        <v>996</v>
      </c>
    </row>
    <row r="798" ht="142.5">
      <c r="A798" s="214" t="s">
        <v>278</v>
      </c>
      <c r="B798" s="213" t="s">
        <v>1250</v>
      </c>
      <c r="C798" s="214" t="s">
        <v>1330</v>
      </c>
      <c r="D798" s="213" t="s">
        <v>1331</v>
      </c>
      <c r="E798" s="214" t="s">
        <v>1352</v>
      </c>
      <c r="F798" s="213" t="s">
        <v>1353</v>
      </c>
      <c r="G798" s="214" t="s">
        <v>1354</v>
      </c>
      <c r="H798" s="213" t="s">
        <v>1355</v>
      </c>
      <c r="I798" s="213" t="s">
        <v>1257</v>
      </c>
      <c r="J798" s="214" t="s">
        <v>271</v>
      </c>
      <c r="K798" s="217" t="s">
        <v>1269</v>
      </c>
      <c r="L798" s="214">
        <v>3</v>
      </c>
      <c r="M798" s="214">
        <f>ROUND(L798*18,0)</f>
        <v>54</v>
      </c>
      <c r="N798" s="214">
        <v>2</v>
      </c>
      <c r="O798" s="214">
        <f>ROUND(N798*19.2,0)</f>
        <v>38</v>
      </c>
      <c r="P798" s="214">
        <v>4</v>
      </c>
      <c r="Q798" s="214">
        <f>ROUND(P798*19.2,0)</f>
        <v>77</v>
      </c>
      <c r="R798" s="214">
        <v>3</v>
      </c>
      <c r="S798" s="214">
        <f>ROUND(R798*14.4,0)</f>
        <v>43</v>
      </c>
      <c r="T798" s="214">
        <v>4</v>
      </c>
      <c r="U798" s="214">
        <f>ROUND(T798*14.4,0)</f>
        <v>58</v>
      </c>
      <c r="V798" s="214">
        <v>2</v>
      </c>
      <c r="W798" s="214">
        <f>ROUND(V798*28.8,0)</f>
        <v>58</v>
      </c>
      <c r="X798" s="214">
        <v>3</v>
      </c>
      <c r="Y798" s="214">
        <f>ROUND(X798*16.8,0)</f>
        <v>50</v>
      </c>
      <c r="Z798" s="214">
        <v>2</v>
      </c>
      <c r="AA798" s="214">
        <f>ROUND(Z798*19.2,0)</f>
        <v>38</v>
      </c>
      <c r="AB798" s="214">
        <v>2</v>
      </c>
      <c r="AC798" s="214">
        <f>ROUND(AB798*19.2,0)</f>
        <v>38</v>
      </c>
      <c r="AD798" s="214">
        <v>2</v>
      </c>
      <c r="AE798" s="214">
        <f>ROUND(AD798*12,0)</f>
        <v>24</v>
      </c>
      <c r="AF798" s="214">
        <v>2</v>
      </c>
      <c r="AG798" s="214">
        <f>ROUND(AF798*14.4,0)</f>
        <v>29</v>
      </c>
      <c r="AH798" s="214">
        <v>3</v>
      </c>
      <c r="AI798" s="214">
        <f>ROUND(AH798*9.6,0)</f>
        <v>29</v>
      </c>
      <c r="AJ798" s="214">
        <v>2</v>
      </c>
      <c r="AK798" s="214">
        <f>ROUND(AJ798*16.8,0)</f>
        <v>34</v>
      </c>
      <c r="AL798" s="214">
        <v>2</v>
      </c>
      <c r="AM798" s="214">
        <f>ROUND(AL798*7.2,0)</f>
        <v>14</v>
      </c>
      <c r="AN798" s="214">
        <f>SUM(M798,O798,Q798,S798,U798)</f>
        <v>270</v>
      </c>
      <c r="AO798" s="214">
        <f>SUM(W798,Y798,AA798,AC798)</f>
        <v>184</v>
      </c>
      <c r="AP798" s="214">
        <f>SUM(AE798,AG798,AI798)</f>
        <v>82</v>
      </c>
      <c r="AQ798" s="214">
        <f>SUM(AK798,AM798)</f>
        <v>48</v>
      </c>
      <c r="AR798" s="214">
        <f>SUM(AN798:AQ798)</f>
        <v>584</v>
      </c>
      <c r="AS798" s="214" t="str">
        <f>IF(AR798&lt;=120,"Group 1",IF(AR798&lt;=240,"Group 2",IF(AR798&lt;=360,"Group 3",IF(AR798&lt;=480,"Group 4",IF(AR798&lt;=600,"Group 5",IF(AR798&lt;=720,"Group 6",IF(AR798&lt;=840,"Group 7",IF(AR798&lt;=960,"Group 8",IF(AR798&lt;=1080,"Group 9","Group 10")))))))))</f>
        <v>Group 5</v>
      </c>
      <c r="AT798" s="214" t="str">
        <f>IF(AR798&lt;=120,"B1",IF(AR798&lt;=240,"B2",IF(AR798&lt;=360,"B3",IF(AR798&lt;=480,"B4",IF(AR798&lt;=600,"B5",IF(AR798&lt;=720,"B6",IF(AR798&lt;=840,"B7",IF(AR798&lt;=960,"B8",IF(AR798&lt;=1080,"B9",IF(AR798&lt;=1100,"B10",IF(AR798&lt;=1120,"B11",IF(AR798&lt;=1140,"B12",IF(AR798&lt;=1160,"B13",IF(AR798&lt;=1180,"B14","B15"))))))))))))))</f>
        <v>B5</v>
      </c>
      <c r="AU798" s="214" t="str">
        <f>AT798</f>
        <v>B5</v>
      </c>
      <c r="AV798" s="214" t="str">
        <f>IF(AU798=J798,"OK","REVIEW")</f>
        <v>OK</v>
      </c>
      <c r="AW798" s="213" t="s">
        <v>355</v>
      </c>
      <c r="AX798" s="213" t="s">
        <v>365</v>
      </c>
      <c r="AY798" s="213" t="s">
        <v>270</v>
      </c>
      <c r="AZ798" s="213" t="s">
        <v>271</v>
      </c>
      <c r="BA798" s="217" t="s">
        <v>998</v>
      </c>
    </row>
    <row r="799" ht="142.5">
      <c r="A799" s="214" t="s">
        <v>278</v>
      </c>
      <c r="B799" s="213" t="s">
        <v>1250</v>
      </c>
      <c r="C799" s="214" t="s">
        <v>1330</v>
      </c>
      <c r="D799" s="213" t="s">
        <v>1331</v>
      </c>
      <c r="E799" s="214" t="s">
        <v>1352</v>
      </c>
      <c r="F799" s="213" t="s">
        <v>1353</v>
      </c>
      <c r="G799" s="214" t="s">
        <v>1356</v>
      </c>
      <c r="H799" s="213" t="s">
        <v>1357</v>
      </c>
      <c r="I799" s="213" t="s">
        <v>1257</v>
      </c>
      <c r="J799" s="214" t="s">
        <v>267</v>
      </c>
      <c r="K799" s="217" t="s">
        <v>1268</v>
      </c>
      <c r="L799" s="214">
        <v>3</v>
      </c>
      <c r="M799" s="214">
        <f>ROUND(L799*18,0)</f>
        <v>54</v>
      </c>
      <c r="N799" s="214">
        <v>1</v>
      </c>
      <c r="O799" s="214">
        <f>ROUND(N799*19.2,0)</f>
        <v>19</v>
      </c>
      <c r="P799" s="214">
        <v>4</v>
      </c>
      <c r="Q799" s="214">
        <f>ROUND(P799*19.2,0)</f>
        <v>77</v>
      </c>
      <c r="R799" s="214">
        <v>3</v>
      </c>
      <c r="S799" s="214">
        <f>ROUND(R799*14.4,0)</f>
        <v>43</v>
      </c>
      <c r="T799" s="214">
        <v>3</v>
      </c>
      <c r="U799" s="214">
        <f>ROUND(T799*14.4,0)</f>
        <v>43</v>
      </c>
      <c r="V799" s="214">
        <v>2</v>
      </c>
      <c r="W799" s="214">
        <f>ROUND(V799*28.8,0)</f>
        <v>58</v>
      </c>
      <c r="X799" s="214">
        <v>2</v>
      </c>
      <c r="Y799" s="214">
        <f>ROUND(X799*16.8,0)</f>
        <v>34</v>
      </c>
      <c r="Z799" s="214">
        <v>2</v>
      </c>
      <c r="AA799" s="214">
        <f>ROUND(Z799*19.2,0)</f>
        <v>38</v>
      </c>
      <c r="AB799" s="214">
        <v>2</v>
      </c>
      <c r="AC799" s="214">
        <f>ROUND(AB799*19.2,0)</f>
        <v>38</v>
      </c>
      <c r="AD799" s="214">
        <v>1</v>
      </c>
      <c r="AE799" s="214">
        <f>ROUND(AD799*12,0)</f>
        <v>12</v>
      </c>
      <c r="AF799" s="214">
        <v>1</v>
      </c>
      <c r="AG799" s="214">
        <f>ROUND(AF799*14.4,0)</f>
        <v>14</v>
      </c>
      <c r="AH799" s="214">
        <v>2</v>
      </c>
      <c r="AI799" s="214">
        <f>ROUND(AH799*9.6,0)</f>
        <v>19</v>
      </c>
      <c r="AJ799" s="214">
        <v>1</v>
      </c>
      <c r="AK799" s="214">
        <f>ROUND(AJ799*16.8,0)</f>
        <v>17</v>
      </c>
      <c r="AL799" s="214">
        <v>1</v>
      </c>
      <c r="AM799" s="214">
        <f>ROUND(AL799*7.2,0)</f>
        <v>7</v>
      </c>
      <c r="AN799" s="214">
        <f>SUM(M799,O799,Q799,S799,U799)</f>
        <v>236</v>
      </c>
      <c r="AO799" s="214">
        <f>SUM(W799,Y799,AA799,AC799)</f>
        <v>168</v>
      </c>
      <c r="AP799" s="214">
        <f>SUM(AE799,AG799,AI799)</f>
        <v>45</v>
      </c>
      <c r="AQ799" s="214">
        <f>SUM(AK799,AM799)</f>
        <v>24</v>
      </c>
      <c r="AR799" s="214">
        <f>SUM(AN799:AQ799)</f>
        <v>473</v>
      </c>
      <c r="AS799" s="214" t="str">
        <f>IF(AR799&lt;=120,"Group 1",IF(AR799&lt;=240,"Group 2",IF(AR799&lt;=360,"Group 3",IF(AR799&lt;=480,"Group 4",IF(AR799&lt;=600,"Group 5",IF(AR799&lt;=720,"Group 6",IF(AR799&lt;=840,"Group 7",IF(AR799&lt;=960,"Group 8",IF(AR799&lt;=1080,"Group 9","Group 10")))))))))</f>
        <v>Group 4</v>
      </c>
      <c r="AT799" s="214" t="str">
        <f>IF(AR799&lt;=120,"B1",IF(AR799&lt;=240,"B2",IF(AR799&lt;=360,"B3",IF(AR799&lt;=480,"B4",IF(AR799&lt;=600,"B5",IF(AR799&lt;=720,"B6",IF(AR799&lt;=840,"B7",IF(AR799&lt;=960,"B8",IF(AR799&lt;=1080,"B9",IF(AR799&lt;=1100,"B10",IF(AR799&lt;=1120,"B11",IF(AR799&lt;=1140,"B12",IF(AR799&lt;=1160,"B13",IF(AR799&lt;=1180,"B14","B15"))))))))))))))</f>
        <v>B4</v>
      </c>
      <c r="AU799" s="214" t="str">
        <f>AT799</f>
        <v>B4</v>
      </c>
      <c r="AV799" s="214" t="str">
        <f>IF(AU799=J799,"OK","REVIEW")</f>
        <v>OK</v>
      </c>
      <c r="AW799" s="213" t="s">
        <v>355</v>
      </c>
      <c r="AX799" s="213" t="s">
        <v>522</v>
      </c>
      <c r="AY799" s="213" t="s">
        <v>270</v>
      </c>
      <c r="AZ799" s="213" t="s">
        <v>271</v>
      </c>
      <c r="BA799" s="217" t="s">
        <v>996</v>
      </c>
    </row>
    <row r="800" ht="142.5">
      <c r="A800" s="214" t="s">
        <v>278</v>
      </c>
      <c r="B800" s="213" t="s">
        <v>1250</v>
      </c>
      <c r="C800" s="214" t="s">
        <v>1330</v>
      </c>
      <c r="D800" s="213" t="s">
        <v>1331</v>
      </c>
      <c r="E800" s="214" t="s">
        <v>1352</v>
      </c>
      <c r="F800" s="213" t="s">
        <v>1353</v>
      </c>
      <c r="G800" s="214" t="s">
        <v>1356</v>
      </c>
      <c r="H800" s="213" t="s">
        <v>1357</v>
      </c>
      <c r="I800" s="213" t="s">
        <v>1257</v>
      </c>
      <c r="J800" s="214" t="s">
        <v>271</v>
      </c>
      <c r="K800" s="217" t="s">
        <v>1269</v>
      </c>
      <c r="L800" s="214">
        <v>3</v>
      </c>
      <c r="M800" s="214">
        <f>ROUND(L800*18,0)</f>
        <v>54</v>
      </c>
      <c r="N800" s="214">
        <v>2</v>
      </c>
      <c r="O800" s="214">
        <f>ROUND(N800*19.2,0)</f>
        <v>38</v>
      </c>
      <c r="P800" s="214">
        <v>4</v>
      </c>
      <c r="Q800" s="214">
        <f>ROUND(P800*19.2,0)</f>
        <v>77</v>
      </c>
      <c r="R800" s="214">
        <v>3</v>
      </c>
      <c r="S800" s="214">
        <f>ROUND(R800*14.4,0)</f>
        <v>43</v>
      </c>
      <c r="T800" s="214">
        <v>4</v>
      </c>
      <c r="U800" s="214">
        <f>ROUND(T800*14.4,0)</f>
        <v>58</v>
      </c>
      <c r="V800" s="214">
        <v>2</v>
      </c>
      <c r="W800" s="214">
        <f>ROUND(V800*28.8,0)</f>
        <v>58</v>
      </c>
      <c r="X800" s="214">
        <v>3</v>
      </c>
      <c r="Y800" s="214">
        <f>ROUND(X800*16.8,0)</f>
        <v>50</v>
      </c>
      <c r="Z800" s="214">
        <v>2</v>
      </c>
      <c r="AA800" s="214">
        <f>ROUND(Z800*19.2,0)</f>
        <v>38</v>
      </c>
      <c r="AB800" s="214">
        <v>2</v>
      </c>
      <c r="AC800" s="214">
        <f>ROUND(AB800*19.2,0)</f>
        <v>38</v>
      </c>
      <c r="AD800" s="214">
        <v>2</v>
      </c>
      <c r="AE800" s="214">
        <f>ROUND(AD800*12,0)</f>
        <v>24</v>
      </c>
      <c r="AF800" s="214">
        <v>2</v>
      </c>
      <c r="AG800" s="214">
        <f>ROUND(AF800*14.4,0)</f>
        <v>29</v>
      </c>
      <c r="AH800" s="214">
        <v>3</v>
      </c>
      <c r="AI800" s="214">
        <f>ROUND(AH800*9.6,0)</f>
        <v>29</v>
      </c>
      <c r="AJ800" s="214">
        <v>2</v>
      </c>
      <c r="AK800" s="214">
        <f>ROUND(AJ800*16.8,0)</f>
        <v>34</v>
      </c>
      <c r="AL800" s="214">
        <v>2</v>
      </c>
      <c r="AM800" s="214">
        <f>ROUND(AL800*7.2,0)</f>
        <v>14</v>
      </c>
      <c r="AN800" s="214">
        <f>SUM(M800,O800,Q800,S800,U800)</f>
        <v>270</v>
      </c>
      <c r="AO800" s="214">
        <f>SUM(W800,Y800,AA800,AC800)</f>
        <v>184</v>
      </c>
      <c r="AP800" s="214">
        <f>SUM(AE800,AG800,AI800)</f>
        <v>82</v>
      </c>
      <c r="AQ800" s="214">
        <f>SUM(AK800,AM800)</f>
        <v>48</v>
      </c>
      <c r="AR800" s="214">
        <f>SUM(AN800:AQ800)</f>
        <v>584</v>
      </c>
      <c r="AS800" s="214" t="str">
        <f>IF(AR800&lt;=120,"Group 1",IF(AR800&lt;=240,"Group 2",IF(AR800&lt;=360,"Group 3",IF(AR800&lt;=480,"Group 4",IF(AR800&lt;=600,"Group 5",IF(AR800&lt;=720,"Group 6",IF(AR800&lt;=840,"Group 7",IF(AR800&lt;=960,"Group 8",IF(AR800&lt;=1080,"Group 9","Group 10")))))))))</f>
        <v>Group 5</v>
      </c>
      <c r="AT800" s="214" t="str">
        <f>IF(AR800&lt;=120,"B1",IF(AR800&lt;=240,"B2",IF(AR800&lt;=360,"B3",IF(AR800&lt;=480,"B4",IF(AR800&lt;=600,"B5",IF(AR800&lt;=720,"B6",IF(AR800&lt;=840,"B7",IF(AR800&lt;=960,"B8",IF(AR800&lt;=1080,"B9",IF(AR800&lt;=1100,"B10",IF(AR800&lt;=1120,"B11",IF(AR800&lt;=1140,"B12",IF(AR800&lt;=1160,"B13",IF(AR800&lt;=1180,"B14","B15"))))))))))))))</f>
        <v>B5</v>
      </c>
      <c r="AU800" s="214" t="str">
        <f>AT800</f>
        <v>B5</v>
      </c>
      <c r="AV800" s="214" t="str">
        <f>IF(AU800=J800,"OK","REVIEW")</f>
        <v>OK</v>
      </c>
      <c r="AW800" s="213" t="s">
        <v>355</v>
      </c>
      <c r="AX800" s="213" t="s">
        <v>365</v>
      </c>
      <c r="AY800" s="213" t="s">
        <v>270</v>
      </c>
      <c r="AZ800" s="213" t="s">
        <v>271</v>
      </c>
      <c r="BA800" s="217" t="s">
        <v>998</v>
      </c>
    </row>
    <row r="801" ht="142.5">
      <c r="A801" s="214" t="s">
        <v>278</v>
      </c>
      <c r="B801" s="213" t="s">
        <v>1250</v>
      </c>
      <c r="C801" s="214" t="s">
        <v>1330</v>
      </c>
      <c r="D801" s="213" t="s">
        <v>1331</v>
      </c>
      <c r="E801" s="214" t="s">
        <v>1352</v>
      </c>
      <c r="F801" s="213" t="s">
        <v>1353</v>
      </c>
      <c r="G801" s="214" t="s">
        <v>1358</v>
      </c>
      <c r="H801" s="213" t="s">
        <v>1359</v>
      </c>
      <c r="I801" s="213" t="s">
        <v>1257</v>
      </c>
      <c r="J801" s="214" t="s">
        <v>267</v>
      </c>
      <c r="K801" s="217" t="s">
        <v>1268</v>
      </c>
      <c r="L801" s="214">
        <v>3</v>
      </c>
      <c r="M801" s="214">
        <f>ROUND(L801*18,0)</f>
        <v>54</v>
      </c>
      <c r="N801" s="214">
        <v>2</v>
      </c>
      <c r="O801" s="214">
        <f>ROUND(N801*19.2,0)</f>
        <v>38</v>
      </c>
      <c r="P801" s="214">
        <v>3</v>
      </c>
      <c r="Q801" s="214">
        <f>ROUND(P801*19.2,0)</f>
        <v>58</v>
      </c>
      <c r="R801" s="214">
        <v>3</v>
      </c>
      <c r="S801" s="214">
        <f>ROUND(R801*14.4,0)</f>
        <v>43</v>
      </c>
      <c r="T801" s="214">
        <v>2</v>
      </c>
      <c r="U801" s="214">
        <f>ROUND(T801*14.4,0)</f>
        <v>29</v>
      </c>
      <c r="V801" s="214">
        <v>2</v>
      </c>
      <c r="W801" s="214">
        <f>ROUND(V801*28.8,0)</f>
        <v>58</v>
      </c>
      <c r="X801" s="214">
        <v>2</v>
      </c>
      <c r="Y801" s="214">
        <f>ROUND(X801*16.8,0)</f>
        <v>34</v>
      </c>
      <c r="Z801" s="214">
        <v>2</v>
      </c>
      <c r="AA801" s="214">
        <f>ROUND(Z801*19.2,0)</f>
        <v>38</v>
      </c>
      <c r="AB801" s="214">
        <v>2</v>
      </c>
      <c r="AC801" s="214">
        <f>ROUND(AB801*19.2,0)</f>
        <v>38</v>
      </c>
      <c r="AD801" s="214">
        <v>2</v>
      </c>
      <c r="AE801" s="214">
        <f>ROUND(AD801*12,0)</f>
        <v>24</v>
      </c>
      <c r="AF801" s="214">
        <v>1</v>
      </c>
      <c r="AG801" s="214">
        <f>ROUND(AF801*14.4,0)</f>
        <v>14</v>
      </c>
      <c r="AH801" s="214">
        <v>2</v>
      </c>
      <c r="AI801" s="214">
        <f>ROUND(AH801*9.6,0)</f>
        <v>19</v>
      </c>
      <c r="AJ801" s="214">
        <v>1</v>
      </c>
      <c r="AK801" s="214">
        <f>ROUND(AJ801*16.8,0)</f>
        <v>17</v>
      </c>
      <c r="AL801" s="214">
        <v>1</v>
      </c>
      <c r="AM801" s="214">
        <f>ROUND(AL801*7.2,0)</f>
        <v>7</v>
      </c>
      <c r="AN801" s="214">
        <f>SUM(M801,O801,Q801,S801,U801)</f>
        <v>222</v>
      </c>
      <c r="AO801" s="214">
        <f>SUM(W801,Y801,AA801,AC801)</f>
        <v>168</v>
      </c>
      <c r="AP801" s="214">
        <f>SUM(AE801,AG801,AI801)</f>
        <v>57</v>
      </c>
      <c r="AQ801" s="214">
        <f>SUM(AK801,AM801)</f>
        <v>24</v>
      </c>
      <c r="AR801" s="214">
        <f>SUM(AN801:AQ801)</f>
        <v>471</v>
      </c>
      <c r="AS801" s="214" t="str">
        <f>IF(AR801&lt;=120,"Group 1",IF(AR801&lt;=240,"Group 2",IF(AR801&lt;=360,"Group 3",IF(AR801&lt;=480,"Group 4",IF(AR801&lt;=600,"Group 5",IF(AR801&lt;=720,"Group 6",IF(AR801&lt;=840,"Group 7",IF(AR801&lt;=960,"Group 8",IF(AR801&lt;=1080,"Group 9","Group 10")))))))))</f>
        <v>Group 4</v>
      </c>
      <c r="AT801" s="214" t="str">
        <f>IF(AR801&lt;=120,"B1",IF(AR801&lt;=240,"B2",IF(AR801&lt;=360,"B3",IF(AR801&lt;=480,"B4",IF(AR801&lt;=600,"B5",IF(AR801&lt;=720,"B6",IF(AR801&lt;=840,"B7",IF(AR801&lt;=960,"B8",IF(AR801&lt;=1080,"B9",IF(AR801&lt;=1100,"B10",IF(AR801&lt;=1120,"B11",IF(AR801&lt;=1140,"B12",IF(AR801&lt;=1160,"B13",IF(AR801&lt;=1180,"B14","B15"))))))))))))))</f>
        <v>B4</v>
      </c>
      <c r="AU801" s="214" t="str">
        <f>AT801</f>
        <v>B4</v>
      </c>
      <c r="AV801" s="214" t="str">
        <f>IF(AU801=J801,"OK","REVIEW")</f>
        <v>OK</v>
      </c>
      <c r="AW801" s="213" t="s">
        <v>355</v>
      </c>
      <c r="AX801" s="213" t="s">
        <v>522</v>
      </c>
      <c r="AY801" s="213" t="s">
        <v>270</v>
      </c>
      <c r="AZ801" s="213" t="s">
        <v>271</v>
      </c>
      <c r="BA801" s="217" t="s">
        <v>996</v>
      </c>
    </row>
    <row r="802" ht="142.5">
      <c r="A802" s="214" t="s">
        <v>278</v>
      </c>
      <c r="B802" s="213" t="s">
        <v>1250</v>
      </c>
      <c r="C802" s="214" t="s">
        <v>1330</v>
      </c>
      <c r="D802" s="213" t="s">
        <v>1331</v>
      </c>
      <c r="E802" s="214" t="s">
        <v>1352</v>
      </c>
      <c r="F802" s="213" t="s">
        <v>1353</v>
      </c>
      <c r="G802" s="214" t="s">
        <v>1358</v>
      </c>
      <c r="H802" s="213" t="s">
        <v>1359</v>
      </c>
      <c r="I802" s="213" t="s">
        <v>1257</v>
      </c>
      <c r="J802" s="214" t="s">
        <v>271</v>
      </c>
      <c r="K802" s="217" t="s">
        <v>1269</v>
      </c>
      <c r="L802" s="214">
        <v>3</v>
      </c>
      <c r="M802" s="214">
        <f>ROUND(L802*18,0)</f>
        <v>54</v>
      </c>
      <c r="N802" s="214">
        <v>2</v>
      </c>
      <c r="O802" s="214">
        <f>ROUND(N802*19.2,0)</f>
        <v>38</v>
      </c>
      <c r="P802" s="214">
        <v>3</v>
      </c>
      <c r="Q802" s="214">
        <f>ROUND(P802*19.2,0)</f>
        <v>58</v>
      </c>
      <c r="R802" s="214">
        <v>3</v>
      </c>
      <c r="S802" s="214">
        <f>ROUND(R802*14.4,0)</f>
        <v>43</v>
      </c>
      <c r="T802" s="214">
        <v>3</v>
      </c>
      <c r="U802" s="214">
        <f>ROUND(T802*14.4,0)</f>
        <v>43</v>
      </c>
      <c r="V802" s="214">
        <v>2</v>
      </c>
      <c r="W802" s="214">
        <f>ROUND(V802*28.8,0)</f>
        <v>58</v>
      </c>
      <c r="X802" s="214">
        <v>3</v>
      </c>
      <c r="Y802" s="214">
        <f>ROUND(X802*16.8,0)</f>
        <v>50</v>
      </c>
      <c r="Z802" s="214">
        <v>2</v>
      </c>
      <c r="AA802" s="214">
        <f>ROUND(Z802*19.2,0)</f>
        <v>38</v>
      </c>
      <c r="AB802" s="214">
        <v>2</v>
      </c>
      <c r="AC802" s="214">
        <f>ROUND(AB802*19.2,0)</f>
        <v>38</v>
      </c>
      <c r="AD802" s="214">
        <v>2</v>
      </c>
      <c r="AE802" s="214">
        <f>ROUND(AD802*12,0)</f>
        <v>24</v>
      </c>
      <c r="AF802" s="214">
        <v>2</v>
      </c>
      <c r="AG802" s="214">
        <f>ROUND(AF802*14.4,0)</f>
        <v>29</v>
      </c>
      <c r="AH802" s="214">
        <v>3</v>
      </c>
      <c r="AI802" s="214">
        <f>ROUND(AH802*9.6,0)</f>
        <v>29</v>
      </c>
      <c r="AJ802" s="214">
        <v>2</v>
      </c>
      <c r="AK802" s="214">
        <f>ROUND(AJ802*16.8,0)</f>
        <v>34</v>
      </c>
      <c r="AL802" s="214">
        <v>2</v>
      </c>
      <c r="AM802" s="214">
        <f>ROUND(AL802*7.2,0)</f>
        <v>14</v>
      </c>
      <c r="AN802" s="214">
        <f>SUM(M802,O802,Q802,S802,U802)</f>
        <v>236</v>
      </c>
      <c r="AO802" s="214">
        <f>SUM(W802,Y802,AA802,AC802)</f>
        <v>184</v>
      </c>
      <c r="AP802" s="214">
        <f>SUM(AE802,AG802,AI802)</f>
        <v>82</v>
      </c>
      <c r="AQ802" s="214">
        <f>SUM(AK802,AM802)</f>
        <v>48</v>
      </c>
      <c r="AR802" s="214">
        <f>SUM(AN802:AQ802)</f>
        <v>550</v>
      </c>
      <c r="AS802" s="214" t="str">
        <f>IF(AR802&lt;=120,"Group 1",IF(AR802&lt;=240,"Group 2",IF(AR802&lt;=360,"Group 3",IF(AR802&lt;=480,"Group 4",IF(AR802&lt;=600,"Group 5",IF(AR802&lt;=720,"Group 6",IF(AR802&lt;=840,"Group 7",IF(AR802&lt;=960,"Group 8",IF(AR802&lt;=1080,"Group 9","Group 10")))))))))</f>
        <v>Group 5</v>
      </c>
      <c r="AT802" s="214" t="str">
        <f>IF(AR802&lt;=120,"B1",IF(AR802&lt;=240,"B2",IF(AR802&lt;=360,"B3",IF(AR802&lt;=480,"B4",IF(AR802&lt;=600,"B5",IF(AR802&lt;=720,"B6",IF(AR802&lt;=840,"B7",IF(AR802&lt;=960,"B8",IF(AR802&lt;=1080,"B9",IF(AR802&lt;=1100,"B10",IF(AR802&lt;=1120,"B11",IF(AR802&lt;=1140,"B12",IF(AR802&lt;=1160,"B13",IF(AR802&lt;=1180,"B14","B15"))))))))))))))</f>
        <v>B5</v>
      </c>
      <c r="AU802" s="214" t="str">
        <f>AT802</f>
        <v>B5</v>
      </c>
      <c r="AV802" s="214" t="str">
        <f>IF(AU802=J802,"OK","REVIEW")</f>
        <v>OK</v>
      </c>
      <c r="AW802" s="213" t="s">
        <v>355</v>
      </c>
      <c r="AX802" s="213" t="s">
        <v>365</v>
      </c>
      <c r="AY802" s="213" t="s">
        <v>270</v>
      </c>
      <c r="AZ802" s="213" t="s">
        <v>271</v>
      </c>
      <c r="BA802" s="217" t="s">
        <v>998</v>
      </c>
    </row>
    <row r="803" ht="142.5">
      <c r="A803" s="214" t="s">
        <v>278</v>
      </c>
      <c r="B803" s="213" t="s">
        <v>1250</v>
      </c>
      <c r="C803" s="214" t="s">
        <v>1360</v>
      </c>
      <c r="D803" s="213" t="s">
        <v>1361</v>
      </c>
      <c r="E803" s="214" t="s">
        <v>1362</v>
      </c>
      <c r="F803" s="213" t="s">
        <v>1363</v>
      </c>
      <c r="G803" s="214" t="s">
        <v>1364</v>
      </c>
      <c r="H803" s="213" t="s">
        <v>1365</v>
      </c>
      <c r="I803" s="213" t="s">
        <v>1257</v>
      </c>
      <c r="J803" s="214" t="s">
        <v>267</v>
      </c>
      <c r="K803" s="217" t="s">
        <v>1268</v>
      </c>
      <c r="L803" s="214">
        <v>3</v>
      </c>
      <c r="M803" s="214">
        <f>ROUND(L803*18,0)</f>
        <v>54</v>
      </c>
      <c r="N803" s="214">
        <v>1</v>
      </c>
      <c r="O803" s="214">
        <f>ROUND(N803*19.2,0)</f>
        <v>19</v>
      </c>
      <c r="P803" s="214">
        <v>4</v>
      </c>
      <c r="Q803" s="214">
        <f>ROUND(P803*19.2,0)</f>
        <v>77</v>
      </c>
      <c r="R803" s="214">
        <v>3</v>
      </c>
      <c r="S803" s="214">
        <f>ROUND(R803*14.4,0)</f>
        <v>43</v>
      </c>
      <c r="T803" s="214">
        <v>3</v>
      </c>
      <c r="U803" s="214">
        <f>ROUND(T803*14.4,0)</f>
        <v>43</v>
      </c>
      <c r="V803" s="214">
        <v>2</v>
      </c>
      <c r="W803" s="214">
        <f>ROUND(V803*28.8,0)</f>
        <v>58</v>
      </c>
      <c r="X803" s="214">
        <v>2</v>
      </c>
      <c r="Y803" s="214">
        <f>ROUND(X803*16.8,0)</f>
        <v>34</v>
      </c>
      <c r="Z803" s="214">
        <v>2</v>
      </c>
      <c r="AA803" s="214">
        <f>ROUND(Z803*19.2,0)</f>
        <v>38</v>
      </c>
      <c r="AB803" s="214">
        <v>2</v>
      </c>
      <c r="AC803" s="214">
        <f>ROUND(AB803*19.2,0)</f>
        <v>38</v>
      </c>
      <c r="AD803" s="214">
        <v>1</v>
      </c>
      <c r="AE803" s="214">
        <f>ROUND(AD803*12,0)</f>
        <v>12</v>
      </c>
      <c r="AF803" s="214">
        <v>1</v>
      </c>
      <c r="AG803" s="214">
        <f>ROUND(AF803*14.4,0)</f>
        <v>14</v>
      </c>
      <c r="AH803" s="214">
        <v>2</v>
      </c>
      <c r="AI803" s="214">
        <f>ROUND(AH803*9.6,0)</f>
        <v>19</v>
      </c>
      <c r="AJ803" s="214">
        <v>1</v>
      </c>
      <c r="AK803" s="214">
        <f>ROUND(AJ803*16.8,0)</f>
        <v>17</v>
      </c>
      <c r="AL803" s="214">
        <v>1</v>
      </c>
      <c r="AM803" s="214">
        <f>ROUND(AL803*7.2,0)</f>
        <v>7</v>
      </c>
      <c r="AN803" s="214">
        <f>SUM(M803,O803,Q803,S803,U803)</f>
        <v>236</v>
      </c>
      <c r="AO803" s="214">
        <f>SUM(W803,Y803,AA803,AC803)</f>
        <v>168</v>
      </c>
      <c r="AP803" s="214">
        <f>SUM(AE803,AG803,AI803)</f>
        <v>45</v>
      </c>
      <c r="AQ803" s="214">
        <f>SUM(AK803,AM803)</f>
        <v>24</v>
      </c>
      <c r="AR803" s="214">
        <f>SUM(AN803:AQ803)</f>
        <v>473</v>
      </c>
      <c r="AS803" s="214" t="str">
        <f>IF(AR803&lt;=120,"Group 1",IF(AR803&lt;=240,"Group 2",IF(AR803&lt;=360,"Group 3",IF(AR803&lt;=480,"Group 4",IF(AR803&lt;=600,"Group 5",IF(AR803&lt;=720,"Group 6",IF(AR803&lt;=840,"Group 7",IF(AR803&lt;=960,"Group 8",IF(AR803&lt;=1080,"Group 9","Group 10")))))))))</f>
        <v>Group 4</v>
      </c>
      <c r="AT803" s="214" t="str">
        <f>IF(AR803&lt;=120,"B1",IF(AR803&lt;=240,"B2",IF(AR803&lt;=360,"B3",IF(AR803&lt;=480,"B4",IF(AR803&lt;=600,"B5",IF(AR803&lt;=720,"B6",IF(AR803&lt;=840,"B7",IF(AR803&lt;=960,"B8",IF(AR803&lt;=1080,"B9",IF(AR803&lt;=1100,"B10",IF(AR803&lt;=1120,"B11",IF(AR803&lt;=1140,"B12",IF(AR803&lt;=1160,"B13",IF(AR803&lt;=1180,"B14","B15"))))))))))))))</f>
        <v>B4</v>
      </c>
      <c r="AU803" s="214" t="str">
        <f>AT803</f>
        <v>B4</v>
      </c>
      <c r="AV803" s="214" t="str">
        <f>IF(AU803=J803,"OK","REVIEW")</f>
        <v>OK</v>
      </c>
      <c r="AW803" s="213" t="s">
        <v>355</v>
      </c>
      <c r="AX803" s="213" t="s">
        <v>522</v>
      </c>
      <c r="AY803" s="213" t="s">
        <v>270</v>
      </c>
      <c r="AZ803" s="213" t="s">
        <v>271</v>
      </c>
      <c r="BA803" s="217" t="s">
        <v>996</v>
      </c>
    </row>
    <row r="804" ht="142.5">
      <c r="A804" s="214" t="s">
        <v>278</v>
      </c>
      <c r="B804" s="213" t="s">
        <v>1250</v>
      </c>
      <c r="C804" s="214" t="s">
        <v>1360</v>
      </c>
      <c r="D804" s="213" t="s">
        <v>1361</v>
      </c>
      <c r="E804" s="214" t="s">
        <v>1362</v>
      </c>
      <c r="F804" s="213" t="s">
        <v>1363</v>
      </c>
      <c r="G804" s="214" t="s">
        <v>1364</v>
      </c>
      <c r="H804" s="213" t="s">
        <v>1365</v>
      </c>
      <c r="I804" s="213" t="s">
        <v>1257</v>
      </c>
      <c r="J804" s="214" t="s">
        <v>271</v>
      </c>
      <c r="K804" s="217" t="s">
        <v>1269</v>
      </c>
      <c r="L804" s="214">
        <v>3</v>
      </c>
      <c r="M804" s="214">
        <f>ROUND(L804*18,0)</f>
        <v>54</v>
      </c>
      <c r="N804" s="214">
        <v>2</v>
      </c>
      <c r="O804" s="214">
        <f>ROUND(N804*19.2,0)</f>
        <v>38</v>
      </c>
      <c r="P804" s="214">
        <v>4</v>
      </c>
      <c r="Q804" s="214">
        <f>ROUND(P804*19.2,0)</f>
        <v>77</v>
      </c>
      <c r="R804" s="214">
        <v>3</v>
      </c>
      <c r="S804" s="214">
        <f>ROUND(R804*14.4,0)</f>
        <v>43</v>
      </c>
      <c r="T804" s="214">
        <v>4</v>
      </c>
      <c r="U804" s="214">
        <f>ROUND(T804*14.4,0)</f>
        <v>58</v>
      </c>
      <c r="V804" s="214">
        <v>2</v>
      </c>
      <c r="W804" s="214">
        <f>ROUND(V804*28.8,0)</f>
        <v>58</v>
      </c>
      <c r="X804" s="214">
        <v>3</v>
      </c>
      <c r="Y804" s="214">
        <f>ROUND(X804*16.8,0)</f>
        <v>50</v>
      </c>
      <c r="Z804" s="214">
        <v>2</v>
      </c>
      <c r="AA804" s="214">
        <f>ROUND(Z804*19.2,0)</f>
        <v>38</v>
      </c>
      <c r="AB804" s="214">
        <v>2</v>
      </c>
      <c r="AC804" s="214">
        <f>ROUND(AB804*19.2,0)</f>
        <v>38</v>
      </c>
      <c r="AD804" s="214">
        <v>2</v>
      </c>
      <c r="AE804" s="214">
        <f>ROUND(AD804*12,0)</f>
        <v>24</v>
      </c>
      <c r="AF804" s="214">
        <v>2</v>
      </c>
      <c r="AG804" s="214">
        <f>ROUND(AF804*14.4,0)</f>
        <v>29</v>
      </c>
      <c r="AH804" s="214">
        <v>3</v>
      </c>
      <c r="AI804" s="214">
        <f>ROUND(AH804*9.6,0)</f>
        <v>29</v>
      </c>
      <c r="AJ804" s="214">
        <v>2</v>
      </c>
      <c r="AK804" s="214">
        <f>ROUND(AJ804*16.8,0)</f>
        <v>34</v>
      </c>
      <c r="AL804" s="214">
        <v>2</v>
      </c>
      <c r="AM804" s="214">
        <f>ROUND(AL804*7.2,0)</f>
        <v>14</v>
      </c>
      <c r="AN804" s="214">
        <f>SUM(M804,O804,Q804,S804,U804)</f>
        <v>270</v>
      </c>
      <c r="AO804" s="214">
        <f>SUM(W804,Y804,AA804,AC804)</f>
        <v>184</v>
      </c>
      <c r="AP804" s="214">
        <f>SUM(AE804,AG804,AI804)</f>
        <v>82</v>
      </c>
      <c r="AQ804" s="214">
        <f>SUM(AK804,AM804)</f>
        <v>48</v>
      </c>
      <c r="AR804" s="214">
        <f>SUM(AN804:AQ804)</f>
        <v>584</v>
      </c>
      <c r="AS804" s="214" t="str">
        <f>IF(AR804&lt;=120,"Group 1",IF(AR804&lt;=240,"Group 2",IF(AR804&lt;=360,"Group 3",IF(AR804&lt;=480,"Group 4",IF(AR804&lt;=600,"Group 5",IF(AR804&lt;=720,"Group 6",IF(AR804&lt;=840,"Group 7",IF(AR804&lt;=960,"Group 8",IF(AR804&lt;=1080,"Group 9","Group 10")))))))))</f>
        <v>Group 5</v>
      </c>
      <c r="AT804" s="214" t="str">
        <f>IF(AR804&lt;=120,"B1",IF(AR804&lt;=240,"B2",IF(AR804&lt;=360,"B3",IF(AR804&lt;=480,"B4",IF(AR804&lt;=600,"B5",IF(AR804&lt;=720,"B6",IF(AR804&lt;=840,"B7",IF(AR804&lt;=960,"B8",IF(AR804&lt;=1080,"B9",IF(AR804&lt;=1100,"B10",IF(AR804&lt;=1120,"B11",IF(AR804&lt;=1140,"B12",IF(AR804&lt;=1160,"B13",IF(AR804&lt;=1180,"B14","B15"))))))))))))))</f>
        <v>B5</v>
      </c>
      <c r="AU804" s="214" t="str">
        <f>AT804</f>
        <v>B5</v>
      </c>
      <c r="AV804" s="214" t="str">
        <f>IF(AU804=J804,"OK","REVIEW")</f>
        <v>OK</v>
      </c>
      <c r="AW804" s="213" t="s">
        <v>355</v>
      </c>
      <c r="AX804" s="213" t="s">
        <v>365</v>
      </c>
      <c r="AY804" s="213" t="s">
        <v>270</v>
      </c>
      <c r="AZ804" s="213" t="s">
        <v>271</v>
      </c>
      <c r="BA804" s="217" t="s">
        <v>998</v>
      </c>
    </row>
    <row r="805" ht="142.5">
      <c r="A805" s="214" t="s">
        <v>278</v>
      </c>
      <c r="B805" s="213" t="s">
        <v>1250</v>
      </c>
      <c r="C805" s="214" t="s">
        <v>1360</v>
      </c>
      <c r="D805" s="213" t="s">
        <v>1361</v>
      </c>
      <c r="E805" s="214" t="s">
        <v>1362</v>
      </c>
      <c r="F805" s="213" t="s">
        <v>1363</v>
      </c>
      <c r="G805" s="214" t="s">
        <v>1366</v>
      </c>
      <c r="H805" s="213" t="s">
        <v>1367</v>
      </c>
      <c r="I805" s="213" t="s">
        <v>1257</v>
      </c>
      <c r="J805" s="214" t="s">
        <v>267</v>
      </c>
      <c r="K805" s="217" t="s">
        <v>1268</v>
      </c>
      <c r="L805" s="214">
        <v>3</v>
      </c>
      <c r="M805" s="214">
        <f>ROUND(L805*18,0)</f>
        <v>54</v>
      </c>
      <c r="N805" s="214">
        <v>1</v>
      </c>
      <c r="O805" s="214">
        <f>ROUND(N805*19.2,0)</f>
        <v>19</v>
      </c>
      <c r="P805" s="214">
        <v>4</v>
      </c>
      <c r="Q805" s="214">
        <f>ROUND(P805*19.2,0)</f>
        <v>77</v>
      </c>
      <c r="R805" s="214">
        <v>3</v>
      </c>
      <c r="S805" s="214">
        <f>ROUND(R805*14.4,0)</f>
        <v>43</v>
      </c>
      <c r="T805" s="214">
        <v>3</v>
      </c>
      <c r="U805" s="214">
        <f>ROUND(T805*14.4,0)</f>
        <v>43</v>
      </c>
      <c r="V805" s="214">
        <v>2</v>
      </c>
      <c r="W805" s="214">
        <f>ROUND(V805*28.8,0)</f>
        <v>58</v>
      </c>
      <c r="X805" s="214">
        <v>2</v>
      </c>
      <c r="Y805" s="214">
        <f>ROUND(X805*16.8,0)</f>
        <v>34</v>
      </c>
      <c r="Z805" s="214">
        <v>2</v>
      </c>
      <c r="AA805" s="214">
        <f>ROUND(Z805*19.2,0)</f>
        <v>38</v>
      </c>
      <c r="AB805" s="214">
        <v>2</v>
      </c>
      <c r="AC805" s="214">
        <f>ROUND(AB805*19.2,0)</f>
        <v>38</v>
      </c>
      <c r="AD805" s="214">
        <v>1</v>
      </c>
      <c r="AE805" s="214">
        <f>ROUND(AD805*12,0)</f>
        <v>12</v>
      </c>
      <c r="AF805" s="214">
        <v>1</v>
      </c>
      <c r="AG805" s="214">
        <f>ROUND(AF805*14.4,0)</f>
        <v>14</v>
      </c>
      <c r="AH805" s="214">
        <v>2</v>
      </c>
      <c r="AI805" s="214">
        <f>ROUND(AH805*9.6,0)</f>
        <v>19</v>
      </c>
      <c r="AJ805" s="214">
        <v>1</v>
      </c>
      <c r="AK805" s="214">
        <f>ROUND(AJ805*16.8,0)</f>
        <v>17</v>
      </c>
      <c r="AL805" s="214">
        <v>1</v>
      </c>
      <c r="AM805" s="214">
        <f>ROUND(AL805*7.2,0)</f>
        <v>7</v>
      </c>
      <c r="AN805" s="214">
        <f>SUM(M805,O805,Q805,S805,U805)</f>
        <v>236</v>
      </c>
      <c r="AO805" s="214">
        <f>SUM(W805,Y805,AA805,AC805)</f>
        <v>168</v>
      </c>
      <c r="AP805" s="214">
        <f>SUM(AE805,AG805,AI805)</f>
        <v>45</v>
      </c>
      <c r="AQ805" s="214">
        <f>SUM(AK805,AM805)</f>
        <v>24</v>
      </c>
      <c r="AR805" s="214">
        <f>SUM(AN805:AQ805)</f>
        <v>473</v>
      </c>
      <c r="AS805" s="214" t="str">
        <f>IF(AR805&lt;=120,"Group 1",IF(AR805&lt;=240,"Group 2",IF(AR805&lt;=360,"Group 3",IF(AR805&lt;=480,"Group 4",IF(AR805&lt;=600,"Group 5",IF(AR805&lt;=720,"Group 6",IF(AR805&lt;=840,"Group 7",IF(AR805&lt;=960,"Group 8",IF(AR805&lt;=1080,"Group 9","Group 10")))))))))</f>
        <v>Group 4</v>
      </c>
      <c r="AT805" s="214" t="str">
        <f>IF(AR805&lt;=120,"B1",IF(AR805&lt;=240,"B2",IF(AR805&lt;=360,"B3",IF(AR805&lt;=480,"B4",IF(AR805&lt;=600,"B5",IF(AR805&lt;=720,"B6",IF(AR805&lt;=840,"B7",IF(AR805&lt;=960,"B8",IF(AR805&lt;=1080,"B9",IF(AR805&lt;=1100,"B10",IF(AR805&lt;=1120,"B11",IF(AR805&lt;=1140,"B12",IF(AR805&lt;=1160,"B13",IF(AR805&lt;=1180,"B14","B15"))))))))))))))</f>
        <v>B4</v>
      </c>
      <c r="AU805" s="214" t="str">
        <f>AT805</f>
        <v>B4</v>
      </c>
      <c r="AV805" s="214" t="str">
        <f>IF(AU805=J805,"OK","REVIEW")</f>
        <v>OK</v>
      </c>
      <c r="AW805" s="213" t="s">
        <v>355</v>
      </c>
      <c r="AX805" s="213" t="s">
        <v>522</v>
      </c>
      <c r="AY805" s="213" t="s">
        <v>270</v>
      </c>
      <c r="AZ805" s="213" t="s">
        <v>271</v>
      </c>
      <c r="BA805" s="217" t="s">
        <v>996</v>
      </c>
    </row>
    <row r="806" ht="142.5">
      <c r="A806" s="214" t="s">
        <v>278</v>
      </c>
      <c r="B806" s="213" t="s">
        <v>1250</v>
      </c>
      <c r="C806" s="214" t="s">
        <v>1360</v>
      </c>
      <c r="D806" s="213" t="s">
        <v>1361</v>
      </c>
      <c r="E806" s="214" t="s">
        <v>1362</v>
      </c>
      <c r="F806" s="213" t="s">
        <v>1363</v>
      </c>
      <c r="G806" s="214" t="s">
        <v>1366</v>
      </c>
      <c r="H806" s="213" t="s">
        <v>1367</v>
      </c>
      <c r="I806" s="213" t="s">
        <v>1257</v>
      </c>
      <c r="J806" s="214" t="s">
        <v>271</v>
      </c>
      <c r="K806" s="217" t="s">
        <v>1269</v>
      </c>
      <c r="L806" s="214">
        <v>3</v>
      </c>
      <c r="M806" s="214">
        <f>ROUND(L806*18,0)</f>
        <v>54</v>
      </c>
      <c r="N806" s="214">
        <v>2</v>
      </c>
      <c r="O806" s="214">
        <f>ROUND(N806*19.2,0)</f>
        <v>38</v>
      </c>
      <c r="P806" s="214">
        <v>4</v>
      </c>
      <c r="Q806" s="214">
        <f>ROUND(P806*19.2,0)</f>
        <v>77</v>
      </c>
      <c r="R806" s="214">
        <v>3</v>
      </c>
      <c r="S806" s="214">
        <f>ROUND(R806*14.4,0)</f>
        <v>43</v>
      </c>
      <c r="T806" s="214">
        <v>4</v>
      </c>
      <c r="U806" s="214">
        <f>ROUND(T806*14.4,0)</f>
        <v>58</v>
      </c>
      <c r="V806" s="214">
        <v>2</v>
      </c>
      <c r="W806" s="214">
        <f>ROUND(V806*28.8,0)</f>
        <v>58</v>
      </c>
      <c r="X806" s="214">
        <v>3</v>
      </c>
      <c r="Y806" s="214">
        <f>ROUND(X806*16.8,0)</f>
        <v>50</v>
      </c>
      <c r="Z806" s="214">
        <v>2</v>
      </c>
      <c r="AA806" s="214">
        <f>ROUND(Z806*19.2,0)</f>
        <v>38</v>
      </c>
      <c r="AB806" s="214">
        <v>2</v>
      </c>
      <c r="AC806" s="214">
        <f>ROUND(AB806*19.2,0)</f>
        <v>38</v>
      </c>
      <c r="AD806" s="214">
        <v>2</v>
      </c>
      <c r="AE806" s="214">
        <f>ROUND(AD806*12,0)</f>
        <v>24</v>
      </c>
      <c r="AF806" s="214">
        <v>2</v>
      </c>
      <c r="AG806" s="214">
        <f>ROUND(AF806*14.4,0)</f>
        <v>29</v>
      </c>
      <c r="AH806" s="214">
        <v>3</v>
      </c>
      <c r="AI806" s="214">
        <f>ROUND(AH806*9.6,0)</f>
        <v>29</v>
      </c>
      <c r="AJ806" s="214">
        <v>2</v>
      </c>
      <c r="AK806" s="214">
        <f>ROUND(AJ806*16.8,0)</f>
        <v>34</v>
      </c>
      <c r="AL806" s="214">
        <v>2</v>
      </c>
      <c r="AM806" s="214">
        <f>ROUND(AL806*7.2,0)</f>
        <v>14</v>
      </c>
      <c r="AN806" s="214">
        <f>SUM(M806,O806,Q806,S806,U806)</f>
        <v>270</v>
      </c>
      <c r="AO806" s="214">
        <f>SUM(W806,Y806,AA806,AC806)</f>
        <v>184</v>
      </c>
      <c r="AP806" s="214">
        <f>SUM(AE806,AG806,AI806)</f>
        <v>82</v>
      </c>
      <c r="AQ806" s="214">
        <f>SUM(AK806,AM806)</f>
        <v>48</v>
      </c>
      <c r="AR806" s="214">
        <f>SUM(AN806:AQ806)</f>
        <v>584</v>
      </c>
      <c r="AS806" s="214" t="str">
        <f>IF(AR806&lt;=120,"Group 1",IF(AR806&lt;=240,"Group 2",IF(AR806&lt;=360,"Group 3",IF(AR806&lt;=480,"Group 4",IF(AR806&lt;=600,"Group 5",IF(AR806&lt;=720,"Group 6",IF(AR806&lt;=840,"Group 7",IF(AR806&lt;=960,"Group 8",IF(AR806&lt;=1080,"Group 9","Group 10")))))))))</f>
        <v>Group 5</v>
      </c>
      <c r="AT806" s="214" t="str">
        <f>IF(AR806&lt;=120,"B1",IF(AR806&lt;=240,"B2",IF(AR806&lt;=360,"B3",IF(AR806&lt;=480,"B4",IF(AR806&lt;=600,"B5",IF(AR806&lt;=720,"B6",IF(AR806&lt;=840,"B7",IF(AR806&lt;=960,"B8",IF(AR806&lt;=1080,"B9",IF(AR806&lt;=1100,"B10",IF(AR806&lt;=1120,"B11",IF(AR806&lt;=1140,"B12",IF(AR806&lt;=1160,"B13",IF(AR806&lt;=1180,"B14","B15"))))))))))))))</f>
        <v>B5</v>
      </c>
      <c r="AU806" s="214" t="str">
        <f>AT806</f>
        <v>B5</v>
      </c>
      <c r="AV806" s="214" t="str">
        <f>IF(AU806=J806,"OK","REVIEW")</f>
        <v>OK</v>
      </c>
      <c r="AW806" s="213" t="s">
        <v>355</v>
      </c>
      <c r="AX806" s="213" t="s">
        <v>365</v>
      </c>
      <c r="AY806" s="213" t="s">
        <v>270</v>
      </c>
      <c r="AZ806" s="213" t="s">
        <v>271</v>
      </c>
      <c r="BA806" s="217" t="s">
        <v>998</v>
      </c>
    </row>
    <row r="807" ht="142.5">
      <c r="A807" s="214" t="s">
        <v>278</v>
      </c>
      <c r="B807" s="213" t="s">
        <v>1250</v>
      </c>
      <c r="C807" s="214" t="s">
        <v>1360</v>
      </c>
      <c r="D807" s="213" t="s">
        <v>1361</v>
      </c>
      <c r="E807" s="214" t="s">
        <v>1362</v>
      </c>
      <c r="F807" s="213" t="s">
        <v>1363</v>
      </c>
      <c r="G807" s="214" t="s">
        <v>1368</v>
      </c>
      <c r="H807" s="213" t="s">
        <v>1369</v>
      </c>
      <c r="I807" s="213" t="s">
        <v>1257</v>
      </c>
      <c r="J807" s="214" t="s">
        <v>267</v>
      </c>
      <c r="K807" s="217" t="s">
        <v>1268</v>
      </c>
      <c r="L807" s="214">
        <v>3</v>
      </c>
      <c r="M807" s="214">
        <f>ROUND(L807*18,0)</f>
        <v>54</v>
      </c>
      <c r="N807" s="214">
        <v>1</v>
      </c>
      <c r="O807" s="214">
        <f>ROUND(N807*19.2,0)</f>
        <v>19</v>
      </c>
      <c r="P807" s="214">
        <v>4</v>
      </c>
      <c r="Q807" s="214">
        <f>ROUND(P807*19.2,0)</f>
        <v>77</v>
      </c>
      <c r="R807" s="214">
        <v>3</v>
      </c>
      <c r="S807" s="214">
        <f>ROUND(R807*14.4,0)</f>
        <v>43</v>
      </c>
      <c r="T807" s="214">
        <v>3</v>
      </c>
      <c r="U807" s="214">
        <f>ROUND(T807*14.4,0)</f>
        <v>43</v>
      </c>
      <c r="V807" s="214">
        <v>2</v>
      </c>
      <c r="W807" s="214">
        <f>ROUND(V807*28.8,0)</f>
        <v>58</v>
      </c>
      <c r="X807" s="214">
        <v>2</v>
      </c>
      <c r="Y807" s="214">
        <f>ROUND(X807*16.8,0)</f>
        <v>34</v>
      </c>
      <c r="Z807" s="214">
        <v>2</v>
      </c>
      <c r="AA807" s="214">
        <f>ROUND(Z807*19.2,0)</f>
        <v>38</v>
      </c>
      <c r="AB807" s="214">
        <v>2</v>
      </c>
      <c r="AC807" s="214">
        <f>ROUND(AB807*19.2,0)</f>
        <v>38</v>
      </c>
      <c r="AD807" s="214">
        <v>1</v>
      </c>
      <c r="AE807" s="214">
        <f>ROUND(AD807*12,0)</f>
        <v>12</v>
      </c>
      <c r="AF807" s="214">
        <v>1</v>
      </c>
      <c r="AG807" s="214">
        <f>ROUND(AF807*14.4,0)</f>
        <v>14</v>
      </c>
      <c r="AH807" s="214">
        <v>2</v>
      </c>
      <c r="AI807" s="214">
        <f>ROUND(AH807*9.6,0)</f>
        <v>19</v>
      </c>
      <c r="AJ807" s="214">
        <v>1</v>
      </c>
      <c r="AK807" s="214">
        <f>ROUND(AJ807*16.8,0)</f>
        <v>17</v>
      </c>
      <c r="AL807" s="214">
        <v>1</v>
      </c>
      <c r="AM807" s="214">
        <f>ROUND(AL807*7.2,0)</f>
        <v>7</v>
      </c>
      <c r="AN807" s="214">
        <f>SUM(M807,O807,Q807,S807,U807)</f>
        <v>236</v>
      </c>
      <c r="AO807" s="214">
        <f>SUM(W807,Y807,AA807,AC807)</f>
        <v>168</v>
      </c>
      <c r="AP807" s="214">
        <f>SUM(AE807,AG807,AI807)</f>
        <v>45</v>
      </c>
      <c r="AQ807" s="214">
        <f>SUM(AK807,AM807)</f>
        <v>24</v>
      </c>
      <c r="AR807" s="214">
        <f>SUM(AN807:AQ807)</f>
        <v>473</v>
      </c>
      <c r="AS807" s="214" t="str">
        <f>IF(AR807&lt;=120,"Group 1",IF(AR807&lt;=240,"Group 2",IF(AR807&lt;=360,"Group 3",IF(AR807&lt;=480,"Group 4",IF(AR807&lt;=600,"Group 5",IF(AR807&lt;=720,"Group 6",IF(AR807&lt;=840,"Group 7",IF(AR807&lt;=960,"Group 8",IF(AR807&lt;=1080,"Group 9","Group 10")))))))))</f>
        <v>Group 4</v>
      </c>
      <c r="AT807" s="214" t="str">
        <f>IF(AR807&lt;=120,"B1",IF(AR807&lt;=240,"B2",IF(AR807&lt;=360,"B3",IF(AR807&lt;=480,"B4",IF(AR807&lt;=600,"B5",IF(AR807&lt;=720,"B6",IF(AR807&lt;=840,"B7",IF(AR807&lt;=960,"B8",IF(AR807&lt;=1080,"B9",IF(AR807&lt;=1100,"B10",IF(AR807&lt;=1120,"B11",IF(AR807&lt;=1140,"B12",IF(AR807&lt;=1160,"B13",IF(AR807&lt;=1180,"B14","B15"))))))))))))))</f>
        <v>B4</v>
      </c>
      <c r="AU807" s="214" t="str">
        <f>AT807</f>
        <v>B4</v>
      </c>
      <c r="AV807" s="214" t="str">
        <f>IF(AU807=J807,"OK","REVIEW")</f>
        <v>OK</v>
      </c>
      <c r="AW807" s="213" t="s">
        <v>355</v>
      </c>
      <c r="AX807" s="213" t="s">
        <v>522</v>
      </c>
      <c r="AY807" s="213" t="s">
        <v>270</v>
      </c>
      <c r="AZ807" s="213" t="s">
        <v>271</v>
      </c>
      <c r="BA807" s="217" t="s">
        <v>996</v>
      </c>
    </row>
    <row r="808" ht="142.5">
      <c r="A808" s="214" t="s">
        <v>278</v>
      </c>
      <c r="B808" s="213" t="s">
        <v>1250</v>
      </c>
      <c r="C808" s="214" t="s">
        <v>1360</v>
      </c>
      <c r="D808" s="213" t="s">
        <v>1361</v>
      </c>
      <c r="E808" s="214" t="s">
        <v>1362</v>
      </c>
      <c r="F808" s="213" t="s">
        <v>1363</v>
      </c>
      <c r="G808" s="214" t="s">
        <v>1368</v>
      </c>
      <c r="H808" s="213" t="s">
        <v>1369</v>
      </c>
      <c r="I808" s="213" t="s">
        <v>1257</v>
      </c>
      <c r="J808" s="214" t="s">
        <v>271</v>
      </c>
      <c r="K808" s="217" t="s">
        <v>1269</v>
      </c>
      <c r="L808" s="214">
        <v>3</v>
      </c>
      <c r="M808" s="214">
        <f>ROUND(L808*18,0)</f>
        <v>54</v>
      </c>
      <c r="N808" s="214">
        <v>2</v>
      </c>
      <c r="O808" s="214">
        <f>ROUND(N808*19.2,0)</f>
        <v>38</v>
      </c>
      <c r="P808" s="214">
        <v>4</v>
      </c>
      <c r="Q808" s="214">
        <f>ROUND(P808*19.2,0)</f>
        <v>77</v>
      </c>
      <c r="R808" s="214">
        <v>3</v>
      </c>
      <c r="S808" s="214">
        <f>ROUND(R808*14.4,0)</f>
        <v>43</v>
      </c>
      <c r="T808" s="214">
        <v>4</v>
      </c>
      <c r="U808" s="214">
        <f>ROUND(T808*14.4,0)</f>
        <v>58</v>
      </c>
      <c r="V808" s="214">
        <v>2</v>
      </c>
      <c r="W808" s="214">
        <f>ROUND(V808*28.8,0)</f>
        <v>58</v>
      </c>
      <c r="X808" s="214">
        <v>3</v>
      </c>
      <c r="Y808" s="214">
        <f>ROUND(X808*16.8,0)</f>
        <v>50</v>
      </c>
      <c r="Z808" s="214">
        <v>2</v>
      </c>
      <c r="AA808" s="214">
        <f>ROUND(Z808*19.2,0)</f>
        <v>38</v>
      </c>
      <c r="AB808" s="214">
        <v>2</v>
      </c>
      <c r="AC808" s="214">
        <f>ROUND(AB808*19.2,0)</f>
        <v>38</v>
      </c>
      <c r="AD808" s="214">
        <v>2</v>
      </c>
      <c r="AE808" s="214">
        <f>ROUND(AD808*12,0)</f>
        <v>24</v>
      </c>
      <c r="AF808" s="214">
        <v>2</v>
      </c>
      <c r="AG808" s="214">
        <f>ROUND(AF808*14.4,0)</f>
        <v>29</v>
      </c>
      <c r="AH808" s="214">
        <v>3</v>
      </c>
      <c r="AI808" s="214">
        <f>ROUND(AH808*9.6,0)</f>
        <v>29</v>
      </c>
      <c r="AJ808" s="214">
        <v>2</v>
      </c>
      <c r="AK808" s="214">
        <f>ROUND(AJ808*16.8,0)</f>
        <v>34</v>
      </c>
      <c r="AL808" s="214">
        <v>2</v>
      </c>
      <c r="AM808" s="214">
        <f>ROUND(AL808*7.2,0)</f>
        <v>14</v>
      </c>
      <c r="AN808" s="214">
        <f>SUM(M808,O808,Q808,S808,U808)</f>
        <v>270</v>
      </c>
      <c r="AO808" s="214">
        <f>SUM(W808,Y808,AA808,AC808)</f>
        <v>184</v>
      </c>
      <c r="AP808" s="214">
        <f>SUM(AE808,AG808,AI808)</f>
        <v>82</v>
      </c>
      <c r="AQ808" s="214">
        <f>SUM(AK808,AM808)</f>
        <v>48</v>
      </c>
      <c r="AR808" s="214">
        <f>SUM(AN808:AQ808)</f>
        <v>584</v>
      </c>
      <c r="AS808" s="214" t="str">
        <f>IF(AR808&lt;=120,"Group 1",IF(AR808&lt;=240,"Group 2",IF(AR808&lt;=360,"Group 3",IF(AR808&lt;=480,"Group 4",IF(AR808&lt;=600,"Group 5",IF(AR808&lt;=720,"Group 6",IF(AR808&lt;=840,"Group 7",IF(AR808&lt;=960,"Group 8",IF(AR808&lt;=1080,"Group 9","Group 10")))))))))</f>
        <v>Group 5</v>
      </c>
      <c r="AT808" s="214" t="str">
        <f>IF(AR808&lt;=120,"B1",IF(AR808&lt;=240,"B2",IF(AR808&lt;=360,"B3",IF(AR808&lt;=480,"B4",IF(AR808&lt;=600,"B5",IF(AR808&lt;=720,"B6",IF(AR808&lt;=840,"B7",IF(AR808&lt;=960,"B8",IF(AR808&lt;=1080,"B9",IF(AR808&lt;=1100,"B10",IF(AR808&lt;=1120,"B11",IF(AR808&lt;=1140,"B12",IF(AR808&lt;=1160,"B13",IF(AR808&lt;=1180,"B14","B15"))))))))))))))</f>
        <v>B5</v>
      </c>
      <c r="AU808" s="214" t="str">
        <f>AT808</f>
        <v>B5</v>
      </c>
      <c r="AV808" s="214" t="str">
        <f>IF(AU808=J808,"OK","REVIEW")</f>
        <v>OK</v>
      </c>
      <c r="AW808" s="213" t="s">
        <v>355</v>
      </c>
      <c r="AX808" s="213" t="s">
        <v>365</v>
      </c>
      <c r="AY808" s="213" t="s">
        <v>270</v>
      </c>
      <c r="AZ808" s="213" t="s">
        <v>271</v>
      </c>
      <c r="BA808" s="217" t="s">
        <v>998</v>
      </c>
    </row>
    <row r="809" ht="142.5">
      <c r="A809" s="214" t="s">
        <v>278</v>
      </c>
      <c r="B809" s="213" t="s">
        <v>1250</v>
      </c>
      <c r="C809" s="214" t="s">
        <v>1360</v>
      </c>
      <c r="D809" s="213" t="s">
        <v>1361</v>
      </c>
      <c r="E809" s="214" t="s">
        <v>1370</v>
      </c>
      <c r="F809" s="213" t="s">
        <v>1371</v>
      </c>
      <c r="G809" s="214" t="s">
        <v>1372</v>
      </c>
      <c r="H809" s="213" t="s">
        <v>1373</v>
      </c>
      <c r="I809" s="213" t="s">
        <v>1257</v>
      </c>
      <c r="J809" s="214" t="s">
        <v>267</v>
      </c>
      <c r="K809" s="217" t="s">
        <v>1268</v>
      </c>
      <c r="L809" s="214">
        <v>3</v>
      </c>
      <c r="M809" s="214">
        <f>ROUND(L809*18,0)</f>
        <v>54</v>
      </c>
      <c r="N809" s="214">
        <v>1</v>
      </c>
      <c r="O809" s="214">
        <f>ROUND(N809*19.2,0)</f>
        <v>19</v>
      </c>
      <c r="P809" s="214">
        <v>4</v>
      </c>
      <c r="Q809" s="214">
        <f>ROUND(P809*19.2,0)</f>
        <v>77</v>
      </c>
      <c r="R809" s="214">
        <v>3</v>
      </c>
      <c r="S809" s="214">
        <f>ROUND(R809*14.4,0)</f>
        <v>43</v>
      </c>
      <c r="T809" s="214">
        <v>3</v>
      </c>
      <c r="U809" s="214">
        <f>ROUND(T809*14.4,0)</f>
        <v>43</v>
      </c>
      <c r="V809" s="214">
        <v>2</v>
      </c>
      <c r="W809" s="214">
        <f>ROUND(V809*28.8,0)</f>
        <v>58</v>
      </c>
      <c r="X809" s="214">
        <v>2</v>
      </c>
      <c r="Y809" s="214">
        <f>ROUND(X809*16.8,0)</f>
        <v>34</v>
      </c>
      <c r="Z809" s="214">
        <v>2</v>
      </c>
      <c r="AA809" s="214">
        <f>ROUND(Z809*19.2,0)</f>
        <v>38</v>
      </c>
      <c r="AB809" s="214">
        <v>2</v>
      </c>
      <c r="AC809" s="214">
        <f>ROUND(AB809*19.2,0)</f>
        <v>38</v>
      </c>
      <c r="AD809" s="214">
        <v>1</v>
      </c>
      <c r="AE809" s="214">
        <f>ROUND(AD809*12,0)</f>
        <v>12</v>
      </c>
      <c r="AF809" s="214">
        <v>1</v>
      </c>
      <c r="AG809" s="214">
        <f>ROUND(AF809*14.4,0)</f>
        <v>14</v>
      </c>
      <c r="AH809" s="214">
        <v>2</v>
      </c>
      <c r="AI809" s="214">
        <f>ROUND(AH809*9.6,0)</f>
        <v>19</v>
      </c>
      <c r="AJ809" s="214">
        <v>1</v>
      </c>
      <c r="AK809" s="214">
        <f>ROUND(AJ809*16.8,0)</f>
        <v>17</v>
      </c>
      <c r="AL809" s="214">
        <v>1</v>
      </c>
      <c r="AM809" s="214">
        <f>ROUND(AL809*7.2,0)</f>
        <v>7</v>
      </c>
      <c r="AN809" s="214">
        <f>SUM(M809,O809,Q809,S809,U809)</f>
        <v>236</v>
      </c>
      <c r="AO809" s="214">
        <f>SUM(W809,Y809,AA809,AC809)</f>
        <v>168</v>
      </c>
      <c r="AP809" s="214">
        <f>SUM(AE809,AG809,AI809)</f>
        <v>45</v>
      </c>
      <c r="AQ809" s="214">
        <f>SUM(AK809,AM809)</f>
        <v>24</v>
      </c>
      <c r="AR809" s="214">
        <f>SUM(AN809:AQ809)</f>
        <v>473</v>
      </c>
      <c r="AS809" s="214" t="str">
        <f>IF(AR809&lt;=120,"Group 1",IF(AR809&lt;=240,"Group 2",IF(AR809&lt;=360,"Group 3",IF(AR809&lt;=480,"Group 4",IF(AR809&lt;=600,"Group 5",IF(AR809&lt;=720,"Group 6",IF(AR809&lt;=840,"Group 7",IF(AR809&lt;=960,"Group 8",IF(AR809&lt;=1080,"Group 9","Group 10")))))))))</f>
        <v>Group 4</v>
      </c>
      <c r="AT809" s="214" t="str">
        <f>IF(AR809&lt;=120,"B1",IF(AR809&lt;=240,"B2",IF(AR809&lt;=360,"B3",IF(AR809&lt;=480,"B4",IF(AR809&lt;=600,"B5",IF(AR809&lt;=720,"B6",IF(AR809&lt;=840,"B7",IF(AR809&lt;=960,"B8",IF(AR809&lt;=1080,"B9",IF(AR809&lt;=1100,"B10",IF(AR809&lt;=1120,"B11",IF(AR809&lt;=1140,"B12",IF(AR809&lt;=1160,"B13",IF(AR809&lt;=1180,"B14","B15"))))))))))))))</f>
        <v>B4</v>
      </c>
      <c r="AU809" s="214" t="str">
        <f>AT809</f>
        <v>B4</v>
      </c>
      <c r="AV809" s="214" t="str">
        <f>IF(AU809=J809,"OK","REVIEW")</f>
        <v>OK</v>
      </c>
      <c r="AW809" s="213" t="s">
        <v>355</v>
      </c>
      <c r="AX809" s="213" t="s">
        <v>522</v>
      </c>
      <c r="AY809" s="213" t="s">
        <v>270</v>
      </c>
      <c r="AZ809" s="213" t="s">
        <v>271</v>
      </c>
      <c r="BA809" s="217" t="s">
        <v>996</v>
      </c>
    </row>
    <row r="810" ht="142.5">
      <c r="A810" s="214" t="s">
        <v>278</v>
      </c>
      <c r="B810" s="213" t="s">
        <v>1250</v>
      </c>
      <c r="C810" s="214" t="s">
        <v>1360</v>
      </c>
      <c r="D810" s="213" t="s">
        <v>1361</v>
      </c>
      <c r="E810" s="214" t="s">
        <v>1370</v>
      </c>
      <c r="F810" s="213" t="s">
        <v>1371</v>
      </c>
      <c r="G810" s="214" t="s">
        <v>1372</v>
      </c>
      <c r="H810" s="213" t="s">
        <v>1373</v>
      </c>
      <c r="I810" s="213" t="s">
        <v>1257</v>
      </c>
      <c r="J810" s="214" t="s">
        <v>271</v>
      </c>
      <c r="K810" s="217" t="s">
        <v>1269</v>
      </c>
      <c r="L810" s="214">
        <v>3</v>
      </c>
      <c r="M810" s="214">
        <f>ROUND(L810*18,0)</f>
        <v>54</v>
      </c>
      <c r="N810" s="214">
        <v>2</v>
      </c>
      <c r="O810" s="214">
        <f>ROUND(N810*19.2,0)</f>
        <v>38</v>
      </c>
      <c r="P810" s="214">
        <v>4</v>
      </c>
      <c r="Q810" s="214">
        <f>ROUND(P810*19.2,0)</f>
        <v>77</v>
      </c>
      <c r="R810" s="214">
        <v>3</v>
      </c>
      <c r="S810" s="214">
        <f>ROUND(R810*14.4,0)</f>
        <v>43</v>
      </c>
      <c r="T810" s="214">
        <v>4</v>
      </c>
      <c r="U810" s="214">
        <f>ROUND(T810*14.4,0)</f>
        <v>58</v>
      </c>
      <c r="V810" s="214">
        <v>2</v>
      </c>
      <c r="W810" s="214">
        <f>ROUND(V810*28.8,0)</f>
        <v>58</v>
      </c>
      <c r="X810" s="214">
        <v>3</v>
      </c>
      <c r="Y810" s="214">
        <f>ROUND(X810*16.8,0)</f>
        <v>50</v>
      </c>
      <c r="Z810" s="214">
        <v>2</v>
      </c>
      <c r="AA810" s="214">
        <f>ROUND(Z810*19.2,0)</f>
        <v>38</v>
      </c>
      <c r="AB810" s="214">
        <v>2</v>
      </c>
      <c r="AC810" s="214">
        <f>ROUND(AB810*19.2,0)</f>
        <v>38</v>
      </c>
      <c r="AD810" s="214">
        <v>2</v>
      </c>
      <c r="AE810" s="214">
        <f>ROUND(AD810*12,0)</f>
        <v>24</v>
      </c>
      <c r="AF810" s="214">
        <v>2</v>
      </c>
      <c r="AG810" s="214">
        <f>ROUND(AF810*14.4,0)</f>
        <v>29</v>
      </c>
      <c r="AH810" s="214">
        <v>3</v>
      </c>
      <c r="AI810" s="214">
        <f>ROUND(AH810*9.6,0)</f>
        <v>29</v>
      </c>
      <c r="AJ810" s="214">
        <v>2</v>
      </c>
      <c r="AK810" s="214">
        <f>ROUND(AJ810*16.8,0)</f>
        <v>34</v>
      </c>
      <c r="AL810" s="214">
        <v>2</v>
      </c>
      <c r="AM810" s="214">
        <f>ROUND(AL810*7.2,0)</f>
        <v>14</v>
      </c>
      <c r="AN810" s="214">
        <f>SUM(M810,O810,Q810,S810,U810)</f>
        <v>270</v>
      </c>
      <c r="AO810" s="214">
        <f>SUM(W810,Y810,AA810,AC810)</f>
        <v>184</v>
      </c>
      <c r="AP810" s="214">
        <f>SUM(AE810,AG810,AI810)</f>
        <v>82</v>
      </c>
      <c r="AQ810" s="214">
        <f>SUM(AK810,AM810)</f>
        <v>48</v>
      </c>
      <c r="AR810" s="214">
        <f>SUM(AN810:AQ810)</f>
        <v>584</v>
      </c>
      <c r="AS810" s="214" t="str">
        <f>IF(AR810&lt;=120,"Group 1",IF(AR810&lt;=240,"Group 2",IF(AR810&lt;=360,"Group 3",IF(AR810&lt;=480,"Group 4",IF(AR810&lt;=600,"Group 5",IF(AR810&lt;=720,"Group 6",IF(AR810&lt;=840,"Group 7",IF(AR810&lt;=960,"Group 8",IF(AR810&lt;=1080,"Group 9","Group 10")))))))))</f>
        <v>Group 5</v>
      </c>
      <c r="AT810" s="214" t="str">
        <f>IF(AR810&lt;=120,"B1",IF(AR810&lt;=240,"B2",IF(AR810&lt;=360,"B3",IF(AR810&lt;=480,"B4",IF(AR810&lt;=600,"B5",IF(AR810&lt;=720,"B6",IF(AR810&lt;=840,"B7",IF(AR810&lt;=960,"B8",IF(AR810&lt;=1080,"B9",IF(AR810&lt;=1100,"B10",IF(AR810&lt;=1120,"B11",IF(AR810&lt;=1140,"B12",IF(AR810&lt;=1160,"B13",IF(AR810&lt;=1180,"B14","B15"))))))))))))))</f>
        <v>B5</v>
      </c>
      <c r="AU810" s="214" t="str">
        <f>AT810</f>
        <v>B5</v>
      </c>
      <c r="AV810" s="214" t="str">
        <f>IF(AU810=J810,"OK","REVIEW")</f>
        <v>OK</v>
      </c>
      <c r="AW810" s="213" t="s">
        <v>355</v>
      </c>
      <c r="AX810" s="213" t="s">
        <v>365</v>
      </c>
      <c r="AY810" s="213" t="s">
        <v>270</v>
      </c>
      <c r="AZ810" s="213" t="s">
        <v>271</v>
      </c>
      <c r="BA810" s="217" t="s">
        <v>998</v>
      </c>
    </row>
    <row r="811" ht="142.5">
      <c r="A811" s="214" t="s">
        <v>278</v>
      </c>
      <c r="B811" s="213" t="s">
        <v>1250</v>
      </c>
      <c r="C811" s="214" t="s">
        <v>1360</v>
      </c>
      <c r="D811" s="213" t="s">
        <v>1361</v>
      </c>
      <c r="E811" s="214" t="s">
        <v>1370</v>
      </c>
      <c r="F811" s="213" t="s">
        <v>1371</v>
      </c>
      <c r="G811" s="214" t="s">
        <v>1374</v>
      </c>
      <c r="H811" s="213" t="s">
        <v>1375</v>
      </c>
      <c r="I811" s="213" t="s">
        <v>1257</v>
      </c>
      <c r="J811" s="214" t="s">
        <v>267</v>
      </c>
      <c r="K811" s="217" t="s">
        <v>1268</v>
      </c>
      <c r="L811" s="214">
        <v>3</v>
      </c>
      <c r="M811" s="214">
        <f>ROUND(L811*18,0)</f>
        <v>54</v>
      </c>
      <c r="N811" s="214">
        <v>2</v>
      </c>
      <c r="O811" s="214">
        <f>ROUND(N811*19.2,0)</f>
        <v>38</v>
      </c>
      <c r="P811" s="214">
        <v>3</v>
      </c>
      <c r="Q811" s="214">
        <f>ROUND(P811*19.2,0)</f>
        <v>58</v>
      </c>
      <c r="R811" s="214">
        <v>3</v>
      </c>
      <c r="S811" s="214">
        <f>ROUND(R811*14.4,0)</f>
        <v>43</v>
      </c>
      <c r="T811" s="214">
        <v>2</v>
      </c>
      <c r="U811" s="214">
        <f>ROUND(T811*14.4,0)</f>
        <v>29</v>
      </c>
      <c r="V811" s="214">
        <v>2</v>
      </c>
      <c r="W811" s="214">
        <f>ROUND(V811*28.8,0)</f>
        <v>58</v>
      </c>
      <c r="X811" s="214">
        <v>2</v>
      </c>
      <c r="Y811" s="214">
        <f>ROUND(X811*16.8,0)</f>
        <v>34</v>
      </c>
      <c r="Z811" s="214">
        <v>2</v>
      </c>
      <c r="AA811" s="214">
        <f>ROUND(Z811*19.2,0)</f>
        <v>38</v>
      </c>
      <c r="AB811" s="214">
        <v>2</v>
      </c>
      <c r="AC811" s="214">
        <f>ROUND(AB811*19.2,0)</f>
        <v>38</v>
      </c>
      <c r="AD811" s="214">
        <v>2</v>
      </c>
      <c r="AE811" s="214">
        <f>ROUND(AD811*12,0)</f>
        <v>24</v>
      </c>
      <c r="AF811" s="214">
        <v>1</v>
      </c>
      <c r="AG811" s="214">
        <f>ROUND(AF811*14.4,0)</f>
        <v>14</v>
      </c>
      <c r="AH811" s="214">
        <v>2</v>
      </c>
      <c r="AI811" s="214">
        <f>ROUND(AH811*9.6,0)</f>
        <v>19</v>
      </c>
      <c r="AJ811" s="214">
        <v>1</v>
      </c>
      <c r="AK811" s="214">
        <f>ROUND(AJ811*16.8,0)</f>
        <v>17</v>
      </c>
      <c r="AL811" s="214">
        <v>1</v>
      </c>
      <c r="AM811" s="214">
        <f>ROUND(AL811*7.2,0)</f>
        <v>7</v>
      </c>
      <c r="AN811" s="214">
        <f>SUM(M811,O811,Q811,S811,U811)</f>
        <v>222</v>
      </c>
      <c r="AO811" s="214">
        <f>SUM(W811,Y811,AA811,AC811)</f>
        <v>168</v>
      </c>
      <c r="AP811" s="214">
        <f>SUM(AE811,AG811,AI811)</f>
        <v>57</v>
      </c>
      <c r="AQ811" s="214">
        <f>SUM(AK811,AM811)</f>
        <v>24</v>
      </c>
      <c r="AR811" s="214">
        <f>SUM(AN811:AQ811)</f>
        <v>471</v>
      </c>
      <c r="AS811" s="214" t="str">
        <f>IF(AR811&lt;=120,"Group 1",IF(AR811&lt;=240,"Group 2",IF(AR811&lt;=360,"Group 3",IF(AR811&lt;=480,"Group 4",IF(AR811&lt;=600,"Group 5",IF(AR811&lt;=720,"Group 6",IF(AR811&lt;=840,"Group 7",IF(AR811&lt;=960,"Group 8",IF(AR811&lt;=1080,"Group 9","Group 10")))))))))</f>
        <v>Group 4</v>
      </c>
      <c r="AT811" s="214" t="str">
        <f>IF(AR811&lt;=120,"B1",IF(AR811&lt;=240,"B2",IF(AR811&lt;=360,"B3",IF(AR811&lt;=480,"B4",IF(AR811&lt;=600,"B5",IF(AR811&lt;=720,"B6",IF(AR811&lt;=840,"B7",IF(AR811&lt;=960,"B8",IF(AR811&lt;=1080,"B9",IF(AR811&lt;=1100,"B10",IF(AR811&lt;=1120,"B11",IF(AR811&lt;=1140,"B12",IF(AR811&lt;=1160,"B13",IF(AR811&lt;=1180,"B14","B15"))))))))))))))</f>
        <v>B4</v>
      </c>
      <c r="AU811" s="214" t="str">
        <f>AT811</f>
        <v>B4</v>
      </c>
      <c r="AV811" s="214" t="str">
        <f>IF(AU811=J811,"OK","REVIEW")</f>
        <v>OK</v>
      </c>
      <c r="AW811" s="213" t="s">
        <v>355</v>
      </c>
      <c r="AX811" s="213" t="s">
        <v>522</v>
      </c>
      <c r="AY811" s="213" t="s">
        <v>270</v>
      </c>
      <c r="AZ811" s="213" t="s">
        <v>271</v>
      </c>
      <c r="BA811" s="217" t="s">
        <v>996</v>
      </c>
    </row>
    <row r="812" ht="142.5">
      <c r="A812" s="214" t="s">
        <v>278</v>
      </c>
      <c r="B812" s="213" t="s">
        <v>1250</v>
      </c>
      <c r="C812" s="214" t="s">
        <v>1360</v>
      </c>
      <c r="D812" s="213" t="s">
        <v>1361</v>
      </c>
      <c r="E812" s="214" t="s">
        <v>1370</v>
      </c>
      <c r="F812" s="213" t="s">
        <v>1371</v>
      </c>
      <c r="G812" s="214" t="s">
        <v>1374</v>
      </c>
      <c r="H812" s="213" t="s">
        <v>1375</v>
      </c>
      <c r="I812" s="213" t="s">
        <v>1257</v>
      </c>
      <c r="J812" s="214" t="s">
        <v>271</v>
      </c>
      <c r="K812" s="217" t="s">
        <v>1269</v>
      </c>
      <c r="L812" s="214">
        <v>3</v>
      </c>
      <c r="M812" s="214">
        <f>ROUND(L812*18,0)</f>
        <v>54</v>
      </c>
      <c r="N812" s="214">
        <v>2</v>
      </c>
      <c r="O812" s="214">
        <f>ROUND(N812*19.2,0)</f>
        <v>38</v>
      </c>
      <c r="P812" s="214">
        <v>3</v>
      </c>
      <c r="Q812" s="214">
        <f>ROUND(P812*19.2,0)</f>
        <v>58</v>
      </c>
      <c r="R812" s="214">
        <v>3</v>
      </c>
      <c r="S812" s="214">
        <f>ROUND(R812*14.4,0)</f>
        <v>43</v>
      </c>
      <c r="T812" s="214">
        <v>3</v>
      </c>
      <c r="U812" s="214">
        <f>ROUND(T812*14.4,0)</f>
        <v>43</v>
      </c>
      <c r="V812" s="214">
        <v>2</v>
      </c>
      <c r="W812" s="214">
        <f>ROUND(V812*28.8,0)</f>
        <v>58</v>
      </c>
      <c r="X812" s="214">
        <v>3</v>
      </c>
      <c r="Y812" s="214">
        <f>ROUND(X812*16.8,0)</f>
        <v>50</v>
      </c>
      <c r="Z812" s="214">
        <v>2</v>
      </c>
      <c r="AA812" s="214">
        <f>ROUND(Z812*19.2,0)</f>
        <v>38</v>
      </c>
      <c r="AB812" s="214">
        <v>2</v>
      </c>
      <c r="AC812" s="214">
        <f>ROUND(AB812*19.2,0)</f>
        <v>38</v>
      </c>
      <c r="AD812" s="214">
        <v>2</v>
      </c>
      <c r="AE812" s="214">
        <f>ROUND(AD812*12,0)</f>
        <v>24</v>
      </c>
      <c r="AF812" s="214">
        <v>2</v>
      </c>
      <c r="AG812" s="214">
        <f>ROUND(AF812*14.4,0)</f>
        <v>29</v>
      </c>
      <c r="AH812" s="214">
        <v>3</v>
      </c>
      <c r="AI812" s="214">
        <f>ROUND(AH812*9.6,0)</f>
        <v>29</v>
      </c>
      <c r="AJ812" s="214">
        <v>2</v>
      </c>
      <c r="AK812" s="214">
        <f>ROUND(AJ812*16.8,0)</f>
        <v>34</v>
      </c>
      <c r="AL812" s="214">
        <v>2</v>
      </c>
      <c r="AM812" s="214">
        <f>ROUND(AL812*7.2,0)</f>
        <v>14</v>
      </c>
      <c r="AN812" s="214">
        <f>SUM(M812,O812,Q812,S812,U812)</f>
        <v>236</v>
      </c>
      <c r="AO812" s="214">
        <f>SUM(W812,Y812,AA812,AC812)</f>
        <v>184</v>
      </c>
      <c r="AP812" s="214">
        <f>SUM(AE812,AG812,AI812)</f>
        <v>82</v>
      </c>
      <c r="AQ812" s="214">
        <f>SUM(AK812,AM812)</f>
        <v>48</v>
      </c>
      <c r="AR812" s="214">
        <f>SUM(AN812:AQ812)</f>
        <v>550</v>
      </c>
      <c r="AS812" s="214" t="str">
        <f>IF(AR812&lt;=120,"Group 1",IF(AR812&lt;=240,"Group 2",IF(AR812&lt;=360,"Group 3",IF(AR812&lt;=480,"Group 4",IF(AR812&lt;=600,"Group 5",IF(AR812&lt;=720,"Group 6",IF(AR812&lt;=840,"Group 7",IF(AR812&lt;=960,"Group 8",IF(AR812&lt;=1080,"Group 9","Group 10")))))))))</f>
        <v>Group 5</v>
      </c>
      <c r="AT812" s="214" t="str">
        <f>IF(AR812&lt;=120,"B1",IF(AR812&lt;=240,"B2",IF(AR812&lt;=360,"B3",IF(AR812&lt;=480,"B4",IF(AR812&lt;=600,"B5",IF(AR812&lt;=720,"B6",IF(AR812&lt;=840,"B7",IF(AR812&lt;=960,"B8",IF(AR812&lt;=1080,"B9",IF(AR812&lt;=1100,"B10",IF(AR812&lt;=1120,"B11",IF(AR812&lt;=1140,"B12",IF(AR812&lt;=1160,"B13",IF(AR812&lt;=1180,"B14","B15"))))))))))))))</f>
        <v>B5</v>
      </c>
      <c r="AU812" s="214" t="str">
        <f>AT812</f>
        <v>B5</v>
      </c>
      <c r="AV812" s="214" t="str">
        <f>IF(AU812=J812,"OK","REVIEW")</f>
        <v>OK</v>
      </c>
      <c r="AW812" s="213" t="s">
        <v>355</v>
      </c>
      <c r="AX812" s="213" t="s">
        <v>365</v>
      </c>
      <c r="AY812" s="213" t="s">
        <v>270</v>
      </c>
      <c r="AZ812" s="213" t="s">
        <v>271</v>
      </c>
      <c r="BA812" s="217" t="s">
        <v>998</v>
      </c>
    </row>
    <row r="813" ht="142.5">
      <c r="A813" s="214" t="s">
        <v>278</v>
      </c>
      <c r="B813" s="213" t="s">
        <v>1250</v>
      </c>
      <c r="C813" s="214" t="s">
        <v>1376</v>
      </c>
      <c r="D813" s="213" t="s">
        <v>1377</v>
      </c>
      <c r="E813" s="214" t="s">
        <v>1378</v>
      </c>
      <c r="F813" s="213" t="s">
        <v>1379</v>
      </c>
      <c r="G813" s="214" t="s">
        <v>1380</v>
      </c>
      <c r="H813" s="213" t="s">
        <v>1381</v>
      </c>
      <c r="I813" s="213" t="s">
        <v>1257</v>
      </c>
      <c r="J813" s="214" t="s">
        <v>267</v>
      </c>
      <c r="K813" s="217" t="s">
        <v>1268</v>
      </c>
      <c r="L813" s="214">
        <v>3</v>
      </c>
      <c r="M813" s="214">
        <f>ROUND(L813*18,0)</f>
        <v>54</v>
      </c>
      <c r="N813" s="214">
        <v>2</v>
      </c>
      <c r="O813" s="214">
        <f>ROUND(N813*19.2,0)</f>
        <v>38</v>
      </c>
      <c r="P813" s="214">
        <v>3</v>
      </c>
      <c r="Q813" s="214">
        <f>ROUND(P813*19.2,0)</f>
        <v>58</v>
      </c>
      <c r="R813" s="214">
        <v>3</v>
      </c>
      <c r="S813" s="214">
        <f>ROUND(R813*14.4,0)</f>
        <v>43</v>
      </c>
      <c r="T813" s="214">
        <v>2</v>
      </c>
      <c r="U813" s="214">
        <f>ROUND(T813*14.4,0)</f>
        <v>29</v>
      </c>
      <c r="V813" s="214">
        <v>2</v>
      </c>
      <c r="W813" s="214">
        <f>ROUND(V813*28.8,0)</f>
        <v>58</v>
      </c>
      <c r="X813" s="214">
        <v>2</v>
      </c>
      <c r="Y813" s="214">
        <f>ROUND(X813*16.8,0)</f>
        <v>34</v>
      </c>
      <c r="Z813" s="214">
        <v>2</v>
      </c>
      <c r="AA813" s="214">
        <f>ROUND(Z813*19.2,0)</f>
        <v>38</v>
      </c>
      <c r="AB813" s="214">
        <v>2</v>
      </c>
      <c r="AC813" s="214">
        <f>ROUND(AB813*19.2,0)</f>
        <v>38</v>
      </c>
      <c r="AD813" s="214">
        <v>2</v>
      </c>
      <c r="AE813" s="214">
        <f>ROUND(AD813*12,0)</f>
        <v>24</v>
      </c>
      <c r="AF813" s="214">
        <v>1</v>
      </c>
      <c r="AG813" s="214">
        <f>ROUND(AF813*14.4,0)</f>
        <v>14</v>
      </c>
      <c r="AH813" s="214">
        <v>2</v>
      </c>
      <c r="AI813" s="214">
        <f>ROUND(AH813*9.6,0)</f>
        <v>19</v>
      </c>
      <c r="AJ813" s="214">
        <v>1</v>
      </c>
      <c r="AK813" s="214">
        <f>ROUND(AJ813*16.8,0)</f>
        <v>17</v>
      </c>
      <c r="AL813" s="214">
        <v>1</v>
      </c>
      <c r="AM813" s="214">
        <f>ROUND(AL813*7.2,0)</f>
        <v>7</v>
      </c>
      <c r="AN813" s="214">
        <f>SUM(M813,O813,Q813,S813,U813)</f>
        <v>222</v>
      </c>
      <c r="AO813" s="214">
        <f>SUM(W813,Y813,AA813,AC813)</f>
        <v>168</v>
      </c>
      <c r="AP813" s="214">
        <f>SUM(AE813,AG813,AI813)</f>
        <v>57</v>
      </c>
      <c r="AQ813" s="214">
        <f>SUM(AK813,AM813)</f>
        <v>24</v>
      </c>
      <c r="AR813" s="214">
        <f>SUM(AN813:AQ813)</f>
        <v>471</v>
      </c>
      <c r="AS813" s="214" t="str">
        <f>IF(AR813&lt;=120,"Group 1",IF(AR813&lt;=240,"Group 2",IF(AR813&lt;=360,"Group 3",IF(AR813&lt;=480,"Group 4",IF(AR813&lt;=600,"Group 5",IF(AR813&lt;=720,"Group 6",IF(AR813&lt;=840,"Group 7",IF(AR813&lt;=960,"Group 8",IF(AR813&lt;=1080,"Group 9","Group 10")))))))))</f>
        <v>Group 4</v>
      </c>
      <c r="AT813" s="214" t="str">
        <f>IF(AR813&lt;=120,"B1",IF(AR813&lt;=240,"B2",IF(AR813&lt;=360,"B3",IF(AR813&lt;=480,"B4",IF(AR813&lt;=600,"B5",IF(AR813&lt;=720,"B6",IF(AR813&lt;=840,"B7",IF(AR813&lt;=960,"B8",IF(AR813&lt;=1080,"B9",IF(AR813&lt;=1100,"B10",IF(AR813&lt;=1120,"B11",IF(AR813&lt;=1140,"B12",IF(AR813&lt;=1160,"B13",IF(AR813&lt;=1180,"B14","B15"))))))))))))))</f>
        <v>B4</v>
      </c>
      <c r="AU813" s="214" t="str">
        <f>AT813</f>
        <v>B4</v>
      </c>
      <c r="AV813" s="214" t="str">
        <f>IF(AU813=J813,"OK","REVIEW")</f>
        <v>OK</v>
      </c>
      <c r="AW813" s="213" t="s">
        <v>355</v>
      </c>
      <c r="AX813" s="213" t="s">
        <v>522</v>
      </c>
      <c r="AY813" s="213" t="s">
        <v>270</v>
      </c>
      <c r="AZ813" s="213" t="s">
        <v>271</v>
      </c>
      <c r="BA813" s="217" t="s">
        <v>996</v>
      </c>
    </row>
    <row r="814" ht="142.5">
      <c r="A814" s="214" t="s">
        <v>278</v>
      </c>
      <c r="B814" s="213" t="s">
        <v>1250</v>
      </c>
      <c r="C814" s="214" t="s">
        <v>1376</v>
      </c>
      <c r="D814" s="213" t="s">
        <v>1377</v>
      </c>
      <c r="E814" s="214" t="s">
        <v>1378</v>
      </c>
      <c r="F814" s="213" t="s">
        <v>1379</v>
      </c>
      <c r="G814" s="214" t="s">
        <v>1380</v>
      </c>
      <c r="H814" s="213" t="s">
        <v>1381</v>
      </c>
      <c r="I814" s="213" t="s">
        <v>1257</v>
      </c>
      <c r="J814" s="214" t="s">
        <v>271</v>
      </c>
      <c r="K814" s="217" t="s">
        <v>1269</v>
      </c>
      <c r="L814" s="214">
        <v>3</v>
      </c>
      <c r="M814" s="214">
        <f>ROUND(L814*18,0)</f>
        <v>54</v>
      </c>
      <c r="N814" s="214">
        <v>2</v>
      </c>
      <c r="O814" s="214">
        <f>ROUND(N814*19.2,0)</f>
        <v>38</v>
      </c>
      <c r="P814" s="214">
        <v>3</v>
      </c>
      <c r="Q814" s="214">
        <f>ROUND(P814*19.2,0)</f>
        <v>58</v>
      </c>
      <c r="R814" s="214">
        <v>3</v>
      </c>
      <c r="S814" s="214">
        <f>ROUND(R814*14.4,0)</f>
        <v>43</v>
      </c>
      <c r="T814" s="214">
        <v>3</v>
      </c>
      <c r="U814" s="214">
        <f>ROUND(T814*14.4,0)</f>
        <v>43</v>
      </c>
      <c r="V814" s="214">
        <v>2</v>
      </c>
      <c r="W814" s="214">
        <f>ROUND(V814*28.8,0)</f>
        <v>58</v>
      </c>
      <c r="X814" s="214">
        <v>3</v>
      </c>
      <c r="Y814" s="214">
        <f>ROUND(X814*16.8,0)</f>
        <v>50</v>
      </c>
      <c r="Z814" s="214">
        <v>2</v>
      </c>
      <c r="AA814" s="214">
        <f>ROUND(Z814*19.2,0)</f>
        <v>38</v>
      </c>
      <c r="AB814" s="214">
        <v>2</v>
      </c>
      <c r="AC814" s="214">
        <f>ROUND(AB814*19.2,0)</f>
        <v>38</v>
      </c>
      <c r="AD814" s="214">
        <v>2</v>
      </c>
      <c r="AE814" s="214">
        <f>ROUND(AD814*12,0)</f>
        <v>24</v>
      </c>
      <c r="AF814" s="214">
        <v>2</v>
      </c>
      <c r="AG814" s="214">
        <f>ROUND(AF814*14.4,0)</f>
        <v>29</v>
      </c>
      <c r="AH814" s="214">
        <v>3</v>
      </c>
      <c r="AI814" s="214">
        <f>ROUND(AH814*9.6,0)</f>
        <v>29</v>
      </c>
      <c r="AJ814" s="214">
        <v>2</v>
      </c>
      <c r="AK814" s="214">
        <f>ROUND(AJ814*16.8,0)</f>
        <v>34</v>
      </c>
      <c r="AL814" s="214">
        <v>2</v>
      </c>
      <c r="AM814" s="214">
        <f>ROUND(AL814*7.2,0)</f>
        <v>14</v>
      </c>
      <c r="AN814" s="214">
        <f>SUM(M814,O814,Q814,S814,U814)</f>
        <v>236</v>
      </c>
      <c r="AO814" s="214">
        <f>SUM(W814,Y814,AA814,AC814)</f>
        <v>184</v>
      </c>
      <c r="AP814" s="214">
        <f>SUM(AE814,AG814,AI814)</f>
        <v>82</v>
      </c>
      <c r="AQ814" s="214">
        <f>SUM(AK814,AM814)</f>
        <v>48</v>
      </c>
      <c r="AR814" s="214">
        <f>SUM(AN814:AQ814)</f>
        <v>550</v>
      </c>
      <c r="AS814" s="214" t="str">
        <f>IF(AR814&lt;=120,"Group 1",IF(AR814&lt;=240,"Group 2",IF(AR814&lt;=360,"Group 3",IF(AR814&lt;=480,"Group 4",IF(AR814&lt;=600,"Group 5",IF(AR814&lt;=720,"Group 6",IF(AR814&lt;=840,"Group 7",IF(AR814&lt;=960,"Group 8",IF(AR814&lt;=1080,"Group 9","Group 10")))))))))</f>
        <v>Group 5</v>
      </c>
      <c r="AT814" s="214" t="str">
        <f>IF(AR814&lt;=120,"B1",IF(AR814&lt;=240,"B2",IF(AR814&lt;=360,"B3",IF(AR814&lt;=480,"B4",IF(AR814&lt;=600,"B5",IF(AR814&lt;=720,"B6",IF(AR814&lt;=840,"B7",IF(AR814&lt;=960,"B8",IF(AR814&lt;=1080,"B9",IF(AR814&lt;=1100,"B10",IF(AR814&lt;=1120,"B11",IF(AR814&lt;=1140,"B12",IF(AR814&lt;=1160,"B13",IF(AR814&lt;=1180,"B14","B15"))))))))))))))</f>
        <v>B5</v>
      </c>
      <c r="AU814" s="214" t="str">
        <f>AT814</f>
        <v>B5</v>
      </c>
      <c r="AV814" s="214" t="str">
        <f>IF(AU814=J814,"OK","REVIEW")</f>
        <v>OK</v>
      </c>
      <c r="AW814" s="213" t="s">
        <v>355</v>
      </c>
      <c r="AX814" s="213" t="s">
        <v>365</v>
      </c>
      <c r="AY814" s="213" t="s">
        <v>270</v>
      </c>
      <c r="AZ814" s="213" t="s">
        <v>271</v>
      </c>
      <c r="BA814" s="217" t="s">
        <v>998</v>
      </c>
    </row>
    <row r="815" ht="142.5">
      <c r="A815" s="214" t="s">
        <v>278</v>
      </c>
      <c r="B815" s="213" t="s">
        <v>1250</v>
      </c>
      <c r="C815" s="214" t="s">
        <v>1376</v>
      </c>
      <c r="D815" s="213" t="s">
        <v>1377</v>
      </c>
      <c r="E815" s="214" t="s">
        <v>1378</v>
      </c>
      <c r="F815" s="213" t="s">
        <v>1379</v>
      </c>
      <c r="G815" s="214" t="s">
        <v>1382</v>
      </c>
      <c r="H815" s="213" t="s">
        <v>1383</v>
      </c>
      <c r="I815" s="213" t="s">
        <v>1257</v>
      </c>
      <c r="J815" s="214" t="s">
        <v>267</v>
      </c>
      <c r="K815" s="217" t="s">
        <v>1268</v>
      </c>
      <c r="L815" s="214">
        <v>3</v>
      </c>
      <c r="M815" s="214">
        <f>ROUND(L815*18,0)</f>
        <v>54</v>
      </c>
      <c r="N815" s="214">
        <v>2</v>
      </c>
      <c r="O815" s="214">
        <f>ROUND(N815*19.2,0)</f>
        <v>38</v>
      </c>
      <c r="P815" s="214">
        <v>3</v>
      </c>
      <c r="Q815" s="214">
        <f>ROUND(P815*19.2,0)</f>
        <v>58</v>
      </c>
      <c r="R815" s="214">
        <v>3</v>
      </c>
      <c r="S815" s="214">
        <f>ROUND(R815*14.4,0)</f>
        <v>43</v>
      </c>
      <c r="T815" s="214">
        <v>2</v>
      </c>
      <c r="U815" s="214">
        <f>ROUND(T815*14.4,0)</f>
        <v>29</v>
      </c>
      <c r="V815" s="214">
        <v>2</v>
      </c>
      <c r="W815" s="214">
        <f>ROUND(V815*28.8,0)</f>
        <v>58</v>
      </c>
      <c r="X815" s="214">
        <v>2</v>
      </c>
      <c r="Y815" s="214">
        <f>ROUND(X815*16.8,0)</f>
        <v>34</v>
      </c>
      <c r="Z815" s="214">
        <v>2</v>
      </c>
      <c r="AA815" s="214">
        <f>ROUND(Z815*19.2,0)</f>
        <v>38</v>
      </c>
      <c r="AB815" s="214">
        <v>2</v>
      </c>
      <c r="AC815" s="214">
        <f>ROUND(AB815*19.2,0)</f>
        <v>38</v>
      </c>
      <c r="AD815" s="214">
        <v>2</v>
      </c>
      <c r="AE815" s="214">
        <f>ROUND(AD815*12,0)</f>
        <v>24</v>
      </c>
      <c r="AF815" s="214">
        <v>1</v>
      </c>
      <c r="AG815" s="214">
        <f>ROUND(AF815*14.4,0)</f>
        <v>14</v>
      </c>
      <c r="AH815" s="214">
        <v>2</v>
      </c>
      <c r="AI815" s="214">
        <f>ROUND(AH815*9.6,0)</f>
        <v>19</v>
      </c>
      <c r="AJ815" s="214">
        <v>1</v>
      </c>
      <c r="AK815" s="214">
        <f>ROUND(AJ815*16.8,0)</f>
        <v>17</v>
      </c>
      <c r="AL815" s="214">
        <v>1</v>
      </c>
      <c r="AM815" s="214">
        <f>ROUND(AL815*7.2,0)</f>
        <v>7</v>
      </c>
      <c r="AN815" s="214">
        <f>SUM(M815,O815,Q815,S815,U815)</f>
        <v>222</v>
      </c>
      <c r="AO815" s="214">
        <f>SUM(W815,Y815,AA815,AC815)</f>
        <v>168</v>
      </c>
      <c r="AP815" s="214">
        <f>SUM(AE815,AG815,AI815)</f>
        <v>57</v>
      </c>
      <c r="AQ815" s="214">
        <f>SUM(AK815,AM815)</f>
        <v>24</v>
      </c>
      <c r="AR815" s="214">
        <f>SUM(AN815:AQ815)</f>
        <v>471</v>
      </c>
      <c r="AS815" s="214" t="str">
        <f>IF(AR815&lt;=120,"Group 1",IF(AR815&lt;=240,"Group 2",IF(AR815&lt;=360,"Group 3",IF(AR815&lt;=480,"Group 4",IF(AR815&lt;=600,"Group 5",IF(AR815&lt;=720,"Group 6",IF(AR815&lt;=840,"Group 7",IF(AR815&lt;=960,"Group 8",IF(AR815&lt;=1080,"Group 9","Group 10")))))))))</f>
        <v>Group 4</v>
      </c>
      <c r="AT815" s="214" t="str">
        <f>IF(AR815&lt;=120,"B1",IF(AR815&lt;=240,"B2",IF(AR815&lt;=360,"B3",IF(AR815&lt;=480,"B4",IF(AR815&lt;=600,"B5",IF(AR815&lt;=720,"B6",IF(AR815&lt;=840,"B7",IF(AR815&lt;=960,"B8",IF(AR815&lt;=1080,"B9",IF(AR815&lt;=1100,"B10",IF(AR815&lt;=1120,"B11",IF(AR815&lt;=1140,"B12",IF(AR815&lt;=1160,"B13",IF(AR815&lt;=1180,"B14","B15"))))))))))))))</f>
        <v>B4</v>
      </c>
      <c r="AU815" s="214" t="str">
        <f>AT815</f>
        <v>B4</v>
      </c>
      <c r="AV815" s="214" t="str">
        <f>IF(AU815=J815,"OK","REVIEW")</f>
        <v>OK</v>
      </c>
      <c r="AW815" s="213" t="s">
        <v>355</v>
      </c>
      <c r="AX815" s="213" t="s">
        <v>522</v>
      </c>
      <c r="AY815" s="213" t="s">
        <v>270</v>
      </c>
      <c r="AZ815" s="213" t="s">
        <v>271</v>
      </c>
      <c r="BA815" s="217" t="s">
        <v>996</v>
      </c>
    </row>
    <row r="816" ht="142.5">
      <c r="A816" s="214" t="s">
        <v>278</v>
      </c>
      <c r="B816" s="213" t="s">
        <v>1250</v>
      </c>
      <c r="C816" s="214" t="s">
        <v>1376</v>
      </c>
      <c r="D816" s="213" t="s">
        <v>1377</v>
      </c>
      <c r="E816" s="214" t="s">
        <v>1378</v>
      </c>
      <c r="F816" s="213" t="s">
        <v>1379</v>
      </c>
      <c r="G816" s="214" t="s">
        <v>1382</v>
      </c>
      <c r="H816" s="213" t="s">
        <v>1383</v>
      </c>
      <c r="I816" s="213" t="s">
        <v>1257</v>
      </c>
      <c r="J816" s="214" t="s">
        <v>271</v>
      </c>
      <c r="K816" s="217" t="s">
        <v>1269</v>
      </c>
      <c r="L816" s="214">
        <v>3</v>
      </c>
      <c r="M816" s="214">
        <f>ROUND(L816*18,0)</f>
        <v>54</v>
      </c>
      <c r="N816" s="214">
        <v>2</v>
      </c>
      <c r="O816" s="214">
        <f>ROUND(N816*19.2,0)</f>
        <v>38</v>
      </c>
      <c r="P816" s="214">
        <v>3</v>
      </c>
      <c r="Q816" s="214">
        <f>ROUND(P816*19.2,0)</f>
        <v>58</v>
      </c>
      <c r="R816" s="214">
        <v>3</v>
      </c>
      <c r="S816" s="214">
        <f>ROUND(R816*14.4,0)</f>
        <v>43</v>
      </c>
      <c r="T816" s="214">
        <v>3</v>
      </c>
      <c r="U816" s="214">
        <f>ROUND(T816*14.4,0)</f>
        <v>43</v>
      </c>
      <c r="V816" s="214">
        <v>2</v>
      </c>
      <c r="W816" s="214">
        <f>ROUND(V816*28.8,0)</f>
        <v>58</v>
      </c>
      <c r="X816" s="214">
        <v>3</v>
      </c>
      <c r="Y816" s="214">
        <f>ROUND(X816*16.8,0)</f>
        <v>50</v>
      </c>
      <c r="Z816" s="214">
        <v>2</v>
      </c>
      <c r="AA816" s="214">
        <f>ROUND(Z816*19.2,0)</f>
        <v>38</v>
      </c>
      <c r="AB816" s="214">
        <v>2</v>
      </c>
      <c r="AC816" s="214">
        <f>ROUND(AB816*19.2,0)</f>
        <v>38</v>
      </c>
      <c r="AD816" s="214">
        <v>2</v>
      </c>
      <c r="AE816" s="214">
        <f>ROUND(AD816*12,0)</f>
        <v>24</v>
      </c>
      <c r="AF816" s="214">
        <v>2</v>
      </c>
      <c r="AG816" s="214">
        <f>ROUND(AF816*14.4,0)</f>
        <v>29</v>
      </c>
      <c r="AH816" s="214">
        <v>3</v>
      </c>
      <c r="AI816" s="214">
        <f>ROUND(AH816*9.6,0)</f>
        <v>29</v>
      </c>
      <c r="AJ816" s="214">
        <v>2</v>
      </c>
      <c r="AK816" s="214">
        <f>ROUND(AJ816*16.8,0)</f>
        <v>34</v>
      </c>
      <c r="AL816" s="214">
        <v>2</v>
      </c>
      <c r="AM816" s="214">
        <f>ROUND(AL816*7.2,0)</f>
        <v>14</v>
      </c>
      <c r="AN816" s="214">
        <f>SUM(M816,O816,Q816,S816,U816)</f>
        <v>236</v>
      </c>
      <c r="AO816" s="214">
        <f>SUM(W816,Y816,AA816,AC816)</f>
        <v>184</v>
      </c>
      <c r="AP816" s="214">
        <f>SUM(AE816,AG816,AI816)</f>
        <v>82</v>
      </c>
      <c r="AQ816" s="214">
        <f>SUM(AK816,AM816)</f>
        <v>48</v>
      </c>
      <c r="AR816" s="214">
        <f>SUM(AN816:AQ816)</f>
        <v>550</v>
      </c>
      <c r="AS816" s="214" t="str">
        <f>IF(AR816&lt;=120,"Group 1",IF(AR816&lt;=240,"Group 2",IF(AR816&lt;=360,"Group 3",IF(AR816&lt;=480,"Group 4",IF(AR816&lt;=600,"Group 5",IF(AR816&lt;=720,"Group 6",IF(AR816&lt;=840,"Group 7",IF(AR816&lt;=960,"Group 8",IF(AR816&lt;=1080,"Group 9","Group 10")))))))))</f>
        <v>Group 5</v>
      </c>
      <c r="AT816" s="214" t="str">
        <f>IF(AR816&lt;=120,"B1",IF(AR816&lt;=240,"B2",IF(AR816&lt;=360,"B3",IF(AR816&lt;=480,"B4",IF(AR816&lt;=600,"B5",IF(AR816&lt;=720,"B6",IF(AR816&lt;=840,"B7",IF(AR816&lt;=960,"B8",IF(AR816&lt;=1080,"B9",IF(AR816&lt;=1100,"B10",IF(AR816&lt;=1120,"B11",IF(AR816&lt;=1140,"B12",IF(AR816&lt;=1160,"B13",IF(AR816&lt;=1180,"B14","B15"))))))))))))))</f>
        <v>B5</v>
      </c>
      <c r="AU816" s="214" t="str">
        <f>AT816</f>
        <v>B5</v>
      </c>
      <c r="AV816" s="214" t="str">
        <f>IF(AU816=J816,"OK","REVIEW")</f>
        <v>OK</v>
      </c>
      <c r="AW816" s="213" t="s">
        <v>355</v>
      </c>
      <c r="AX816" s="213" t="s">
        <v>365</v>
      </c>
      <c r="AY816" s="213" t="s">
        <v>270</v>
      </c>
      <c r="AZ816" s="213" t="s">
        <v>271</v>
      </c>
      <c r="BA816" s="217" t="s">
        <v>998</v>
      </c>
    </row>
    <row r="817" ht="142.5">
      <c r="A817" s="214" t="s">
        <v>278</v>
      </c>
      <c r="B817" s="213" t="s">
        <v>1250</v>
      </c>
      <c r="C817" s="214" t="s">
        <v>1376</v>
      </c>
      <c r="D817" s="213" t="s">
        <v>1377</v>
      </c>
      <c r="E817" s="214" t="s">
        <v>1378</v>
      </c>
      <c r="F817" s="213" t="s">
        <v>1379</v>
      </c>
      <c r="G817" s="214" t="s">
        <v>1384</v>
      </c>
      <c r="H817" s="213" t="s">
        <v>1385</v>
      </c>
      <c r="I817" s="213" t="s">
        <v>1257</v>
      </c>
      <c r="J817" s="214" t="s">
        <v>267</v>
      </c>
      <c r="K817" s="217" t="s">
        <v>1268</v>
      </c>
      <c r="L817" s="214">
        <v>3</v>
      </c>
      <c r="M817" s="214">
        <f>ROUND(L817*18,0)</f>
        <v>54</v>
      </c>
      <c r="N817" s="214">
        <v>2</v>
      </c>
      <c r="O817" s="214">
        <f>ROUND(N817*19.2,0)</f>
        <v>38</v>
      </c>
      <c r="P817" s="214">
        <v>3</v>
      </c>
      <c r="Q817" s="214">
        <f>ROUND(P817*19.2,0)</f>
        <v>58</v>
      </c>
      <c r="R817" s="214">
        <v>3</v>
      </c>
      <c r="S817" s="214">
        <f>ROUND(R817*14.4,0)</f>
        <v>43</v>
      </c>
      <c r="T817" s="214">
        <v>2</v>
      </c>
      <c r="U817" s="214">
        <f>ROUND(T817*14.4,0)</f>
        <v>29</v>
      </c>
      <c r="V817" s="214">
        <v>2</v>
      </c>
      <c r="W817" s="214">
        <f>ROUND(V817*28.8,0)</f>
        <v>58</v>
      </c>
      <c r="X817" s="214">
        <v>2</v>
      </c>
      <c r="Y817" s="214">
        <f>ROUND(X817*16.8,0)</f>
        <v>34</v>
      </c>
      <c r="Z817" s="214">
        <v>2</v>
      </c>
      <c r="AA817" s="214">
        <f>ROUND(Z817*19.2,0)</f>
        <v>38</v>
      </c>
      <c r="AB817" s="214">
        <v>2</v>
      </c>
      <c r="AC817" s="214">
        <f>ROUND(AB817*19.2,0)</f>
        <v>38</v>
      </c>
      <c r="AD817" s="214">
        <v>2</v>
      </c>
      <c r="AE817" s="214">
        <f>ROUND(AD817*12,0)</f>
        <v>24</v>
      </c>
      <c r="AF817" s="214">
        <v>1</v>
      </c>
      <c r="AG817" s="214">
        <f>ROUND(AF817*14.4,0)</f>
        <v>14</v>
      </c>
      <c r="AH817" s="214">
        <v>2</v>
      </c>
      <c r="AI817" s="214">
        <f>ROUND(AH817*9.6,0)</f>
        <v>19</v>
      </c>
      <c r="AJ817" s="214">
        <v>1</v>
      </c>
      <c r="AK817" s="214">
        <f>ROUND(AJ817*16.8,0)</f>
        <v>17</v>
      </c>
      <c r="AL817" s="214">
        <v>1</v>
      </c>
      <c r="AM817" s="214">
        <f>ROUND(AL817*7.2,0)</f>
        <v>7</v>
      </c>
      <c r="AN817" s="214">
        <f>SUM(M817,O817,Q817,S817,U817)</f>
        <v>222</v>
      </c>
      <c r="AO817" s="214">
        <f>SUM(W817,Y817,AA817,AC817)</f>
        <v>168</v>
      </c>
      <c r="AP817" s="214">
        <f>SUM(AE817,AG817,AI817)</f>
        <v>57</v>
      </c>
      <c r="AQ817" s="214">
        <f>SUM(AK817,AM817)</f>
        <v>24</v>
      </c>
      <c r="AR817" s="214">
        <f>SUM(AN817:AQ817)</f>
        <v>471</v>
      </c>
      <c r="AS817" s="214" t="str">
        <f>IF(AR817&lt;=120,"Group 1",IF(AR817&lt;=240,"Group 2",IF(AR817&lt;=360,"Group 3",IF(AR817&lt;=480,"Group 4",IF(AR817&lt;=600,"Group 5",IF(AR817&lt;=720,"Group 6",IF(AR817&lt;=840,"Group 7",IF(AR817&lt;=960,"Group 8",IF(AR817&lt;=1080,"Group 9","Group 10")))))))))</f>
        <v>Group 4</v>
      </c>
      <c r="AT817" s="214" t="str">
        <f>IF(AR817&lt;=120,"B1",IF(AR817&lt;=240,"B2",IF(AR817&lt;=360,"B3",IF(AR817&lt;=480,"B4",IF(AR817&lt;=600,"B5",IF(AR817&lt;=720,"B6",IF(AR817&lt;=840,"B7",IF(AR817&lt;=960,"B8",IF(AR817&lt;=1080,"B9",IF(AR817&lt;=1100,"B10",IF(AR817&lt;=1120,"B11",IF(AR817&lt;=1140,"B12",IF(AR817&lt;=1160,"B13",IF(AR817&lt;=1180,"B14","B15"))))))))))))))</f>
        <v>B4</v>
      </c>
      <c r="AU817" s="214" t="str">
        <f>AT817</f>
        <v>B4</v>
      </c>
      <c r="AV817" s="214" t="str">
        <f>IF(AU817=J817,"OK","REVIEW")</f>
        <v>OK</v>
      </c>
      <c r="AW817" s="213" t="s">
        <v>355</v>
      </c>
      <c r="AX817" s="213" t="s">
        <v>522</v>
      </c>
      <c r="AY817" s="213" t="s">
        <v>270</v>
      </c>
      <c r="AZ817" s="213" t="s">
        <v>271</v>
      </c>
      <c r="BA817" s="217" t="s">
        <v>996</v>
      </c>
    </row>
    <row r="818" ht="142.5">
      <c r="A818" s="214" t="s">
        <v>278</v>
      </c>
      <c r="B818" s="213" t="s">
        <v>1250</v>
      </c>
      <c r="C818" s="214" t="s">
        <v>1376</v>
      </c>
      <c r="D818" s="213" t="s">
        <v>1377</v>
      </c>
      <c r="E818" s="214" t="s">
        <v>1378</v>
      </c>
      <c r="F818" s="213" t="s">
        <v>1379</v>
      </c>
      <c r="G818" s="214" t="s">
        <v>1384</v>
      </c>
      <c r="H818" s="213" t="s">
        <v>1385</v>
      </c>
      <c r="I818" s="213" t="s">
        <v>1257</v>
      </c>
      <c r="J818" s="214" t="s">
        <v>271</v>
      </c>
      <c r="K818" s="217" t="s">
        <v>1269</v>
      </c>
      <c r="L818" s="214">
        <v>3</v>
      </c>
      <c r="M818" s="214">
        <f>ROUND(L818*18,0)</f>
        <v>54</v>
      </c>
      <c r="N818" s="214">
        <v>2</v>
      </c>
      <c r="O818" s="214">
        <f>ROUND(N818*19.2,0)</f>
        <v>38</v>
      </c>
      <c r="P818" s="214">
        <v>3</v>
      </c>
      <c r="Q818" s="214">
        <f>ROUND(P818*19.2,0)</f>
        <v>58</v>
      </c>
      <c r="R818" s="214">
        <v>3</v>
      </c>
      <c r="S818" s="214">
        <f>ROUND(R818*14.4,0)</f>
        <v>43</v>
      </c>
      <c r="T818" s="214">
        <v>3</v>
      </c>
      <c r="U818" s="214">
        <f>ROUND(T818*14.4,0)</f>
        <v>43</v>
      </c>
      <c r="V818" s="214">
        <v>2</v>
      </c>
      <c r="W818" s="214">
        <f>ROUND(V818*28.8,0)</f>
        <v>58</v>
      </c>
      <c r="X818" s="214">
        <v>3</v>
      </c>
      <c r="Y818" s="214">
        <f>ROUND(X818*16.8,0)</f>
        <v>50</v>
      </c>
      <c r="Z818" s="214">
        <v>2</v>
      </c>
      <c r="AA818" s="214">
        <f>ROUND(Z818*19.2,0)</f>
        <v>38</v>
      </c>
      <c r="AB818" s="214">
        <v>2</v>
      </c>
      <c r="AC818" s="214">
        <f>ROUND(AB818*19.2,0)</f>
        <v>38</v>
      </c>
      <c r="AD818" s="214">
        <v>2</v>
      </c>
      <c r="AE818" s="214">
        <f>ROUND(AD818*12,0)</f>
        <v>24</v>
      </c>
      <c r="AF818" s="214">
        <v>2</v>
      </c>
      <c r="AG818" s="214">
        <f>ROUND(AF818*14.4,0)</f>
        <v>29</v>
      </c>
      <c r="AH818" s="214">
        <v>3</v>
      </c>
      <c r="AI818" s="214">
        <f>ROUND(AH818*9.6,0)</f>
        <v>29</v>
      </c>
      <c r="AJ818" s="214">
        <v>2</v>
      </c>
      <c r="AK818" s="214">
        <f>ROUND(AJ818*16.8,0)</f>
        <v>34</v>
      </c>
      <c r="AL818" s="214">
        <v>2</v>
      </c>
      <c r="AM818" s="214">
        <f>ROUND(AL818*7.2,0)</f>
        <v>14</v>
      </c>
      <c r="AN818" s="214">
        <f>SUM(M818,O818,Q818,S818,U818)</f>
        <v>236</v>
      </c>
      <c r="AO818" s="214">
        <f>SUM(W818,Y818,AA818,AC818)</f>
        <v>184</v>
      </c>
      <c r="AP818" s="214">
        <f>SUM(AE818,AG818,AI818)</f>
        <v>82</v>
      </c>
      <c r="AQ818" s="214">
        <f>SUM(AK818,AM818)</f>
        <v>48</v>
      </c>
      <c r="AR818" s="214">
        <f>SUM(AN818:AQ818)</f>
        <v>550</v>
      </c>
      <c r="AS818" s="214" t="str">
        <f>IF(AR818&lt;=120,"Group 1",IF(AR818&lt;=240,"Group 2",IF(AR818&lt;=360,"Group 3",IF(AR818&lt;=480,"Group 4",IF(AR818&lt;=600,"Group 5",IF(AR818&lt;=720,"Group 6",IF(AR818&lt;=840,"Group 7",IF(AR818&lt;=960,"Group 8",IF(AR818&lt;=1080,"Group 9","Group 10")))))))))</f>
        <v>Group 5</v>
      </c>
      <c r="AT818" s="214" t="str">
        <f>IF(AR818&lt;=120,"B1",IF(AR818&lt;=240,"B2",IF(AR818&lt;=360,"B3",IF(AR818&lt;=480,"B4",IF(AR818&lt;=600,"B5",IF(AR818&lt;=720,"B6",IF(AR818&lt;=840,"B7",IF(AR818&lt;=960,"B8",IF(AR818&lt;=1080,"B9",IF(AR818&lt;=1100,"B10",IF(AR818&lt;=1120,"B11",IF(AR818&lt;=1140,"B12",IF(AR818&lt;=1160,"B13",IF(AR818&lt;=1180,"B14","B15"))))))))))))))</f>
        <v>B5</v>
      </c>
      <c r="AU818" s="214" t="str">
        <f>AT818</f>
        <v>B5</v>
      </c>
      <c r="AV818" s="214" t="str">
        <f>IF(AU818=J818,"OK","REVIEW")</f>
        <v>OK</v>
      </c>
      <c r="AW818" s="213" t="s">
        <v>355</v>
      </c>
      <c r="AX818" s="213" t="s">
        <v>365</v>
      </c>
      <c r="AY818" s="213" t="s">
        <v>270</v>
      </c>
      <c r="AZ818" s="213" t="s">
        <v>271</v>
      </c>
      <c r="BA818" s="217" t="s">
        <v>998</v>
      </c>
    </row>
    <row r="819" ht="142.5">
      <c r="A819" s="214" t="s">
        <v>278</v>
      </c>
      <c r="B819" s="213" t="s">
        <v>1250</v>
      </c>
      <c r="C819" s="214" t="s">
        <v>1376</v>
      </c>
      <c r="D819" s="213" t="s">
        <v>1377</v>
      </c>
      <c r="E819" s="214" t="s">
        <v>1378</v>
      </c>
      <c r="F819" s="213" t="s">
        <v>1379</v>
      </c>
      <c r="G819" s="214" t="s">
        <v>1386</v>
      </c>
      <c r="H819" s="213" t="s">
        <v>1387</v>
      </c>
      <c r="I819" s="213" t="s">
        <v>1257</v>
      </c>
      <c r="J819" s="214" t="s">
        <v>267</v>
      </c>
      <c r="K819" s="217" t="s">
        <v>1268</v>
      </c>
      <c r="L819" s="214">
        <v>3</v>
      </c>
      <c r="M819" s="214">
        <f>ROUND(L819*18,0)</f>
        <v>54</v>
      </c>
      <c r="N819" s="214">
        <v>2</v>
      </c>
      <c r="O819" s="214">
        <f>ROUND(N819*19.2,0)</f>
        <v>38</v>
      </c>
      <c r="P819" s="214">
        <v>3</v>
      </c>
      <c r="Q819" s="214">
        <f>ROUND(P819*19.2,0)</f>
        <v>58</v>
      </c>
      <c r="R819" s="214">
        <v>3</v>
      </c>
      <c r="S819" s="214">
        <f>ROUND(R819*14.4,0)</f>
        <v>43</v>
      </c>
      <c r="T819" s="214">
        <v>2</v>
      </c>
      <c r="U819" s="214">
        <f>ROUND(T819*14.4,0)</f>
        <v>29</v>
      </c>
      <c r="V819" s="214">
        <v>2</v>
      </c>
      <c r="W819" s="214">
        <f>ROUND(V819*28.8,0)</f>
        <v>58</v>
      </c>
      <c r="X819" s="214">
        <v>2</v>
      </c>
      <c r="Y819" s="214">
        <f>ROUND(X819*16.8,0)</f>
        <v>34</v>
      </c>
      <c r="Z819" s="214">
        <v>2</v>
      </c>
      <c r="AA819" s="214">
        <f>ROUND(Z819*19.2,0)</f>
        <v>38</v>
      </c>
      <c r="AB819" s="214">
        <v>2</v>
      </c>
      <c r="AC819" s="214">
        <f>ROUND(AB819*19.2,0)</f>
        <v>38</v>
      </c>
      <c r="AD819" s="214">
        <v>2</v>
      </c>
      <c r="AE819" s="214">
        <f>ROUND(AD819*12,0)</f>
        <v>24</v>
      </c>
      <c r="AF819" s="214">
        <v>1</v>
      </c>
      <c r="AG819" s="214">
        <f>ROUND(AF819*14.4,0)</f>
        <v>14</v>
      </c>
      <c r="AH819" s="214">
        <v>2</v>
      </c>
      <c r="AI819" s="214">
        <f>ROUND(AH819*9.6,0)</f>
        <v>19</v>
      </c>
      <c r="AJ819" s="214">
        <v>1</v>
      </c>
      <c r="AK819" s="214">
        <f>ROUND(AJ819*16.8,0)</f>
        <v>17</v>
      </c>
      <c r="AL819" s="214">
        <v>1</v>
      </c>
      <c r="AM819" s="214">
        <f>ROUND(AL819*7.2,0)</f>
        <v>7</v>
      </c>
      <c r="AN819" s="214">
        <f>SUM(M819,O819,Q819,S819,U819)</f>
        <v>222</v>
      </c>
      <c r="AO819" s="214">
        <f>SUM(W819,Y819,AA819,AC819)</f>
        <v>168</v>
      </c>
      <c r="AP819" s="214">
        <f>SUM(AE819,AG819,AI819)</f>
        <v>57</v>
      </c>
      <c r="AQ819" s="214">
        <f>SUM(AK819,AM819)</f>
        <v>24</v>
      </c>
      <c r="AR819" s="214">
        <f>SUM(AN819:AQ819)</f>
        <v>471</v>
      </c>
      <c r="AS819" s="214" t="str">
        <f>IF(AR819&lt;=120,"Group 1",IF(AR819&lt;=240,"Group 2",IF(AR819&lt;=360,"Group 3",IF(AR819&lt;=480,"Group 4",IF(AR819&lt;=600,"Group 5",IF(AR819&lt;=720,"Group 6",IF(AR819&lt;=840,"Group 7",IF(AR819&lt;=960,"Group 8",IF(AR819&lt;=1080,"Group 9","Group 10")))))))))</f>
        <v>Group 4</v>
      </c>
      <c r="AT819" s="214" t="str">
        <f>IF(AR819&lt;=120,"B1",IF(AR819&lt;=240,"B2",IF(AR819&lt;=360,"B3",IF(AR819&lt;=480,"B4",IF(AR819&lt;=600,"B5",IF(AR819&lt;=720,"B6",IF(AR819&lt;=840,"B7",IF(AR819&lt;=960,"B8",IF(AR819&lt;=1080,"B9",IF(AR819&lt;=1100,"B10",IF(AR819&lt;=1120,"B11",IF(AR819&lt;=1140,"B12",IF(AR819&lt;=1160,"B13",IF(AR819&lt;=1180,"B14","B15"))))))))))))))</f>
        <v>B4</v>
      </c>
      <c r="AU819" s="214" t="str">
        <f>AT819</f>
        <v>B4</v>
      </c>
      <c r="AV819" s="214" t="str">
        <f>IF(AU819=J819,"OK","REVIEW")</f>
        <v>OK</v>
      </c>
      <c r="AW819" s="213" t="s">
        <v>355</v>
      </c>
      <c r="AX819" s="213" t="s">
        <v>522</v>
      </c>
      <c r="AY819" s="213" t="s">
        <v>270</v>
      </c>
      <c r="AZ819" s="213" t="s">
        <v>271</v>
      </c>
      <c r="BA819" s="217" t="s">
        <v>996</v>
      </c>
    </row>
    <row r="820" ht="142.5">
      <c r="A820" s="214" t="s">
        <v>278</v>
      </c>
      <c r="B820" s="213" t="s">
        <v>1250</v>
      </c>
      <c r="C820" s="214" t="s">
        <v>1376</v>
      </c>
      <c r="D820" s="213" t="s">
        <v>1377</v>
      </c>
      <c r="E820" s="214" t="s">
        <v>1378</v>
      </c>
      <c r="F820" s="213" t="s">
        <v>1379</v>
      </c>
      <c r="G820" s="214" t="s">
        <v>1386</v>
      </c>
      <c r="H820" s="213" t="s">
        <v>1387</v>
      </c>
      <c r="I820" s="213" t="s">
        <v>1257</v>
      </c>
      <c r="J820" s="214" t="s">
        <v>271</v>
      </c>
      <c r="K820" s="217" t="s">
        <v>1269</v>
      </c>
      <c r="L820" s="214">
        <v>3</v>
      </c>
      <c r="M820" s="214">
        <f>ROUND(L820*18,0)</f>
        <v>54</v>
      </c>
      <c r="N820" s="214">
        <v>2</v>
      </c>
      <c r="O820" s="214">
        <f>ROUND(N820*19.2,0)</f>
        <v>38</v>
      </c>
      <c r="P820" s="214">
        <v>3</v>
      </c>
      <c r="Q820" s="214">
        <f>ROUND(P820*19.2,0)</f>
        <v>58</v>
      </c>
      <c r="R820" s="214">
        <v>3</v>
      </c>
      <c r="S820" s="214">
        <f>ROUND(R820*14.4,0)</f>
        <v>43</v>
      </c>
      <c r="T820" s="214">
        <v>3</v>
      </c>
      <c r="U820" s="214">
        <f>ROUND(T820*14.4,0)</f>
        <v>43</v>
      </c>
      <c r="V820" s="214">
        <v>2</v>
      </c>
      <c r="W820" s="214">
        <f>ROUND(V820*28.8,0)</f>
        <v>58</v>
      </c>
      <c r="X820" s="214">
        <v>3</v>
      </c>
      <c r="Y820" s="214">
        <f>ROUND(X820*16.8,0)</f>
        <v>50</v>
      </c>
      <c r="Z820" s="214">
        <v>2</v>
      </c>
      <c r="AA820" s="214">
        <f>ROUND(Z820*19.2,0)</f>
        <v>38</v>
      </c>
      <c r="AB820" s="214">
        <v>2</v>
      </c>
      <c r="AC820" s="214">
        <f>ROUND(AB820*19.2,0)</f>
        <v>38</v>
      </c>
      <c r="AD820" s="214">
        <v>2</v>
      </c>
      <c r="AE820" s="214">
        <f>ROUND(AD820*12,0)</f>
        <v>24</v>
      </c>
      <c r="AF820" s="214">
        <v>2</v>
      </c>
      <c r="AG820" s="214">
        <f>ROUND(AF820*14.4,0)</f>
        <v>29</v>
      </c>
      <c r="AH820" s="214">
        <v>3</v>
      </c>
      <c r="AI820" s="214">
        <f>ROUND(AH820*9.6,0)</f>
        <v>29</v>
      </c>
      <c r="AJ820" s="214">
        <v>2</v>
      </c>
      <c r="AK820" s="214">
        <f>ROUND(AJ820*16.8,0)</f>
        <v>34</v>
      </c>
      <c r="AL820" s="214">
        <v>2</v>
      </c>
      <c r="AM820" s="214">
        <f>ROUND(AL820*7.2,0)</f>
        <v>14</v>
      </c>
      <c r="AN820" s="214">
        <f>SUM(M820,O820,Q820,S820,U820)</f>
        <v>236</v>
      </c>
      <c r="AO820" s="214">
        <f>SUM(W820,Y820,AA820,AC820)</f>
        <v>184</v>
      </c>
      <c r="AP820" s="214">
        <f>SUM(AE820,AG820,AI820)</f>
        <v>82</v>
      </c>
      <c r="AQ820" s="214">
        <f>SUM(AK820,AM820)</f>
        <v>48</v>
      </c>
      <c r="AR820" s="214">
        <f>SUM(AN820:AQ820)</f>
        <v>550</v>
      </c>
      <c r="AS820" s="214" t="str">
        <f>IF(AR820&lt;=120,"Group 1",IF(AR820&lt;=240,"Group 2",IF(AR820&lt;=360,"Group 3",IF(AR820&lt;=480,"Group 4",IF(AR820&lt;=600,"Group 5",IF(AR820&lt;=720,"Group 6",IF(AR820&lt;=840,"Group 7",IF(AR820&lt;=960,"Group 8",IF(AR820&lt;=1080,"Group 9","Group 10")))))))))</f>
        <v>Group 5</v>
      </c>
      <c r="AT820" s="214" t="str">
        <f>IF(AR820&lt;=120,"B1",IF(AR820&lt;=240,"B2",IF(AR820&lt;=360,"B3",IF(AR820&lt;=480,"B4",IF(AR820&lt;=600,"B5",IF(AR820&lt;=720,"B6",IF(AR820&lt;=840,"B7",IF(AR820&lt;=960,"B8",IF(AR820&lt;=1080,"B9",IF(AR820&lt;=1100,"B10",IF(AR820&lt;=1120,"B11",IF(AR820&lt;=1140,"B12",IF(AR820&lt;=1160,"B13",IF(AR820&lt;=1180,"B14","B15"))))))))))))))</f>
        <v>B5</v>
      </c>
      <c r="AU820" s="214" t="str">
        <f>AT820</f>
        <v>B5</v>
      </c>
      <c r="AV820" s="214" t="str">
        <f>IF(AU820=J820,"OK","REVIEW")</f>
        <v>OK</v>
      </c>
      <c r="AW820" s="213" t="s">
        <v>355</v>
      </c>
      <c r="AX820" s="213" t="s">
        <v>365</v>
      </c>
      <c r="AY820" s="213" t="s">
        <v>270</v>
      </c>
      <c r="AZ820" s="213" t="s">
        <v>271</v>
      </c>
      <c r="BA820" s="217" t="s">
        <v>998</v>
      </c>
    </row>
    <row r="821" ht="142.5">
      <c r="A821" s="214" t="s">
        <v>278</v>
      </c>
      <c r="B821" s="213" t="s">
        <v>1250</v>
      </c>
      <c r="C821" s="214" t="s">
        <v>1376</v>
      </c>
      <c r="D821" s="213" t="s">
        <v>1377</v>
      </c>
      <c r="E821" s="214" t="s">
        <v>1378</v>
      </c>
      <c r="F821" s="213" t="s">
        <v>1379</v>
      </c>
      <c r="G821" s="214" t="s">
        <v>1388</v>
      </c>
      <c r="H821" s="213" t="s">
        <v>1389</v>
      </c>
      <c r="I821" s="213" t="s">
        <v>1257</v>
      </c>
      <c r="J821" s="214" t="s">
        <v>267</v>
      </c>
      <c r="K821" s="217" t="s">
        <v>1268</v>
      </c>
      <c r="L821" s="214">
        <v>3</v>
      </c>
      <c r="M821" s="214">
        <f>ROUND(L821*18,0)</f>
        <v>54</v>
      </c>
      <c r="N821" s="214">
        <v>2</v>
      </c>
      <c r="O821" s="214">
        <f>ROUND(N821*19.2,0)</f>
        <v>38</v>
      </c>
      <c r="P821" s="214">
        <v>3</v>
      </c>
      <c r="Q821" s="214">
        <f>ROUND(P821*19.2,0)</f>
        <v>58</v>
      </c>
      <c r="R821" s="214">
        <v>3</v>
      </c>
      <c r="S821" s="214">
        <f>ROUND(R821*14.4,0)</f>
        <v>43</v>
      </c>
      <c r="T821" s="214">
        <v>2</v>
      </c>
      <c r="U821" s="214">
        <f>ROUND(T821*14.4,0)</f>
        <v>29</v>
      </c>
      <c r="V821" s="214">
        <v>2</v>
      </c>
      <c r="W821" s="214">
        <f>ROUND(V821*28.8,0)</f>
        <v>58</v>
      </c>
      <c r="X821" s="214">
        <v>2</v>
      </c>
      <c r="Y821" s="214">
        <f>ROUND(X821*16.8,0)</f>
        <v>34</v>
      </c>
      <c r="Z821" s="214">
        <v>2</v>
      </c>
      <c r="AA821" s="214">
        <f>ROUND(Z821*19.2,0)</f>
        <v>38</v>
      </c>
      <c r="AB821" s="214">
        <v>2</v>
      </c>
      <c r="AC821" s="214">
        <f>ROUND(AB821*19.2,0)</f>
        <v>38</v>
      </c>
      <c r="AD821" s="214">
        <v>2</v>
      </c>
      <c r="AE821" s="214">
        <f>ROUND(AD821*12,0)</f>
        <v>24</v>
      </c>
      <c r="AF821" s="214">
        <v>1</v>
      </c>
      <c r="AG821" s="214">
        <f>ROUND(AF821*14.4,0)</f>
        <v>14</v>
      </c>
      <c r="AH821" s="214">
        <v>2</v>
      </c>
      <c r="AI821" s="214">
        <f>ROUND(AH821*9.6,0)</f>
        <v>19</v>
      </c>
      <c r="AJ821" s="214">
        <v>1</v>
      </c>
      <c r="AK821" s="214">
        <f>ROUND(AJ821*16.8,0)</f>
        <v>17</v>
      </c>
      <c r="AL821" s="214">
        <v>1</v>
      </c>
      <c r="AM821" s="214">
        <f>ROUND(AL821*7.2,0)</f>
        <v>7</v>
      </c>
      <c r="AN821" s="214">
        <f>SUM(M821,O821,Q821,S821,U821)</f>
        <v>222</v>
      </c>
      <c r="AO821" s="214">
        <f>SUM(W821,Y821,AA821,AC821)</f>
        <v>168</v>
      </c>
      <c r="AP821" s="214">
        <f>SUM(AE821,AG821,AI821)</f>
        <v>57</v>
      </c>
      <c r="AQ821" s="214">
        <f>SUM(AK821,AM821)</f>
        <v>24</v>
      </c>
      <c r="AR821" s="214">
        <f>SUM(AN821:AQ821)</f>
        <v>471</v>
      </c>
      <c r="AS821" s="214" t="str">
        <f>IF(AR821&lt;=120,"Group 1",IF(AR821&lt;=240,"Group 2",IF(AR821&lt;=360,"Group 3",IF(AR821&lt;=480,"Group 4",IF(AR821&lt;=600,"Group 5",IF(AR821&lt;=720,"Group 6",IF(AR821&lt;=840,"Group 7",IF(AR821&lt;=960,"Group 8",IF(AR821&lt;=1080,"Group 9","Group 10")))))))))</f>
        <v>Group 4</v>
      </c>
      <c r="AT821" s="214" t="str">
        <f>IF(AR821&lt;=120,"B1",IF(AR821&lt;=240,"B2",IF(AR821&lt;=360,"B3",IF(AR821&lt;=480,"B4",IF(AR821&lt;=600,"B5",IF(AR821&lt;=720,"B6",IF(AR821&lt;=840,"B7",IF(AR821&lt;=960,"B8",IF(AR821&lt;=1080,"B9",IF(AR821&lt;=1100,"B10",IF(AR821&lt;=1120,"B11",IF(AR821&lt;=1140,"B12",IF(AR821&lt;=1160,"B13",IF(AR821&lt;=1180,"B14","B15"))))))))))))))</f>
        <v>B4</v>
      </c>
      <c r="AU821" s="214" t="str">
        <f>AT821</f>
        <v>B4</v>
      </c>
      <c r="AV821" s="214" t="str">
        <f>IF(AU821=J821,"OK","REVIEW")</f>
        <v>OK</v>
      </c>
      <c r="AW821" s="213" t="s">
        <v>355</v>
      </c>
      <c r="AX821" s="213" t="s">
        <v>522</v>
      </c>
      <c r="AY821" s="213" t="s">
        <v>270</v>
      </c>
      <c r="AZ821" s="213" t="s">
        <v>271</v>
      </c>
      <c r="BA821" s="217" t="s">
        <v>996</v>
      </c>
    </row>
    <row r="822" ht="142.5">
      <c r="A822" s="214" t="s">
        <v>278</v>
      </c>
      <c r="B822" s="213" t="s">
        <v>1250</v>
      </c>
      <c r="C822" s="214" t="s">
        <v>1376</v>
      </c>
      <c r="D822" s="213" t="s">
        <v>1377</v>
      </c>
      <c r="E822" s="214" t="s">
        <v>1378</v>
      </c>
      <c r="F822" s="213" t="s">
        <v>1379</v>
      </c>
      <c r="G822" s="214" t="s">
        <v>1388</v>
      </c>
      <c r="H822" s="213" t="s">
        <v>1389</v>
      </c>
      <c r="I822" s="213" t="s">
        <v>1257</v>
      </c>
      <c r="J822" s="214" t="s">
        <v>271</v>
      </c>
      <c r="K822" s="217" t="s">
        <v>1269</v>
      </c>
      <c r="L822" s="214">
        <v>3</v>
      </c>
      <c r="M822" s="214">
        <f>ROUND(L822*18,0)</f>
        <v>54</v>
      </c>
      <c r="N822" s="214">
        <v>2</v>
      </c>
      <c r="O822" s="214">
        <f>ROUND(N822*19.2,0)</f>
        <v>38</v>
      </c>
      <c r="P822" s="214">
        <v>3</v>
      </c>
      <c r="Q822" s="214">
        <f>ROUND(P822*19.2,0)</f>
        <v>58</v>
      </c>
      <c r="R822" s="214">
        <v>3</v>
      </c>
      <c r="S822" s="214">
        <f>ROUND(R822*14.4,0)</f>
        <v>43</v>
      </c>
      <c r="T822" s="214">
        <v>3</v>
      </c>
      <c r="U822" s="214">
        <f>ROUND(T822*14.4,0)</f>
        <v>43</v>
      </c>
      <c r="V822" s="214">
        <v>2</v>
      </c>
      <c r="W822" s="214">
        <f>ROUND(V822*28.8,0)</f>
        <v>58</v>
      </c>
      <c r="X822" s="214">
        <v>3</v>
      </c>
      <c r="Y822" s="214">
        <f>ROUND(X822*16.8,0)</f>
        <v>50</v>
      </c>
      <c r="Z822" s="214">
        <v>2</v>
      </c>
      <c r="AA822" s="214">
        <f>ROUND(Z822*19.2,0)</f>
        <v>38</v>
      </c>
      <c r="AB822" s="214">
        <v>2</v>
      </c>
      <c r="AC822" s="214">
        <f>ROUND(AB822*19.2,0)</f>
        <v>38</v>
      </c>
      <c r="AD822" s="214">
        <v>2</v>
      </c>
      <c r="AE822" s="214">
        <f>ROUND(AD822*12,0)</f>
        <v>24</v>
      </c>
      <c r="AF822" s="214">
        <v>2</v>
      </c>
      <c r="AG822" s="214">
        <f>ROUND(AF822*14.4,0)</f>
        <v>29</v>
      </c>
      <c r="AH822" s="214">
        <v>3</v>
      </c>
      <c r="AI822" s="214">
        <f>ROUND(AH822*9.6,0)</f>
        <v>29</v>
      </c>
      <c r="AJ822" s="214">
        <v>2</v>
      </c>
      <c r="AK822" s="214">
        <f>ROUND(AJ822*16.8,0)</f>
        <v>34</v>
      </c>
      <c r="AL822" s="214">
        <v>2</v>
      </c>
      <c r="AM822" s="214">
        <f>ROUND(AL822*7.2,0)</f>
        <v>14</v>
      </c>
      <c r="AN822" s="214">
        <f>SUM(M822,O822,Q822,S822,U822)</f>
        <v>236</v>
      </c>
      <c r="AO822" s="214">
        <f>SUM(W822,Y822,AA822,AC822)</f>
        <v>184</v>
      </c>
      <c r="AP822" s="214">
        <f>SUM(AE822,AG822,AI822)</f>
        <v>82</v>
      </c>
      <c r="AQ822" s="214">
        <f>SUM(AK822,AM822)</f>
        <v>48</v>
      </c>
      <c r="AR822" s="214">
        <f>SUM(AN822:AQ822)</f>
        <v>550</v>
      </c>
      <c r="AS822" s="214" t="str">
        <f>IF(AR822&lt;=120,"Group 1",IF(AR822&lt;=240,"Group 2",IF(AR822&lt;=360,"Group 3",IF(AR822&lt;=480,"Group 4",IF(AR822&lt;=600,"Group 5",IF(AR822&lt;=720,"Group 6",IF(AR822&lt;=840,"Group 7",IF(AR822&lt;=960,"Group 8",IF(AR822&lt;=1080,"Group 9","Group 10")))))))))</f>
        <v>Group 5</v>
      </c>
      <c r="AT822" s="214" t="str">
        <f>IF(AR822&lt;=120,"B1",IF(AR822&lt;=240,"B2",IF(AR822&lt;=360,"B3",IF(AR822&lt;=480,"B4",IF(AR822&lt;=600,"B5",IF(AR822&lt;=720,"B6",IF(AR822&lt;=840,"B7",IF(AR822&lt;=960,"B8",IF(AR822&lt;=1080,"B9",IF(AR822&lt;=1100,"B10",IF(AR822&lt;=1120,"B11",IF(AR822&lt;=1140,"B12",IF(AR822&lt;=1160,"B13",IF(AR822&lt;=1180,"B14","B15"))))))))))))))</f>
        <v>B5</v>
      </c>
      <c r="AU822" s="214" t="str">
        <f>AT822</f>
        <v>B5</v>
      </c>
      <c r="AV822" s="214" t="str">
        <f>IF(AU822=J822,"OK","REVIEW")</f>
        <v>OK</v>
      </c>
      <c r="AW822" s="213" t="s">
        <v>355</v>
      </c>
      <c r="AX822" s="213" t="s">
        <v>365</v>
      </c>
      <c r="AY822" s="213" t="s">
        <v>270</v>
      </c>
      <c r="AZ822" s="213" t="s">
        <v>271</v>
      </c>
      <c r="BA822" s="217" t="s">
        <v>998</v>
      </c>
    </row>
    <row r="823" ht="142.5">
      <c r="A823" s="214" t="s">
        <v>278</v>
      </c>
      <c r="B823" s="213" t="s">
        <v>1250</v>
      </c>
      <c r="C823" s="214" t="s">
        <v>1376</v>
      </c>
      <c r="D823" s="213" t="s">
        <v>1377</v>
      </c>
      <c r="E823" s="214" t="s">
        <v>1378</v>
      </c>
      <c r="F823" s="213" t="s">
        <v>1379</v>
      </c>
      <c r="G823" s="214" t="s">
        <v>1390</v>
      </c>
      <c r="H823" s="213" t="s">
        <v>1391</v>
      </c>
      <c r="I823" s="213" t="s">
        <v>1257</v>
      </c>
      <c r="J823" s="214" t="s">
        <v>267</v>
      </c>
      <c r="K823" s="217" t="s">
        <v>1268</v>
      </c>
      <c r="L823" s="214">
        <v>3</v>
      </c>
      <c r="M823" s="214">
        <f>ROUND(L823*18,0)</f>
        <v>54</v>
      </c>
      <c r="N823" s="214">
        <v>2</v>
      </c>
      <c r="O823" s="214">
        <f>ROUND(N823*19.2,0)</f>
        <v>38</v>
      </c>
      <c r="P823" s="214">
        <v>3</v>
      </c>
      <c r="Q823" s="214">
        <f>ROUND(P823*19.2,0)</f>
        <v>58</v>
      </c>
      <c r="R823" s="214">
        <v>3</v>
      </c>
      <c r="S823" s="214">
        <f>ROUND(R823*14.4,0)</f>
        <v>43</v>
      </c>
      <c r="T823" s="214">
        <v>2</v>
      </c>
      <c r="U823" s="214">
        <f>ROUND(T823*14.4,0)</f>
        <v>29</v>
      </c>
      <c r="V823" s="214">
        <v>2</v>
      </c>
      <c r="W823" s="214">
        <f>ROUND(V823*28.8,0)</f>
        <v>58</v>
      </c>
      <c r="X823" s="214">
        <v>2</v>
      </c>
      <c r="Y823" s="214">
        <f>ROUND(X823*16.8,0)</f>
        <v>34</v>
      </c>
      <c r="Z823" s="214">
        <v>2</v>
      </c>
      <c r="AA823" s="214">
        <f>ROUND(Z823*19.2,0)</f>
        <v>38</v>
      </c>
      <c r="AB823" s="214">
        <v>2</v>
      </c>
      <c r="AC823" s="214">
        <f>ROUND(AB823*19.2,0)</f>
        <v>38</v>
      </c>
      <c r="AD823" s="214">
        <v>2</v>
      </c>
      <c r="AE823" s="214">
        <f>ROUND(AD823*12,0)</f>
        <v>24</v>
      </c>
      <c r="AF823" s="214">
        <v>1</v>
      </c>
      <c r="AG823" s="214">
        <f>ROUND(AF823*14.4,0)</f>
        <v>14</v>
      </c>
      <c r="AH823" s="214">
        <v>2</v>
      </c>
      <c r="AI823" s="214">
        <f>ROUND(AH823*9.6,0)</f>
        <v>19</v>
      </c>
      <c r="AJ823" s="214">
        <v>1</v>
      </c>
      <c r="AK823" s="214">
        <f>ROUND(AJ823*16.8,0)</f>
        <v>17</v>
      </c>
      <c r="AL823" s="214">
        <v>1</v>
      </c>
      <c r="AM823" s="214">
        <f>ROUND(AL823*7.2,0)</f>
        <v>7</v>
      </c>
      <c r="AN823" s="214">
        <f>SUM(M823,O823,Q823,S823,U823)</f>
        <v>222</v>
      </c>
      <c r="AO823" s="214">
        <f>SUM(W823,Y823,AA823,AC823)</f>
        <v>168</v>
      </c>
      <c r="AP823" s="214">
        <f>SUM(AE823,AG823,AI823)</f>
        <v>57</v>
      </c>
      <c r="AQ823" s="214">
        <f>SUM(AK823,AM823)</f>
        <v>24</v>
      </c>
      <c r="AR823" s="214">
        <f>SUM(AN823:AQ823)</f>
        <v>471</v>
      </c>
      <c r="AS823" s="214" t="str">
        <f>IF(AR823&lt;=120,"Group 1",IF(AR823&lt;=240,"Group 2",IF(AR823&lt;=360,"Group 3",IF(AR823&lt;=480,"Group 4",IF(AR823&lt;=600,"Group 5",IF(AR823&lt;=720,"Group 6",IF(AR823&lt;=840,"Group 7",IF(AR823&lt;=960,"Group 8",IF(AR823&lt;=1080,"Group 9","Group 10")))))))))</f>
        <v>Group 4</v>
      </c>
      <c r="AT823" s="214" t="str">
        <f>IF(AR823&lt;=120,"B1",IF(AR823&lt;=240,"B2",IF(AR823&lt;=360,"B3",IF(AR823&lt;=480,"B4",IF(AR823&lt;=600,"B5",IF(AR823&lt;=720,"B6",IF(AR823&lt;=840,"B7",IF(AR823&lt;=960,"B8",IF(AR823&lt;=1080,"B9",IF(AR823&lt;=1100,"B10",IF(AR823&lt;=1120,"B11",IF(AR823&lt;=1140,"B12",IF(AR823&lt;=1160,"B13",IF(AR823&lt;=1180,"B14","B15"))))))))))))))</f>
        <v>B4</v>
      </c>
      <c r="AU823" s="214" t="str">
        <f>AT823</f>
        <v>B4</v>
      </c>
      <c r="AV823" s="214" t="str">
        <f>IF(AU823=J823,"OK","REVIEW")</f>
        <v>OK</v>
      </c>
      <c r="AW823" s="213" t="s">
        <v>355</v>
      </c>
      <c r="AX823" s="213" t="s">
        <v>522</v>
      </c>
      <c r="AY823" s="213" t="s">
        <v>270</v>
      </c>
      <c r="AZ823" s="213" t="s">
        <v>271</v>
      </c>
      <c r="BA823" s="217" t="s">
        <v>996</v>
      </c>
    </row>
    <row r="824" ht="142.5">
      <c r="A824" s="214" t="s">
        <v>278</v>
      </c>
      <c r="B824" s="213" t="s">
        <v>1250</v>
      </c>
      <c r="C824" s="214" t="s">
        <v>1376</v>
      </c>
      <c r="D824" s="213" t="s">
        <v>1377</v>
      </c>
      <c r="E824" s="214" t="s">
        <v>1378</v>
      </c>
      <c r="F824" s="213" t="s">
        <v>1379</v>
      </c>
      <c r="G824" s="214" t="s">
        <v>1390</v>
      </c>
      <c r="H824" s="213" t="s">
        <v>1391</v>
      </c>
      <c r="I824" s="213" t="s">
        <v>1257</v>
      </c>
      <c r="J824" s="214" t="s">
        <v>271</v>
      </c>
      <c r="K824" s="217" t="s">
        <v>1269</v>
      </c>
      <c r="L824" s="214">
        <v>3</v>
      </c>
      <c r="M824" s="214">
        <f>ROUND(L824*18,0)</f>
        <v>54</v>
      </c>
      <c r="N824" s="214">
        <v>2</v>
      </c>
      <c r="O824" s="214">
        <f>ROUND(N824*19.2,0)</f>
        <v>38</v>
      </c>
      <c r="P824" s="214">
        <v>3</v>
      </c>
      <c r="Q824" s="214">
        <f>ROUND(P824*19.2,0)</f>
        <v>58</v>
      </c>
      <c r="R824" s="214">
        <v>3</v>
      </c>
      <c r="S824" s="214">
        <f>ROUND(R824*14.4,0)</f>
        <v>43</v>
      </c>
      <c r="T824" s="214">
        <v>3</v>
      </c>
      <c r="U824" s="214">
        <f>ROUND(T824*14.4,0)</f>
        <v>43</v>
      </c>
      <c r="V824" s="214">
        <v>2</v>
      </c>
      <c r="W824" s="214">
        <f>ROUND(V824*28.8,0)</f>
        <v>58</v>
      </c>
      <c r="X824" s="214">
        <v>3</v>
      </c>
      <c r="Y824" s="214">
        <f>ROUND(X824*16.8,0)</f>
        <v>50</v>
      </c>
      <c r="Z824" s="214">
        <v>2</v>
      </c>
      <c r="AA824" s="214">
        <f>ROUND(Z824*19.2,0)</f>
        <v>38</v>
      </c>
      <c r="AB824" s="214">
        <v>2</v>
      </c>
      <c r="AC824" s="214">
        <f>ROUND(AB824*19.2,0)</f>
        <v>38</v>
      </c>
      <c r="AD824" s="214">
        <v>2</v>
      </c>
      <c r="AE824" s="214">
        <f>ROUND(AD824*12,0)</f>
        <v>24</v>
      </c>
      <c r="AF824" s="214">
        <v>2</v>
      </c>
      <c r="AG824" s="214">
        <f>ROUND(AF824*14.4,0)</f>
        <v>29</v>
      </c>
      <c r="AH824" s="214">
        <v>3</v>
      </c>
      <c r="AI824" s="214">
        <f>ROUND(AH824*9.6,0)</f>
        <v>29</v>
      </c>
      <c r="AJ824" s="214">
        <v>2</v>
      </c>
      <c r="AK824" s="214">
        <f>ROUND(AJ824*16.8,0)</f>
        <v>34</v>
      </c>
      <c r="AL824" s="214">
        <v>2</v>
      </c>
      <c r="AM824" s="214">
        <f>ROUND(AL824*7.2,0)</f>
        <v>14</v>
      </c>
      <c r="AN824" s="214">
        <f>SUM(M824,O824,Q824,S824,U824)</f>
        <v>236</v>
      </c>
      <c r="AO824" s="214">
        <f>SUM(W824,Y824,AA824,AC824)</f>
        <v>184</v>
      </c>
      <c r="AP824" s="214">
        <f>SUM(AE824,AG824,AI824)</f>
        <v>82</v>
      </c>
      <c r="AQ824" s="214">
        <f>SUM(AK824,AM824)</f>
        <v>48</v>
      </c>
      <c r="AR824" s="214">
        <f>SUM(AN824:AQ824)</f>
        <v>550</v>
      </c>
      <c r="AS824" s="214" t="str">
        <f>IF(AR824&lt;=120,"Group 1",IF(AR824&lt;=240,"Group 2",IF(AR824&lt;=360,"Group 3",IF(AR824&lt;=480,"Group 4",IF(AR824&lt;=600,"Group 5",IF(AR824&lt;=720,"Group 6",IF(AR824&lt;=840,"Group 7",IF(AR824&lt;=960,"Group 8",IF(AR824&lt;=1080,"Group 9","Group 10")))))))))</f>
        <v>Group 5</v>
      </c>
      <c r="AT824" s="214" t="str">
        <f>IF(AR824&lt;=120,"B1",IF(AR824&lt;=240,"B2",IF(AR824&lt;=360,"B3",IF(AR824&lt;=480,"B4",IF(AR824&lt;=600,"B5",IF(AR824&lt;=720,"B6",IF(AR824&lt;=840,"B7",IF(AR824&lt;=960,"B8",IF(AR824&lt;=1080,"B9",IF(AR824&lt;=1100,"B10",IF(AR824&lt;=1120,"B11",IF(AR824&lt;=1140,"B12",IF(AR824&lt;=1160,"B13",IF(AR824&lt;=1180,"B14","B15"))))))))))))))</f>
        <v>B5</v>
      </c>
      <c r="AU824" s="214" t="str">
        <f>AT824</f>
        <v>B5</v>
      </c>
      <c r="AV824" s="214" t="str">
        <f>IF(AU824=J824,"OK","REVIEW")</f>
        <v>OK</v>
      </c>
      <c r="AW824" s="213" t="s">
        <v>355</v>
      </c>
      <c r="AX824" s="213" t="s">
        <v>365</v>
      </c>
      <c r="AY824" s="213" t="s">
        <v>270</v>
      </c>
      <c r="AZ824" s="213" t="s">
        <v>271</v>
      </c>
      <c r="BA824" s="217" t="s">
        <v>998</v>
      </c>
    </row>
    <row r="825" ht="142.5">
      <c r="A825" s="214" t="s">
        <v>278</v>
      </c>
      <c r="B825" s="213" t="s">
        <v>1250</v>
      </c>
      <c r="C825" s="214" t="s">
        <v>1376</v>
      </c>
      <c r="D825" s="213" t="s">
        <v>1377</v>
      </c>
      <c r="E825" s="214" t="s">
        <v>1392</v>
      </c>
      <c r="F825" s="213" t="s">
        <v>1393</v>
      </c>
      <c r="G825" s="214" t="s">
        <v>1394</v>
      </c>
      <c r="H825" s="213" t="s">
        <v>1395</v>
      </c>
      <c r="I825" s="213" t="s">
        <v>1257</v>
      </c>
      <c r="J825" s="214" t="s">
        <v>267</v>
      </c>
      <c r="K825" s="217" t="s">
        <v>1268</v>
      </c>
      <c r="L825" s="214">
        <v>3</v>
      </c>
      <c r="M825" s="214">
        <f>ROUND(L825*18,0)</f>
        <v>54</v>
      </c>
      <c r="N825" s="214">
        <v>2</v>
      </c>
      <c r="O825" s="214">
        <f>ROUND(N825*19.2,0)</f>
        <v>38</v>
      </c>
      <c r="P825" s="214">
        <v>3</v>
      </c>
      <c r="Q825" s="214">
        <f>ROUND(P825*19.2,0)</f>
        <v>58</v>
      </c>
      <c r="R825" s="214">
        <v>3</v>
      </c>
      <c r="S825" s="214">
        <f>ROUND(R825*14.4,0)</f>
        <v>43</v>
      </c>
      <c r="T825" s="214">
        <v>2</v>
      </c>
      <c r="U825" s="214">
        <f>ROUND(T825*14.4,0)</f>
        <v>29</v>
      </c>
      <c r="V825" s="214">
        <v>2</v>
      </c>
      <c r="W825" s="214">
        <f>ROUND(V825*28.8,0)</f>
        <v>58</v>
      </c>
      <c r="X825" s="214">
        <v>2</v>
      </c>
      <c r="Y825" s="214">
        <f>ROUND(X825*16.8,0)</f>
        <v>34</v>
      </c>
      <c r="Z825" s="214">
        <v>2</v>
      </c>
      <c r="AA825" s="214">
        <f>ROUND(Z825*19.2,0)</f>
        <v>38</v>
      </c>
      <c r="AB825" s="214">
        <v>2</v>
      </c>
      <c r="AC825" s="214">
        <f>ROUND(AB825*19.2,0)</f>
        <v>38</v>
      </c>
      <c r="AD825" s="214">
        <v>2</v>
      </c>
      <c r="AE825" s="214">
        <f>ROUND(AD825*12,0)</f>
        <v>24</v>
      </c>
      <c r="AF825" s="214">
        <v>1</v>
      </c>
      <c r="AG825" s="214">
        <f>ROUND(AF825*14.4,0)</f>
        <v>14</v>
      </c>
      <c r="AH825" s="214">
        <v>2</v>
      </c>
      <c r="AI825" s="214">
        <f>ROUND(AH825*9.6,0)</f>
        <v>19</v>
      </c>
      <c r="AJ825" s="214">
        <v>1</v>
      </c>
      <c r="AK825" s="214">
        <f>ROUND(AJ825*16.8,0)</f>
        <v>17</v>
      </c>
      <c r="AL825" s="214">
        <v>1</v>
      </c>
      <c r="AM825" s="214">
        <f>ROUND(AL825*7.2,0)</f>
        <v>7</v>
      </c>
      <c r="AN825" s="214">
        <f>SUM(M825,O825,Q825,S825,U825)</f>
        <v>222</v>
      </c>
      <c r="AO825" s="214">
        <f>SUM(W825,Y825,AA825,AC825)</f>
        <v>168</v>
      </c>
      <c r="AP825" s="214">
        <f>SUM(AE825,AG825,AI825)</f>
        <v>57</v>
      </c>
      <c r="AQ825" s="214">
        <f>SUM(AK825,AM825)</f>
        <v>24</v>
      </c>
      <c r="AR825" s="214">
        <f>SUM(AN825:AQ825)</f>
        <v>471</v>
      </c>
      <c r="AS825" s="214" t="str">
        <f>IF(AR825&lt;=120,"Group 1",IF(AR825&lt;=240,"Group 2",IF(AR825&lt;=360,"Group 3",IF(AR825&lt;=480,"Group 4",IF(AR825&lt;=600,"Group 5",IF(AR825&lt;=720,"Group 6",IF(AR825&lt;=840,"Group 7",IF(AR825&lt;=960,"Group 8",IF(AR825&lt;=1080,"Group 9","Group 10")))))))))</f>
        <v>Group 4</v>
      </c>
      <c r="AT825" s="214" t="str">
        <f>IF(AR825&lt;=120,"B1",IF(AR825&lt;=240,"B2",IF(AR825&lt;=360,"B3",IF(AR825&lt;=480,"B4",IF(AR825&lt;=600,"B5",IF(AR825&lt;=720,"B6",IF(AR825&lt;=840,"B7",IF(AR825&lt;=960,"B8",IF(AR825&lt;=1080,"B9",IF(AR825&lt;=1100,"B10",IF(AR825&lt;=1120,"B11",IF(AR825&lt;=1140,"B12",IF(AR825&lt;=1160,"B13",IF(AR825&lt;=1180,"B14","B15"))))))))))))))</f>
        <v>B4</v>
      </c>
      <c r="AU825" s="214" t="str">
        <f>AT825</f>
        <v>B4</v>
      </c>
      <c r="AV825" s="214" t="str">
        <f>IF(AU825=J825,"OK","REVIEW")</f>
        <v>OK</v>
      </c>
      <c r="AW825" s="213" t="s">
        <v>355</v>
      </c>
      <c r="AX825" s="213" t="s">
        <v>522</v>
      </c>
      <c r="AY825" s="213" t="s">
        <v>270</v>
      </c>
      <c r="AZ825" s="213" t="s">
        <v>271</v>
      </c>
      <c r="BA825" s="217" t="s">
        <v>996</v>
      </c>
    </row>
    <row r="826" ht="142.5">
      <c r="A826" s="214" t="s">
        <v>278</v>
      </c>
      <c r="B826" s="213" t="s">
        <v>1250</v>
      </c>
      <c r="C826" s="214" t="s">
        <v>1376</v>
      </c>
      <c r="D826" s="213" t="s">
        <v>1377</v>
      </c>
      <c r="E826" s="214" t="s">
        <v>1392</v>
      </c>
      <c r="F826" s="213" t="s">
        <v>1393</v>
      </c>
      <c r="G826" s="214" t="s">
        <v>1394</v>
      </c>
      <c r="H826" s="213" t="s">
        <v>1395</v>
      </c>
      <c r="I826" s="213" t="s">
        <v>1257</v>
      </c>
      <c r="J826" s="214" t="s">
        <v>271</v>
      </c>
      <c r="K826" s="217" t="s">
        <v>1269</v>
      </c>
      <c r="L826" s="214">
        <v>3</v>
      </c>
      <c r="M826" s="214">
        <f>ROUND(L826*18,0)</f>
        <v>54</v>
      </c>
      <c r="N826" s="214">
        <v>2</v>
      </c>
      <c r="O826" s="214">
        <f>ROUND(N826*19.2,0)</f>
        <v>38</v>
      </c>
      <c r="P826" s="214">
        <v>3</v>
      </c>
      <c r="Q826" s="214">
        <f>ROUND(P826*19.2,0)</f>
        <v>58</v>
      </c>
      <c r="R826" s="214">
        <v>3</v>
      </c>
      <c r="S826" s="214">
        <f>ROUND(R826*14.4,0)</f>
        <v>43</v>
      </c>
      <c r="T826" s="214">
        <v>3</v>
      </c>
      <c r="U826" s="214">
        <f>ROUND(T826*14.4,0)</f>
        <v>43</v>
      </c>
      <c r="V826" s="214">
        <v>2</v>
      </c>
      <c r="W826" s="214">
        <f>ROUND(V826*28.8,0)</f>
        <v>58</v>
      </c>
      <c r="X826" s="214">
        <v>3</v>
      </c>
      <c r="Y826" s="214">
        <f>ROUND(X826*16.8,0)</f>
        <v>50</v>
      </c>
      <c r="Z826" s="214">
        <v>2</v>
      </c>
      <c r="AA826" s="214">
        <f>ROUND(Z826*19.2,0)</f>
        <v>38</v>
      </c>
      <c r="AB826" s="214">
        <v>2</v>
      </c>
      <c r="AC826" s="214">
        <f>ROUND(AB826*19.2,0)</f>
        <v>38</v>
      </c>
      <c r="AD826" s="214">
        <v>2</v>
      </c>
      <c r="AE826" s="214">
        <f>ROUND(AD826*12,0)</f>
        <v>24</v>
      </c>
      <c r="AF826" s="214">
        <v>2</v>
      </c>
      <c r="AG826" s="214">
        <f>ROUND(AF826*14.4,0)</f>
        <v>29</v>
      </c>
      <c r="AH826" s="214">
        <v>3</v>
      </c>
      <c r="AI826" s="214">
        <f>ROUND(AH826*9.6,0)</f>
        <v>29</v>
      </c>
      <c r="AJ826" s="214">
        <v>2</v>
      </c>
      <c r="AK826" s="214">
        <f>ROUND(AJ826*16.8,0)</f>
        <v>34</v>
      </c>
      <c r="AL826" s="214">
        <v>2</v>
      </c>
      <c r="AM826" s="214">
        <f>ROUND(AL826*7.2,0)</f>
        <v>14</v>
      </c>
      <c r="AN826" s="214">
        <f>SUM(M826,O826,Q826,S826,U826)</f>
        <v>236</v>
      </c>
      <c r="AO826" s="214">
        <f>SUM(W826,Y826,AA826,AC826)</f>
        <v>184</v>
      </c>
      <c r="AP826" s="214">
        <f>SUM(AE826,AG826,AI826)</f>
        <v>82</v>
      </c>
      <c r="AQ826" s="214">
        <f>SUM(AK826,AM826)</f>
        <v>48</v>
      </c>
      <c r="AR826" s="214">
        <f>SUM(AN826:AQ826)</f>
        <v>550</v>
      </c>
      <c r="AS826" s="214" t="str">
        <f>IF(AR826&lt;=120,"Group 1",IF(AR826&lt;=240,"Group 2",IF(AR826&lt;=360,"Group 3",IF(AR826&lt;=480,"Group 4",IF(AR826&lt;=600,"Group 5",IF(AR826&lt;=720,"Group 6",IF(AR826&lt;=840,"Group 7",IF(AR826&lt;=960,"Group 8",IF(AR826&lt;=1080,"Group 9","Group 10")))))))))</f>
        <v>Group 5</v>
      </c>
      <c r="AT826" s="214" t="str">
        <f>IF(AR826&lt;=120,"B1",IF(AR826&lt;=240,"B2",IF(AR826&lt;=360,"B3",IF(AR826&lt;=480,"B4",IF(AR826&lt;=600,"B5",IF(AR826&lt;=720,"B6",IF(AR826&lt;=840,"B7",IF(AR826&lt;=960,"B8",IF(AR826&lt;=1080,"B9",IF(AR826&lt;=1100,"B10",IF(AR826&lt;=1120,"B11",IF(AR826&lt;=1140,"B12",IF(AR826&lt;=1160,"B13",IF(AR826&lt;=1180,"B14","B15"))))))))))))))</f>
        <v>B5</v>
      </c>
      <c r="AU826" s="214" t="str">
        <f>AT826</f>
        <v>B5</v>
      </c>
      <c r="AV826" s="214" t="str">
        <f>IF(AU826=J826,"OK","REVIEW")</f>
        <v>OK</v>
      </c>
      <c r="AW826" s="213" t="s">
        <v>355</v>
      </c>
      <c r="AX826" s="213" t="s">
        <v>365</v>
      </c>
      <c r="AY826" s="213" t="s">
        <v>270</v>
      </c>
      <c r="AZ826" s="213" t="s">
        <v>271</v>
      </c>
      <c r="BA826" s="217" t="s">
        <v>998</v>
      </c>
    </row>
    <row r="827" ht="142.5">
      <c r="A827" s="214" t="s">
        <v>278</v>
      </c>
      <c r="B827" s="213" t="s">
        <v>1250</v>
      </c>
      <c r="C827" s="214" t="s">
        <v>1376</v>
      </c>
      <c r="D827" s="213" t="s">
        <v>1377</v>
      </c>
      <c r="E827" s="214" t="s">
        <v>1392</v>
      </c>
      <c r="F827" s="213" t="s">
        <v>1393</v>
      </c>
      <c r="G827" s="214" t="s">
        <v>1396</v>
      </c>
      <c r="H827" s="213" t="s">
        <v>1397</v>
      </c>
      <c r="I827" s="213" t="s">
        <v>1257</v>
      </c>
      <c r="J827" s="214" t="s">
        <v>267</v>
      </c>
      <c r="K827" s="217" t="s">
        <v>1268</v>
      </c>
      <c r="L827" s="214">
        <v>3</v>
      </c>
      <c r="M827" s="214">
        <f>ROUND(L827*18,0)</f>
        <v>54</v>
      </c>
      <c r="N827" s="214">
        <v>2</v>
      </c>
      <c r="O827" s="214">
        <f>ROUND(N827*19.2,0)</f>
        <v>38</v>
      </c>
      <c r="P827" s="214">
        <v>3</v>
      </c>
      <c r="Q827" s="214">
        <f>ROUND(P827*19.2,0)</f>
        <v>58</v>
      </c>
      <c r="R827" s="214">
        <v>3</v>
      </c>
      <c r="S827" s="214">
        <f>ROUND(R827*14.4,0)</f>
        <v>43</v>
      </c>
      <c r="T827" s="214">
        <v>2</v>
      </c>
      <c r="U827" s="214">
        <f>ROUND(T827*14.4,0)</f>
        <v>29</v>
      </c>
      <c r="V827" s="214">
        <v>2</v>
      </c>
      <c r="W827" s="214">
        <f>ROUND(V827*28.8,0)</f>
        <v>58</v>
      </c>
      <c r="X827" s="214">
        <v>2</v>
      </c>
      <c r="Y827" s="214">
        <f>ROUND(X827*16.8,0)</f>
        <v>34</v>
      </c>
      <c r="Z827" s="214">
        <v>2</v>
      </c>
      <c r="AA827" s="214">
        <f>ROUND(Z827*19.2,0)</f>
        <v>38</v>
      </c>
      <c r="AB827" s="214">
        <v>2</v>
      </c>
      <c r="AC827" s="214">
        <f>ROUND(AB827*19.2,0)</f>
        <v>38</v>
      </c>
      <c r="AD827" s="214">
        <v>2</v>
      </c>
      <c r="AE827" s="214">
        <f>ROUND(AD827*12,0)</f>
        <v>24</v>
      </c>
      <c r="AF827" s="214">
        <v>1</v>
      </c>
      <c r="AG827" s="214">
        <f>ROUND(AF827*14.4,0)</f>
        <v>14</v>
      </c>
      <c r="AH827" s="214">
        <v>2</v>
      </c>
      <c r="AI827" s="214">
        <f>ROUND(AH827*9.6,0)</f>
        <v>19</v>
      </c>
      <c r="AJ827" s="214">
        <v>1</v>
      </c>
      <c r="AK827" s="214">
        <f>ROUND(AJ827*16.8,0)</f>
        <v>17</v>
      </c>
      <c r="AL827" s="214">
        <v>1</v>
      </c>
      <c r="AM827" s="214">
        <f>ROUND(AL827*7.2,0)</f>
        <v>7</v>
      </c>
      <c r="AN827" s="214">
        <f>SUM(M827,O827,Q827,S827,U827)</f>
        <v>222</v>
      </c>
      <c r="AO827" s="214">
        <f>SUM(W827,Y827,AA827,AC827)</f>
        <v>168</v>
      </c>
      <c r="AP827" s="214">
        <f>SUM(AE827,AG827,AI827)</f>
        <v>57</v>
      </c>
      <c r="AQ827" s="214">
        <f>SUM(AK827,AM827)</f>
        <v>24</v>
      </c>
      <c r="AR827" s="214">
        <f>SUM(AN827:AQ827)</f>
        <v>471</v>
      </c>
      <c r="AS827" s="214" t="str">
        <f>IF(AR827&lt;=120,"Group 1",IF(AR827&lt;=240,"Group 2",IF(AR827&lt;=360,"Group 3",IF(AR827&lt;=480,"Group 4",IF(AR827&lt;=600,"Group 5",IF(AR827&lt;=720,"Group 6",IF(AR827&lt;=840,"Group 7",IF(AR827&lt;=960,"Group 8",IF(AR827&lt;=1080,"Group 9","Group 10")))))))))</f>
        <v>Group 4</v>
      </c>
      <c r="AT827" s="214" t="str">
        <f>IF(AR827&lt;=120,"B1",IF(AR827&lt;=240,"B2",IF(AR827&lt;=360,"B3",IF(AR827&lt;=480,"B4",IF(AR827&lt;=600,"B5",IF(AR827&lt;=720,"B6",IF(AR827&lt;=840,"B7",IF(AR827&lt;=960,"B8",IF(AR827&lt;=1080,"B9",IF(AR827&lt;=1100,"B10",IF(AR827&lt;=1120,"B11",IF(AR827&lt;=1140,"B12",IF(AR827&lt;=1160,"B13",IF(AR827&lt;=1180,"B14","B15"))))))))))))))</f>
        <v>B4</v>
      </c>
      <c r="AU827" s="214" t="str">
        <f>AT827</f>
        <v>B4</v>
      </c>
      <c r="AV827" s="214" t="str">
        <f>IF(AU827=J827,"OK","REVIEW")</f>
        <v>OK</v>
      </c>
      <c r="AW827" s="213" t="s">
        <v>355</v>
      </c>
      <c r="AX827" s="213" t="s">
        <v>522</v>
      </c>
      <c r="AY827" s="213" t="s">
        <v>270</v>
      </c>
      <c r="AZ827" s="213" t="s">
        <v>271</v>
      </c>
      <c r="BA827" s="217" t="s">
        <v>996</v>
      </c>
    </row>
    <row r="828" ht="142.5">
      <c r="A828" s="214" t="s">
        <v>278</v>
      </c>
      <c r="B828" s="213" t="s">
        <v>1250</v>
      </c>
      <c r="C828" s="214" t="s">
        <v>1376</v>
      </c>
      <c r="D828" s="213" t="s">
        <v>1377</v>
      </c>
      <c r="E828" s="214" t="s">
        <v>1392</v>
      </c>
      <c r="F828" s="213" t="s">
        <v>1393</v>
      </c>
      <c r="G828" s="214" t="s">
        <v>1396</v>
      </c>
      <c r="H828" s="213" t="s">
        <v>1397</v>
      </c>
      <c r="I828" s="213" t="s">
        <v>1257</v>
      </c>
      <c r="J828" s="214" t="s">
        <v>271</v>
      </c>
      <c r="K828" s="217" t="s">
        <v>1269</v>
      </c>
      <c r="L828" s="214">
        <v>3</v>
      </c>
      <c r="M828" s="214">
        <f>ROUND(L828*18,0)</f>
        <v>54</v>
      </c>
      <c r="N828" s="214">
        <v>2</v>
      </c>
      <c r="O828" s="214">
        <f>ROUND(N828*19.2,0)</f>
        <v>38</v>
      </c>
      <c r="P828" s="214">
        <v>3</v>
      </c>
      <c r="Q828" s="214">
        <f>ROUND(P828*19.2,0)</f>
        <v>58</v>
      </c>
      <c r="R828" s="214">
        <v>3</v>
      </c>
      <c r="S828" s="214">
        <f>ROUND(R828*14.4,0)</f>
        <v>43</v>
      </c>
      <c r="T828" s="214">
        <v>3</v>
      </c>
      <c r="U828" s="214">
        <f>ROUND(T828*14.4,0)</f>
        <v>43</v>
      </c>
      <c r="V828" s="214">
        <v>2</v>
      </c>
      <c r="W828" s="214">
        <f>ROUND(V828*28.8,0)</f>
        <v>58</v>
      </c>
      <c r="X828" s="214">
        <v>3</v>
      </c>
      <c r="Y828" s="214">
        <f>ROUND(X828*16.8,0)</f>
        <v>50</v>
      </c>
      <c r="Z828" s="214">
        <v>2</v>
      </c>
      <c r="AA828" s="214">
        <f>ROUND(Z828*19.2,0)</f>
        <v>38</v>
      </c>
      <c r="AB828" s="214">
        <v>2</v>
      </c>
      <c r="AC828" s="214">
        <f>ROUND(AB828*19.2,0)</f>
        <v>38</v>
      </c>
      <c r="AD828" s="214">
        <v>2</v>
      </c>
      <c r="AE828" s="214">
        <f>ROUND(AD828*12,0)</f>
        <v>24</v>
      </c>
      <c r="AF828" s="214">
        <v>2</v>
      </c>
      <c r="AG828" s="214">
        <f>ROUND(AF828*14.4,0)</f>
        <v>29</v>
      </c>
      <c r="AH828" s="214">
        <v>3</v>
      </c>
      <c r="AI828" s="214">
        <f>ROUND(AH828*9.6,0)</f>
        <v>29</v>
      </c>
      <c r="AJ828" s="214">
        <v>2</v>
      </c>
      <c r="AK828" s="214">
        <f>ROUND(AJ828*16.8,0)</f>
        <v>34</v>
      </c>
      <c r="AL828" s="214">
        <v>2</v>
      </c>
      <c r="AM828" s="214">
        <f>ROUND(AL828*7.2,0)</f>
        <v>14</v>
      </c>
      <c r="AN828" s="214">
        <f>SUM(M828,O828,Q828,S828,U828)</f>
        <v>236</v>
      </c>
      <c r="AO828" s="214">
        <f>SUM(W828,Y828,AA828,AC828)</f>
        <v>184</v>
      </c>
      <c r="AP828" s="214">
        <f>SUM(AE828,AG828,AI828)</f>
        <v>82</v>
      </c>
      <c r="AQ828" s="214">
        <f>SUM(AK828,AM828)</f>
        <v>48</v>
      </c>
      <c r="AR828" s="214">
        <f>SUM(AN828:AQ828)</f>
        <v>550</v>
      </c>
      <c r="AS828" s="214" t="str">
        <f>IF(AR828&lt;=120,"Group 1",IF(AR828&lt;=240,"Group 2",IF(AR828&lt;=360,"Group 3",IF(AR828&lt;=480,"Group 4",IF(AR828&lt;=600,"Group 5",IF(AR828&lt;=720,"Group 6",IF(AR828&lt;=840,"Group 7",IF(AR828&lt;=960,"Group 8",IF(AR828&lt;=1080,"Group 9","Group 10")))))))))</f>
        <v>Group 5</v>
      </c>
      <c r="AT828" s="214" t="str">
        <f>IF(AR828&lt;=120,"B1",IF(AR828&lt;=240,"B2",IF(AR828&lt;=360,"B3",IF(AR828&lt;=480,"B4",IF(AR828&lt;=600,"B5",IF(AR828&lt;=720,"B6",IF(AR828&lt;=840,"B7",IF(AR828&lt;=960,"B8",IF(AR828&lt;=1080,"B9",IF(AR828&lt;=1100,"B10",IF(AR828&lt;=1120,"B11",IF(AR828&lt;=1140,"B12",IF(AR828&lt;=1160,"B13",IF(AR828&lt;=1180,"B14","B15"))))))))))))))</f>
        <v>B5</v>
      </c>
      <c r="AU828" s="214" t="str">
        <f>AT828</f>
        <v>B5</v>
      </c>
      <c r="AV828" s="214" t="str">
        <f>IF(AU828=J828,"OK","REVIEW")</f>
        <v>OK</v>
      </c>
      <c r="AW828" s="213" t="s">
        <v>355</v>
      </c>
      <c r="AX828" s="213" t="s">
        <v>365</v>
      </c>
      <c r="AY828" s="213" t="s">
        <v>270</v>
      </c>
      <c r="AZ828" s="213" t="s">
        <v>271</v>
      </c>
      <c r="BA828" s="217" t="s">
        <v>998</v>
      </c>
    </row>
    <row r="829" ht="142.5">
      <c r="A829" s="214" t="s">
        <v>278</v>
      </c>
      <c r="B829" s="213" t="s">
        <v>1250</v>
      </c>
      <c r="C829" s="214" t="s">
        <v>1376</v>
      </c>
      <c r="D829" s="213" t="s">
        <v>1377</v>
      </c>
      <c r="E829" s="214" t="s">
        <v>1392</v>
      </c>
      <c r="F829" s="213" t="s">
        <v>1393</v>
      </c>
      <c r="G829" s="214" t="s">
        <v>1398</v>
      </c>
      <c r="H829" s="213" t="s">
        <v>1399</v>
      </c>
      <c r="I829" s="213" t="s">
        <v>1257</v>
      </c>
      <c r="J829" s="214" t="s">
        <v>267</v>
      </c>
      <c r="K829" s="217" t="s">
        <v>1268</v>
      </c>
      <c r="L829" s="214">
        <v>3</v>
      </c>
      <c r="M829" s="214">
        <f>ROUND(L829*18,0)</f>
        <v>54</v>
      </c>
      <c r="N829" s="214">
        <v>1</v>
      </c>
      <c r="O829" s="214">
        <f>ROUND(N829*19.2,0)</f>
        <v>19</v>
      </c>
      <c r="P829" s="214">
        <v>4</v>
      </c>
      <c r="Q829" s="214">
        <f>ROUND(P829*19.2,0)</f>
        <v>77</v>
      </c>
      <c r="R829" s="214">
        <v>3</v>
      </c>
      <c r="S829" s="214">
        <f>ROUND(R829*14.4,0)</f>
        <v>43</v>
      </c>
      <c r="T829" s="214">
        <v>3</v>
      </c>
      <c r="U829" s="214">
        <f>ROUND(T829*14.4,0)</f>
        <v>43</v>
      </c>
      <c r="V829" s="214">
        <v>2</v>
      </c>
      <c r="W829" s="214">
        <f>ROUND(V829*28.8,0)</f>
        <v>58</v>
      </c>
      <c r="X829" s="214">
        <v>2</v>
      </c>
      <c r="Y829" s="214">
        <f>ROUND(X829*16.8,0)</f>
        <v>34</v>
      </c>
      <c r="Z829" s="214">
        <v>2</v>
      </c>
      <c r="AA829" s="214">
        <f>ROUND(Z829*19.2,0)</f>
        <v>38</v>
      </c>
      <c r="AB829" s="214">
        <v>2</v>
      </c>
      <c r="AC829" s="214">
        <f>ROUND(AB829*19.2,0)</f>
        <v>38</v>
      </c>
      <c r="AD829" s="214">
        <v>1</v>
      </c>
      <c r="AE829" s="214">
        <f>ROUND(AD829*12,0)</f>
        <v>12</v>
      </c>
      <c r="AF829" s="214">
        <v>1</v>
      </c>
      <c r="AG829" s="214">
        <f>ROUND(AF829*14.4,0)</f>
        <v>14</v>
      </c>
      <c r="AH829" s="214">
        <v>2</v>
      </c>
      <c r="AI829" s="214">
        <f>ROUND(AH829*9.6,0)</f>
        <v>19</v>
      </c>
      <c r="AJ829" s="214">
        <v>1</v>
      </c>
      <c r="AK829" s="214">
        <f>ROUND(AJ829*16.8,0)</f>
        <v>17</v>
      </c>
      <c r="AL829" s="214">
        <v>1</v>
      </c>
      <c r="AM829" s="214">
        <f>ROUND(AL829*7.2,0)</f>
        <v>7</v>
      </c>
      <c r="AN829" s="214">
        <f>SUM(M829,O829,Q829,S829,U829)</f>
        <v>236</v>
      </c>
      <c r="AO829" s="214">
        <f>SUM(W829,Y829,AA829,AC829)</f>
        <v>168</v>
      </c>
      <c r="AP829" s="214">
        <f>SUM(AE829,AG829,AI829)</f>
        <v>45</v>
      </c>
      <c r="AQ829" s="214">
        <f>SUM(AK829,AM829)</f>
        <v>24</v>
      </c>
      <c r="AR829" s="214">
        <f>SUM(AN829:AQ829)</f>
        <v>473</v>
      </c>
      <c r="AS829" s="214" t="str">
        <f>IF(AR829&lt;=120,"Group 1",IF(AR829&lt;=240,"Group 2",IF(AR829&lt;=360,"Group 3",IF(AR829&lt;=480,"Group 4",IF(AR829&lt;=600,"Group 5",IF(AR829&lt;=720,"Group 6",IF(AR829&lt;=840,"Group 7",IF(AR829&lt;=960,"Group 8",IF(AR829&lt;=1080,"Group 9","Group 10")))))))))</f>
        <v>Group 4</v>
      </c>
      <c r="AT829" s="214" t="str">
        <f>IF(AR829&lt;=120,"B1",IF(AR829&lt;=240,"B2",IF(AR829&lt;=360,"B3",IF(AR829&lt;=480,"B4",IF(AR829&lt;=600,"B5",IF(AR829&lt;=720,"B6",IF(AR829&lt;=840,"B7",IF(AR829&lt;=960,"B8",IF(AR829&lt;=1080,"B9",IF(AR829&lt;=1100,"B10",IF(AR829&lt;=1120,"B11",IF(AR829&lt;=1140,"B12",IF(AR829&lt;=1160,"B13",IF(AR829&lt;=1180,"B14","B15"))))))))))))))</f>
        <v>B4</v>
      </c>
      <c r="AU829" s="214" t="str">
        <f>AT829</f>
        <v>B4</v>
      </c>
      <c r="AV829" s="214" t="str">
        <f>IF(AU829=J829,"OK","REVIEW")</f>
        <v>OK</v>
      </c>
      <c r="AW829" s="213" t="s">
        <v>355</v>
      </c>
      <c r="AX829" s="213" t="s">
        <v>522</v>
      </c>
      <c r="AY829" s="213" t="s">
        <v>270</v>
      </c>
      <c r="AZ829" s="213" t="s">
        <v>271</v>
      </c>
      <c r="BA829" s="217" t="s">
        <v>996</v>
      </c>
    </row>
    <row r="830" ht="142.5">
      <c r="A830" s="214" t="s">
        <v>278</v>
      </c>
      <c r="B830" s="213" t="s">
        <v>1250</v>
      </c>
      <c r="C830" s="214" t="s">
        <v>1376</v>
      </c>
      <c r="D830" s="213" t="s">
        <v>1377</v>
      </c>
      <c r="E830" s="214" t="s">
        <v>1392</v>
      </c>
      <c r="F830" s="213" t="s">
        <v>1393</v>
      </c>
      <c r="G830" s="214" t="s">
        <v>1398</v>
      </c>
      <c r="H830" s="213" t="s">
        <v>1399</v>
      </c>
      <c r="I830" s="213" t="s">
        <v>1257</v>
      </c>
      <c r="J830" s="214" t="s">
        <v>271</v>
      </c>
      <c r="K830" s="217" t="s">
        <v>1269</v>
      </c>
      <c r="L830" s="214">
        <v>3</v>
      </c>
      <c r="M830" s="214">
        <f>ROUND(L830*18,0)</f>
        <v>54</v>
      </c>
      <c r="N830" s="214">
        <v>2</v>
      </c>
      <c r="O830" s="214">
        <f>ROUND(N830*19.2,0)</f>
        <v>38</v>
      </c>
      <c r="P830" s="214">
        <v>4</v>
      </c>
      <c r="Q830" s="214">
        <f>ROUND(P830*19.2,0)</f>
        <v>77</v>
      </c>
      <c r="R830" s="214">
        <v>3</v>
      </c>
      <c r="S830" s="214">
        <f>ROUND(R830*14.4,0)</f>
        <v>43</v>
      </c>
      <c r="T830" s="214">
        <v>4</v>
      </c>
      <c r="U830" s="214">
        <f>ROUND(T830*14.4,0)</f>
        <v>58</v>
      </c>
      <c r="V830" s="214">
        <v>2</v>
      </c>
      <c r="W830" s="214">
        <f>ROUND(V830*28.8,0)</f>
        <v>58</v>
      </c>
      <c r="X830" s="214">
        <v>3</v>
      </c>
      <c r="Y830" s="214">
        <f>ROUND(X830*16.8,0)</f>
        <v>50</v>
      </c>
      <c r="Z830" s="214">
        <v>2</v>
      </c>
      <c r="AA830" s="214">
        <f>ROUND(Z830*19.2,0)</f>
        <v>38</v>
      </c>
      <c r="AB830" s="214">
        <v>2</v>
      </c>
      <c r="AC830" s="214">
        <f>ROUND(AB830*19.2,0)</f>
        <v>38</v>
      </c>
      <c r="AD830" s="214">
        <v>2</v>
      </c>
      <c r="AE830" s="214">
        <f>ROUND(AD830*12,0)</f>
        <v>24</v>
      </c>
      <c r="AF830" s="214">
        <v>2</v>
      </c>
      <c r="AG830" s="214">
        <f>ROUND(AF830*14.4,0)</f>
        <v>29</v>
      </c>
      <c r="AH830" s="214">
        <v>3</v>
      </c>
      <c r="AI830" s="214">
        <f>ROUND(AH830*9.6,0)</f>
        <v>29</v>
      </c>
      <c r="AJ830" s="214">
        <v>2</v>
      </c>
      <c r="AK830" s="214">
        <f>ROUND(AJ830*16.8,0)</f>
        <v>34</v>
      </c>
      <c r="AL830" s="214">
        <v>2</v>
      </c>
      <c r="AM830" s="214">
        <f>ROUND(AL830*7.2,0)</f>
        <v>14</v>
      </c>
      <c r="AN830" s="214">
        <f>SUM(M830,O830,Q830,S830,U830)</f>
        <v>270</v>
      </c>
      <c r="AO830" s="214">
        <f>SUM(W830,Y830,AA830,AC830)</f>
        <v>184</v>
      </c>
      <c r="AP830" s="214">
        <f>SUM(AE830,AG830,AI830)</f>
        <v>82</v>
      </c>
      <c r="AQ830" s="214">
        <f>SUM(AK830,AM830)</f>
        <v>48</v>
      </c>
      <c r="AR830" s="214">
        <f>SUM(AN830:AQ830)</f>
        <v>584</v>
      </c>
      <c r="AS830" s="214" t="str">
        <f>IF(AR830&lt;=120,"Group 1",IF(AR830&lt;=240,"Group 2",IF(AR830&lt;=360,"Group 3",IF(AR830&lt;=480,"Group 4",IF(AR830&lt;=600,"Group 5",IF(AR830&lt;=720,"Group 6",IF(AR830&lt;=840,"Group 7",IF(AR830&lt;=960,"Group 8",IF(AR830&lt;=1080,"Group 9","Group 10")))))))))</f>
        <v>Group 5</v>
      </c>
      <c r="AT830" s="214" t="str">
        <f>IF(AR830&lt;=120,"B1",IF(AR830&lt;=240,"B2",IF(AR830&lt;=360,"B3",IF(AR830&lt;=480,"B4",IF(AR830&lt;=600,"B5",IF(AR830&lt;=720,"B6",IF(AR830&lt;=840,"B7",IF(AR830&lt;=960,"B8",IF(AR830&lt;=1080,"B9",IF(AR830&lt;=1100,"B10",IF(AR830&lt;=1120,"B11",IF(AR830&lt;=1140,"B12",IF(AR830&lt;=1160,"B13",IF(AR830&lt;=1180,"B14","B15"))))))))))))))</f>
        <v>B5</v>
      </c>
      <c r="AU830" s="214" t="str">
        <f>AT830</f>
        <v>B5</v>
      </c>
      <c r="AV830" s="214" t="str">
        <f>IF(AU830=J830,"OK","REVIEW")</f>
        <v>OK</v>
      </c>
      <c r="AW830" s="213" t="s">
        <v>355</v>
      </c>
      <c r="AX830" s="213" t="s">
        <v>365</v>
      </c>
      <c r="AY830" s="213" t="s">
        <v>270</v>
      </c>
      <c r="AZ830" s="213" t="s">
        <v>271</v>
      </c>
      <c r="BA830" s="217" t="s">
        <v>998</v>
      </c>
    </row>
    <row r="831" ht="142.5">
      <c r="A831" s="214" t="s">
        <v>278</v>
      </c>
      <c r="B831" s="213" t="s">
        <v>1250</v>
      </c>
      <c r="C831" s="214" t="s">
        <v>1376</v>
      </c>
      <c r="D831" s="213" t="s">
        <v>1377</v>
      </c>
      <c r="E831" s="214" t="s">
        <v>1400</v>
      </c>
      <c r="F831" s="213" t="s">
        <v>1401</v>
      </c>
      <c r="G831" s="214" t="s">
        <v>1402</v>
      </c>
      <c r="H831" s="213" t="s">
        <v>1403</v>
      </c>
      <c r="I831" s="213" t="s">
        <v>1257</v>
      </c>
      <c r="J831" s="214" t="s">
        <v>267</v>
      </c>
      <c r="K831" s="217" t="s">
        <v>1268</v>
      </c>
      <c r="L831" s="214">
        <v>3</v>
      </c>
      <c r="M831" s="214">
        <f>ROUND(L831*18,0)</f>
        <v>54</v>
      </c>
      <c r="N831" s="214">
        <v>2</v>
      </c>
      <c r="O831" s="214">
        <f>ROUND(N831*19.2,0)</f>
        <v>38</v>
      </c>
      <c r="P831" s="214">
        <v>3</v>
      </c>
      <c r="Q831" s="214">
        <f>ROUND(P831*19.2,0)</f>
        <v>58</v>
      </c>
      <c r="R831" s="214">
        <v>3</v>
      </c>
      <c r="S831" s="214">
        <f>ROUND(R831*14.4,0)</f>
        <v>43</v>
      </c>
      <c r="T831" s="214">
        <v>2</v>
      </c>
      <c r="U831" s="214">
        <f>ROUND(T831*14.4,0)</f>
        <v>29</v>
      </c>
      <c r="V831" s="214">
        <v>2</v>
      </c>
      <c r="W831" s="214">
        <f>ROUND(V831*28.8,0)</f>
        <v>58</v>
      </c>
      <c r="X831" s="214">
        <v>2</v>
      </c>
      <c r="Y831" s="214">
        <f>ROUND(X831*16.8,0)</f>
        <v>34</v>
      </c>
      <c r="Z831" s="214">
        <v>2</v>
      </c>
      <c r="AA831" s="214">
        <f>ROUND(Z831*19.2,0)</f>
        <v>38</v>
      </c>
      <c r="AB831" s="214">
        <v>2</v>
      </c>
      <c r="AC831" s="214">
        <f>ROUND(AB831*19.2,0)</f>
        <v>38</v>
      </c>
      <c r="AD831" s="214">
        <v>2</v>
      </c>
      <c r="AE831" s="214">
        <f>ROUND(AD831*12,0)</f>
        <v>24</v>
      </c>
      <c r="AF831" s="214">
        <v>1</v>
      </c>
      <c r="AG831" s="214">
        <f>ROUND(AF831*14.4,0)</f>
        <v>14</v>
      </c>
      <c r="AH831" s="214">
        <v>2</v>
      </c>
      <c r="AI831" s="214">
        <f>ROUND(AH831*9.6,0)</f>
        <v>19</v>
      </c>
      <c r="AJ831" s="214">
        <v>1</v>
      </c>
      <c r="AK831" s="214">
        <f>ROUND(AJ831*16.8,0)</f>
        <v>17</v>
      </c>
      <c r="AL831" s="214">
        <v>1</v>
      </c>
      <c r="AM831" s="214">
        <f>ROUND(AL831*7.2,0)</f>
        <v>7</v>
      </c>
      <c r="AN831" s="214">
        <f>SUM(M831,O831,Q831,S831,U831)</f>
        <v>222</v>
      </c>
      <c r="AO831" s="214">
        <f>SUM(W831,Y831,AA831,AC831)</f>
        <v>168</v>
      </c>
      <c r="AP831" s="214">
        <f>SUM(AE831,AG831,AI831)</f>
        <v>57</v>
      </c>
      <c r="AQ831" s="214">
        <f>SUM(AK831,AM831)</f>
        <v>24</v>
      </c>
      <c r="AR831" s="214">
        <f>SUM(AN831:AQ831)</f>
        <v>471</v>
      </c>
      <c r="AS831" s="214" t="str">
        <f>IF(AR831&lt;=120,"Group 1",IF(AR831&lt;=240,"Group 2",IF(AR831&lt;=360,"Group 3",IF(AR831&lt;=480,"Group 4",IF(AR831&lt;=600,"Group 5",IF(AR831&lt;=720,"Group 6",IF(AR831&lt;=840,"Group 7",IF(AR831&lt;=960,"Group 8",IF(AR831&lt;=1080,"Group 9","Group 10")))))))))</f>
        <v>Group 4</v>
      </c>
      <c r="AT831" s="214" t="str">
        <f>IF(AR831&lt;=120,"B1",IF(AR831&lt;=240,"B2",IF(AR831&lt;=360,"B3",IF(AR831&lt;=480,"B4",IF(AR831&lt;=600,"B5",IF(AR831&lt;=720,"B6",IF(AR831&lt;=840,"B7",IF(AR831&lt;=960,"B8",IF(AR831&lt;=1080,"B9",IF(AR831&lt;=1100,"B10",IF(AR831&lt;=1120,"B11",IF(AR831&lt;=1140,"B12",IF(AR831&lt;=1160,"B13",IF(AR831&lt;=1180,"B14","B15"))))))))))))))</f>
        <v>B4</v>
      </c>
      <c r="AU831" s="214" t="str">
        <f>AT831</f>
        <v>B4</v>
      </c>
      <c r="AV831" s="214" t="str">
        <f>IF(AU831=J831,"OK","REVIEW")</f>
        <v>OK</v>
      </c>
      <c r="AW831" s="213" t="s">
        <v>355</v>
      </c>
      <c r="AX831" s="213" t="s">
        <v>522</v>
      </c>
      <c r="AY831" s="213" t="s">
        <v>270</v>
      </c>
      <c r="AZ831" s="213" t="s">
        <v>271</v>
      </c>
      <c r="BA831" s="217" t="s">
        <v>996</v>
      </c>
    </row>
    <row r="832" ht="142.5">
      <c r="A832" s="214" t="s">
        <v>278</v>
      </c>
      <c r="B832" s="213" t="s">
        <v>1250</v>
      </c>
      <c r="C832" s="214" t="s">
        <v>1376</v>
      </c>
      <c r="D832" s="213" t="s">
        <v>1377</v>
      </c>
      <c r="E832" s="214" t="s">
        <v>1400</v>
      </c>
      <c r="F832" s="213" t="s">
        <v>1401</v>
      </c>
      <c r="G832" s="214" t="s">
        <v>1402</v>
      </c>
      <c r="H832" s="213" t="s">
        <v>1403</v>
      </c>
      <c r="I832" s="213" t="s">
        <v>1257</v>
      </c>
      <c r="J832" s="214" t="s">
        <v>271</v>
      </c>
      <c r="K832" s="217" t="s">
        <v>1269</v>
      </c>
      <c r="L832" s="214">
        <v>3</v>
      </c>
      <c r="M832" s="214">
        <f>ROUND(L832*18,0)</f>
        <v>54</v>
      </c>
      <c r="N832" s="214">
        <v>2</v>
      </c>
      <c r="O832" s="214">
        <f>ROUND(N832*19.2,0)</f>
        <v>38</v>
      </c>
      <c r="P832" s="214">
        <v>3</v>
      </c>
      <c r="Q832" s="214">
        <f>ROUND(P832*19.2,0)</f>
        <v>58</v>
      </c>
      <c r="R832" s="214">
        <v>3</v>
      </c>
      <c r="S832" s="214">
        <f>ROUND(R832*14.4,0)</f>
        <v>43</v>
      </c>
      <c r="T832" s="214">
        <v>3</v>
      </c>
      <c r="U832" s="214">
        <f>ROUND(T832*14.4,0)</f>
        <v>43</v>
      </c>
      <c r="V832" s="214">
        <v>2</v>
      </c>
      <c r="W832" s="214">
        <f>ROUND(V832*28.8,0)</f>
        <v>58</v>
      </c>
      <c r="X832" s="214">
        <v>3</v>
      </c>
      <c r="Y832" s="214">
        <f>ROUND(X832*16.8,0)</f>
        <v>50</v>
      </c>
      <c r="Z832" s="214">
        <v>2</v>
      </c>
      <c r="AA832" s="214">
        <f>ROUND(Z832*19.2,0)</f>
        <v>38</v>
      </c>
      <c r="AB832" s="214">
        <v>2</v>
      </c>
      <c r="AC832" s="214">
        <f>ROUND(AB832*19.2,0)</f>
        <v>38</v>
      </c>
      <c r="AD832" s="214">
        <v>2</v>
      </c>
      <c r="AE832" s="214">
        <f>ROUND(AD832*12,0)</f>
        <v>24</v>
      </c>
      <c r="AF832" s="214">
        <v>2</v>
      </c>
      <c r="AG832" s="214">
        <f>ROUND(AF832*14.4,0)</f>
        <v>29</v>
      </c>
      <c r="AH832" s="214">
        <v>3</v>
      </c>
      <c r="AI832" s="214">
        <f>ROUND(AH832*9.6,0)</f>
        <v>29</v>
      </c>
      <c r="AJ832" s="214">
        <v>2</v>
      </c>
      <c r="AK832" s="214">
        <f>ROUND(AJ832*16.8,0)</f>
        <v>34</v>
      </c>
      <c r="AL832" s="214">
        <v>2</v>
      </c>
      <c r="AM832" s="214">
        <f>ROUND(AL832*7.2,0)</f>
        <v>14</v>
      </c>
      <c r="AN832" s="214">
        <f>SUM(M832,O832,Q832,S832,U832)</f>
        <v>236</v>
      </c>
      <c r="AO832" s="214">
        <f>SUM(W832,Y832,AA832,AC832)</f>
        <v>184</v>
      </c>
      <c r="AP832" s="214">
        <f>SUM(AE832,AG832,AI832)</f>
        <v>82</v>
      </c>
      <c r="AQ832" s="214">
        <f>SUM(AK832,AM832)</f>
        <v>48</v>
      </c>
      <c r="AR832" s="214">
        <f>SUM(AN832:AQ832)</f>
        <v>550</v>
      </c>
      <c r="AS832" s="214" t="str">
        <f>IF(AR832&lt;=120,"Group 1",IF(AR832&lt;=240,"Group 2",IF(AR832&lt;=360,"Group 3",IF(AR832&lt;=480,"Group 4",IF(AR832&lt;=600,"Group 5",IF(AR832&lt;=720,"Group 6",IF(AR832&lt;=840,"Group 7",IF(AR832&lt;=960,"Group 8",IF(AR832&lt;=1080,"Group 9","Group 10")))))))))</f>
        <v>Group 5</v>
      </c>
      <c r="AT832" s="214" t="str">
        <f>IF(AR832&lt;=120,"B1",IF(AR832&lt;=240,"B2",IF(AR832&lt;=360,"B3",IF(AR832&lt;=480,"B4",IF(AR832&lt;=600,"B5",IF(AR832&lt;=720,"B6",IF(AR832&lt;=840,"B7",IF(AR832&lt;=960,"B8",IF(AR832&lt;=1080,"B9",IF(AR832&lt;=1100,"B10",IF(AR832&lt;=1120,"B11",IF(AR832&lt;=1140,"B12",IF(AR832&lt;=1160,"B13",IF(AR832&lt;=1180,"B14","B15"))))))))))))))</f>
        <v>B5</v>
      </c>
      <c r="AU832" s="214" t="str">
        <f>AT832</f>
        <v>B5</v>
      </c>
      <c r="AV832" s="214" t="str">
        <f>IF(AU832=J832,"OK","REVIEW")</f>
        <v>OK</v>
      </c>
      <c r="AW832" s="213" t="s">
        <v>355</v>
      </c>
      <c r="AX832" s="213" t="s">
        <v>365</v>
      </c>
      <c r="AY832" s="213" t="s">
        <v>270</v>
      </c>
      <c r="AZ832" s="213" t="s">
        <v>271</v>
      </c>
      <c r="BA832" s="217" t="s">
        <v>998</v>
      </c>
    </row>
    <row r="833" ht="142.5">
      <c r="A833" s="214" t="s">
        <v>278</v>
      </c>
      <c r="B833" s="213" t="s">
        <v>1250</v>
      </c>
      <c r="C833" s="214" t="s">
        <v>1376</v>
      </c>
      <c r="D833" s="213" t="s">
        <v>1377</v>
      </c>
      <c r="E833" s="214" t="s">
        <v>1400</v>
      </c>
      <c r="F833" s="213" t="s">
        <v>1401</v>
      </c>
      <c r="G833" s="214" t="s">
        <v>1404</v>
      </c>
      <c r="H833" s="213" t="s">
        <v>1405</v>
      </c>
      <c r="I833" s="213" t="s">
        <v>1257</v>
      </c>
      <c r="J833" s="214" t="s">
        <v>267</v>
      </c>
      <c r="K833" s="217" t="s">
        <v>1268</v>
      </c>
      <c r="L833" s="214">
        <v>3</v>
      </c>
      <c r="M833" s="214">
        <f>ROUND(L833*18,0)</f>
        <v>54</v>
      </c>
      <c r="N833" s="214">
        <v>2</v>
      </c>
      <c r="O833" s="214">
        <f>ROUND(N833*19.2,0)</f>
        <v>38</v>
      </c>
      <c r="P833" s="214">
        <v>3</v>
      </c>
      <c r="Q833" s="214">
        <f>ROUND(P833*19.2,0)</f>
        <v>58</v>
      </c>
      <c r="R833" s="214">
        <v>3</v>
      </c>
      <c r="S833" s="214">
        <f>ROUND(R833*14.4,0)</f>
        <v>43</v>
      </c>
      <c r="T833" s="214">
        <v>2</v>
      </c>
      <c r="U833" s="214">
        <f>ROUND(T833*14.4,0)</f>
        <v>29</v>
      </c>
      <c r="V833" s="214">
        <v>2</v>
      </c>
      <c r="W833" s="214">
        <f>ROUND(V833*28.8,0)</f>
        <v>58</v>
      </c>
      <c r="X833" s="214">
        <v>2</v>
      </c>
      <c r="Y833" s="214">
        <f>ROUND(X833*16.8,0)</f>
        <v>34</v>
      </c>
      <c r="Z833" s="214">
        <v>2</v>
      </c>
      <c r="AA833" s="214">
        <f>ROUND(Z833*19.2,0)</f>
        <v>38</v>
      </c>
      <c r="AB833" s="214">
        <v>2</v>
      </c>
      <c r="AC833" s="214">
        <f>ROUND(AB833*19.2,0)</f>
        <v>38</v>
      </c>
      <c r="AD833" s="214">
        <v>2</v>
      </c>
      <c r="AE833" s="214">
        <f>ROUND(AD833*12,0)</f>
        <v>24</v>
      </c>
      <c r="AF833" s="214">
        <v>1</v>
      </c>
      <c r="AG833" s="214">
        <f>ROUND(AF833*14.4,0)</f>
        <v>14</v>
      </c>
      <c r="AH833" s="214">
        <v>2</v>
      </c>
      <c r="AI833" s="214">
        <f>ROUND(AH833*9.6,0)</f>
        <v>19</v>
      </c>
      <c r="AJ833" s="214">
        <v>1</v>
      </c>
      <c r="AK833" s="214">
        <f>ROUND(AJ833*16.8,0)</f>
        <v>17</v>
      </c>
      <c r="AL833" s="214">
        <v>1</v>
      </c>
      <c r="AM833" s="214">
        <f>ROUND(AL833*7.2,0)</f>
        <v>7</v>
      </c>
      <c r="AN833" s="214">
        <f>SUM(M833,O833,Q833,S833,U833)</f>
        <v>222</v>
      </c>
      <c r="AO833" s="214">
        <f>SUM(W833,Y833,AA833,AC833)</f>
        <v>168</v>
      </c>
      <c r="AP833" s="214">
        <f>SUM(AE833,AG833,AI833)</f>
        <v>57</v>
      </c>
      <c r="AQ833" s="214">
        <f>SUM(AK833,AM833)</f>
        <v>24</v>
      </c>
      <c r="AR833" s="214">
        <f>SUM(AN833:AQ833)</f>
        <v>471</v>
      </c>
      <c r="AS833" s="214" t="str">
        <f>IF(AR833&lt;=120,"Group 1",IF(AR833&lt;=240,"Group 2",IF(AR833&lt;=360,"Group 3",IF(AR833&lt;=480,"Group 4",IF(AR833&lt;=600,"Group 5",IF(AR833&lt;=720,"Group 6",IF(AR833&lt;=840,"Group 7",IF(AR833&lt;=960,"Group 8",IF(AR833&lt;=1080,"Group 9","Group 10")))))))))</f>
        <v>Group 4</v>
      </c>
      <c r="AT833" s="214" t="str">
        <f>IF(AR833&lt;=120,"B1",IF(AR833&lt;=240,"B2",IF(AR833&lt;=360,"B3",IF(AR833&lt;=480,"B4",IF(AR833&lt;=600,"B5",IF(AR833&lt;=720,"B6",IF(AR833&lt;=840,"B7",IF(AR833&lt;=960,"B8",IF(AR833&lt;=1080,"B9",IF(AR833&lt;=1100,"B10",IF(AR833&lt;=1120,"B11",IF(AR833&lt;=1140,"B12",IF(AR833&lt;=1160,"B13",IF(AR833&lt;=1180,"B14","B15"))))))))))))))</f>
        <v>B4</v>
      </c>
      <c r="AU833" s="214" t="str">
        <f>AT833</f>
        <v>B4</v>
      </c>
      <c r="AV833" s="214" t="str">
        <f>IF(AU833=J833,"OK","REVIEW")</f>
        <v>OK</v>
      </c>
      <c r="AW833" s="213" t="s">
        <v>355</v>
      </c>
      <c r="AX833" s="213" t="s">
        <v>522</v>
      </c>
      <c r="AY833" s="213" t="s">
        <v>270</v>
      </c>
      <c r="AZ833" s="213" t="s">
        <v>271</v>
      </c>
      <c r="BA833" s="217" t="s">
        <v>996</v>
      </c>
    </row>
    <row r="834" ht="142.5">
      <c r="A834" s="214" t="s">
        <v>278</v>
      </c>
      <c r="B834" s="213" t="s">
        <v>1250</v>
      </c>
      <c r="C834" s="214" t="s">
        <v>1376</v>
      </c>
      <c r="D834" s="213" t="s">
        <v>1377</v>
      </c>
      <c r="E834" s="214" t="s">
        <v>1400</v>
      </c>
      <c r="F834" s="213" t="s">
        <v>1401</v>
      </c>
      <c r="G834" s="214" t="s">
        <v>1404</v>
      </c>
      <c r="H834" s="213" t="s">
        <v>1405</v>
      </c>
      <c r="I834" s="213" t="s">
        <v>1257</v>
      </c>
      <c r="J834" s="214" t="s">
        <v>271</v>
      </c>
      <c r="K834" s="217" t="s">
        <v>1269</v>
      </c>
      <c r="L834" s="214">
        <v>3</v>
      </c>
      <c r="M834" s="214">
        <f>ROUND(L834*18,0)</f>
        <v>54</v>
      </c>
      <c r="N834" s="214">
        <v>2</v>
      </c>
      <c r="O834" s="214">
        <f>ROUND(N834*19.2,0)</f>
        <v>38</v>
      </c>
      <c r="P834" s="214">
        <v>3</v>
      </c>
      <c r="Q834" s="214">
        <f>ROUND(P834*19.2,0)</f>
        <v>58</v>
      </c>
      <c r="R834" s="214">
        <v>3</v>
      </c>
      <c r="S834" s="214">
        <f>ROUND(R834*14.4,0)</f>
        <v>43</v>
      </c>
      <c r="T834" s="214">
        <v>3</v>
      </c>
      <c r="U834" s="214">
        <f>ROUND(T834*14.4,0)</f>
        <v>43</v>
      </c>
      <c r="V834" s="214">
        <v>2</v>
      </c>
      <c r="W834" s="214">
        <f>ROUND(V834*28.8,0)</f>
        <v>58</v>
      </c>
      <c r="X834" s="214">
        <v>3</v>
      </c>
      <c r="Y834" s="214">
        <f>ROUND(X834*16.8,0)</f>
        <v>50</v>
      </c>
      <c r="Z834" s="214">
        <v>2</v>
      </c>
      <c r="AA834" s="214">
        <f>ROUND(Z834*19.2,0)</f>
        <v>38</v>
      </c>
      <c r="AB834" s="214">
        <v>2</v>
      </c>
      <c r="AC834" s="214">
        <f>ROUND(AB834*19.2,0)</f>
        <v>38</v>
      </c>
      <c r="AD834" s="214">
        <v>2</v>
      </c>
      <c r="AE834" s="214">
        <f>ROUND(AD834*12,0)</f>
        <v>24</v>
      </c>
      <c r="AF834" s="214">
        <v>2</v>
      </c>
      <c r="AG834" s="214">
        <f>ROUND(AF834*14.4,0)</f>
        <v>29</v>
      </c>
      <c r="AH834" s="214">
        <v>3</v>
      </c>
      <c r="AI834" s="214">
        <f>ROUND(AH834*9.6,0)</f>
        <v>29</v>
      </c>
      <c r="AJ834" s="214">
        <v>2</v>
      </c>
      <c r="AK834" s="214">
        <f>ROUND(AJ834*16.8,0)</f>
        <v>34</v>
      </c>
      <c r="AL834" s="214">
        <v>2</v>
      </c>
      <c r="AM834" s="214">
        <f>ROUND(AL834*7.2,0)</f>
        <v>14</v>
      </c>
      <c r="AN834" s="214">
        <f>SUM(M834,O834,Q834,S834,U834)</f>
        <v>236</v>
      </c>
      <c r="AO834" s="214">
        <f>SUM(W834,Y834,AA834,AC834)</f>
        <v>184</v>
      </c>
      <c r="AP834" s="214">
        <f>SUM(AE834,AG834,AI834)</f>
        <v>82</v>
      </c>
      <c r="AQ834" s="214">
        <f>SUM(AK834,AM834)</f>
        <v>48</v>
      </c>
      <c r="AR834" s="214">
        <f>SUM(AN834:AQ834)</f>
        <v>550</v>
      </c>
      <c r="AS834" s="214" t="str">
        <f>IF(AR834&lt;=120,"Group 1",IF(AR834&lt;=240,"Group 2",IF(AR834&lt;=360,"Group 3",IF(AR834&lt;=480,"Group 4",IF(AR834&lt;=600,"Group 5",IF(AR834&lt;=720,"Group 6",IF(AR834&lt;=840,"Group 7",IF(AR834&lt;=960,"Group 8",IF(AR834&lt;=1080,"Group 9","Group 10")))))))))</f>
        <v>Group 5</v>
      </c>
      <c r="AT834" s="214" t="str">
        <f>IF(AR834&lt;=120,"B1",IF(AR834&lt;=240,"B2",IF(AR834&lt;=360,"B3",IF(AR834&lt;=480,"B4",IF(AR834&lt;=600,"B5",IF(AR834&lt;=720,"B6",IF(AR834&lt;=840,"B7",IF(AR834&lt;=960,"B8",IF(AR834&lt;=1080,"B9",IF(AR834&lt;=1100,"B10",IF(AR834&lt;=1120,"B11",IF(AR834&lt;=1140,"B12",IF(AR834&lt;=1160,"B13",IF(AR834&lt;=1180,"B14","B15"))))))))))))))</f>
        <v>B5</v>
      </c>
      <c r="AU834" s="214" t="str">
        <f>AT834</f>
        <v>B5</v>
      </c>
      <c r="AV834" s="214" t="str">
        <f>IF(AU834=J834,"OK","REVIEW")</f>
        <v>OK</v>
      </c>
      <c r="AW834" s="213" t="s">
        <v>355</v>
      </c>
      <c r="AX834" s="213" t="s">
        <v>365</v>
      </c>
      <c r="AY834" s="213" t="s">
        <v>270</v>
      </c>
      <c r="AZ834" s="213" t="s">
        <v>271</v>
      </c>
      <c r="BA834" s="217" t="s">
        <v>998</v>
      </c>
    </row>
    <row r="835" ht="142.5">
      <c r="A835" s="214" t="s">
        <v>278</v>
      </c>
      <c r="B835" s="213" t="s">
        <v>1250</v>
      </c>
      <c r="C835" s="214" t="s">
        <v>1376</v>
      </c>
      <c r="D835" s="213" t="s">
        <v>1377</v>
      </c>
      <c r="E835" s="214" t="s">
        <v>1400</v>
      </c>
      <c r="F835" s="213" t="s">
        <v>1401</v>
      </c>
      <c r="G835" s="214" t="s">
        <v>1406</v>
      </c>
      <c r="H835" s="213" t="s">
        <v>1407</v>
      </c>
      <c r="I835" s="213" t="s">
        <v>1257</v>
      </c>
      <c r="J835" s="214" t="s">
        <v>267</v>
      </c>
      <c r="K835" s="217" t="s">
        <v>1268</v>
      </c>
      <c r="L835" s="214">
        <v>3</v>
      </c>
      <c r="M835" s="214">
        <f>ROUND(L835*18,0)</f>
        <v>54</v>
      </c>
      <c r="N835" s="214">
        <v>2</v>
      </c>
      <c r="O835" s="214">
        <f>ROUND(N835*19.2,0)</f>
        <v>38</v>
      </c>
      <c r="P835" s="214">
        <v>3</v>
      </c>
      <c r="Q835" s="214">
        <f>ROUND(P835*19.2,0)</f>
        <v>58</v>
      </c>
      <c r="R835" s="214">
        <v>3</v>
      </c>
      <c r="S835" s="214">
        <f>ROUND(R835*14.4,0)</f>
        <v>43</v>
      </c>
      <c r="T835" s="214">
        <v>2</v>
      </c>
      <c r="U835" s="214">
        <f>ROUND(T835*14.4,0)</f>
        <v>29</v>
      </c>
      <c r="V835" s="214">
        <v>2</v>
      </c>
      <c r="W835" s="214">
        <f>ROUND(V835*28.8,0)</f>
        <v>58</v>
      </c>
      <c r="X835" s="214">
        <v>2</v>
      </c>
      <c r="Y835" s="214">
        <f>ROUND(X835*16.8,0)</f>
        <v>34</v>
      </c>
      <c r="Z835" s="214">
        <v>2</v>
      </c>
      <c r="AA835" s="214">
        <f>ROUND(Z835*19.2,0)</f>
        <v>38</v>
      </c>
      <c r="AB835" s="214">
        <v>2</v>
      </c>
      <c r="AC835" s="214">
        <f>ROUND(AB835*19.2,0)</f>
        <v>38</v>
      </c>
      <c r="AD835" s="214">
        <v>2</v>
      </c>
      <c r="AE835" s="214">
        <f>ROUND(AD835*12,0)</f>
        <v>24</v>
      </c>
      <c r="AF835" s="214">
        <v>1</v>
      </c>
      <c r="AG835" s="214">
        <f>ROUND(AF835*14.4,0)</f>
        <v>14</v>
      </c>
      <c r="AH835" s="214">
        <v>2</v>
      </c>
      <c r="AI835" s="214">
        <f>ROUND(AH835*9.6,0)</f>
        <v>19</v>
      </c>
      <c r="AJ835" s="214">
        <v>1</v>
      </c>
      <c r="AK835" s="214">
        <f>ROUND(AJ835*16.8,0)</f>
        <v>17</v>
      </c>
      <c r="AL835" s="214">
        <v>1</v>
      </c>
      <c r="AM835" s="214">
        <f>ROUND(AL835*7.2,0)</f>
        <v>7</v>
      </c>
      <c r="AN835" s="214">
        <f>SUM(M835,O835,Q835,S835,U835)</f>
        <v>222</v>
      </c>
      <c r="AO835" s="214">
        <f>SUM(W835,Y835,AA835,AC835)</f>
        <v>168</v>
      </c>
      <c r="AP835" s="214">
        <f>SUM(AE835,AG835,AI835)</f>
        <v>57</v>
      </c>
      <c r="AQ835" s="214">
        <f>SUM(AK835,AM835)</f>
        <v>24</v>
      </c>
      <c r="AR835" s="214">
        <f>SUM(AN835:AQ835)</f>
        <v>471</v>
      </c>
      <c r="AS835" s="214" t="str">
        <f>IF(AR835&lt;=120,"Group 1",IF(AR835&lt;=240,"Group 2",IF(AR835&lt;=360,"Group 3",IF(AR835&lt;=480,"Group 4",IF(AR835&lt;=600,"Group 5",IF(AR835&lt;=720,"Group 6",IF(AR835&lt;=840,"Group 7",IF(AR835&lt;=960,"Group 8",IF(AR835&lt;=1080,"Group 9","Group 10")))))))))</f>
        <v>Group 4</v>
      </c>
      <c r="AT835" s="214" t="str">
        <f>IF(AR835&lt;=120,"B1",IF(AR835&lt;=240,"B2",IF(AR835&lt;=360,"B3",IF(AR835&lt;=480,"B4",IF(AR835&lt;=600,"B5",IF(AR835&lt;=720,"B6",IF(AR835&lt;=840,"B7",IF(AR835&lt;=960,"B8",IF(AR835&lt;=1080,"B9",IF(AR835&lt;=1100,"B10",IF(AR835&lt;=1120,"B11",IF(AR835&lt;=1140,"B12",IF(AR835&lt;=1160,"B13",IF(AR835&lt;=1180,"B14","B15"))))))))))))))</f>
        <v>B4</v>
      </c>
      <c r="AU835" s="214" t="str">
        <f>AT835</f>
        <v>B4</v>
      </c>
      <c r="AV835" s="214" t="str">
        <f>IF(AU835=J835,"OK","REVIEW")</f>
        <v>OK</v>
      </c>
      <c r="AW835" s="213" t="s">
        <v>355</v>
      </c>
      <c r="AX835" s="213" t="s">
        <v>522</v>
      </c>
      <c r="AY835" s="213" t="s">
        <v>270</v>
      </c>
      <c r="AZ835" s="213" t="s">
        <v>271</v>
      </c>
      <c r="BA835" s="217" t="s">
        <v>996</v>
      </c>
    </row>
    <row r="836" ht="142.5">
      <c r="A836" s="214" t="s">
        <v>278</v>
      </c>
      <c r="B836" s="213" t="s">
        <v>1250</v>
      </c>
      <c r="C836" s="214" t="s">
        <v>1376</v>
      </c>
      <c r="D836" s="213" t="s">
        <v>1377</v>
      </c>
      <c r="E836" s="214" t="s">
        <v>1400</v>
      </c>
      <c r="F836" s="213" t="s">
        <v>1401</v>
      </c>
      <c r="G836" s="214" t="s">
        <v>1406</v>
      </c>
      <c r="H836" s="213" t="s">
        <v>1407</v>
      </c>
      <c r="I836" s="213" t="s">
        <v>1257</v>
      </c>
      <c r="J836" s="214" t="s">
        <v>271</v>
      </c>
      <c r="K836" s="217" t="s">
        <v>1269</v>
      </c>
      <c r="L836" s="214">
        <v>3</v>
      </c>
      <c r="M836" s="214">
        <f>ROUND(L836*18,0)</f>
        <v>54</v>
      </c>
      <c r="N836" s="214">
        <v>2</v>
      </c>
      <c r="O836" s="214">
        <f>ROUND(N836*19.2,0)</f>
        <v>38</v>
      </c>
      <c r="P836" s="214">
        <v>3</v>
      </c>
      <c r="Q836" s="214">
        <f>ROUND(P836*19.2,0)</f>
        <v>58</v>
      </c>
      <c r="R836" s="214">
        <v>3</v>
      </c>
      <c r="S836" s="214">
        <f>ROUND(R836*14.4,0)</f>
        <v>43</v>
      </c>
      <c r="T836" s="214">
        <v>3</v>
      </c>
      <c r="U836" s="214">
        <f>ROUND(T836*14.4,0)</f>
        <v>43</v>
      </c>
      <c r="V836" s="214">
        <v>2</v>
      </c>
      <c r="W836" s="214">
        <f>ROUND(V836*28.8,0)</f>
        <v>58</v>
      </c>
      <c r="X836" s="214">
        <v>3</v>
      </c>
      <c r="Y836" s="214">
        <f>ROUND(X836*16.8,0)</f>
        <v>50</v>
      </c>
      <c r="Z836" s="214">
        <v>2</v>
      </c>
      <c r="AA836" s="214">
        <f>ROUND(Z836*19.2,0)</f>
        <v>38</v>
      </c>
      <c r="AB836" s="214">
        <v>2</v>
      </c>
      <c r="AC836" s="214">
        <f>ROUND(AB836*19.2,0)</f>
        <v>38</v>
      </c>
      <c r="AD836" s="214">
        <v>2</v>
      </c>
      <c r="AE836" s="214">
        <f>ROUND(AD836*12,0)</f>
        <v>24</v>
      </c>
      <c r="AF836" s="214">
        <v>2</v>
      </c>
      <c r="AG836" s="214">
        <f>ROUND(AF836*14.4,0)</f>
        <v>29</v>
      </c>
      <c r="AH836" s="214">
        <v>3</v>
      </c>
      <c r="AI836" s="214">
        <f>ROUND(AH836*9.6,0)</f>
        <v>29</v>
      </c>
      <c r="AJ836" s="214">
        <v>2</v>
      </c>
      <c r="AK836" s="214">
        <f>ROUND(AJ836*16.8,0)</f>
        <v>34</v>
      </c>
      <c r="AL836" s="214">
        <v>2</v>
      </c>
      <c r="AM836" s="214">
        <f>ROUND(AL836*7.2,0)</f>
        <v>14</v>
      </c>
      <c r="AN836" s="214">
        <f>SUM(M836,O836,Q836,S836,U836)</f>
        <v>236</v>
      </c>
      <c r="AO836" s="214">
        <f>SUM(W836,Y836,AA836,AC836)</f>
        <v>184</v>
      </c>
      <c r="AP836" s="214">
        <f>SUM(AE836,AG836,AI836)</f>
        <v>82</v>
      </c>
      <c r="AQ836" s="214">
        <f>SUM(AK836,AM836)</f>
        <v>48</v>
      </c>
      <c r="AR836" s="214">
        <f>SUM(AN836:AQ836)</f>
        <v>550</v>
      </c>
      <c r="AS836" s="214" t="str">
        <f>IF(AR836&lt;=120,"Group 1",IF(AR836&lt;=240,"Group 2",IF(AR836&lt;=360,"Group 3",IF(AR836&lt;=480,"Group 4",IF(AR836&lt;=600,"Group 5",IF(AR836&lt;=720,"Group 6",IF(AR836&lt;=840,"Group 7",IF(AR836&lt;=960,"Group 8",IF(AR836&lt;=1080,"Group 9","Group 10")))))))))</f>
        <v>Group 5</v>
      </c>
      <c r="AT836" s="214" t="str">
        <f>IF(AR836&lt;=120,"B1",IF(AR836&lt;=240,"B2",IF(AR836&lt;=360,"B3",IF(AR836&lt;=480,"B4",IF(AR836&lt;=600,"B5",IF(AR836&lt;=720,"B6",IF(AR836&lt;=840,"B7",IF(AR836&lt;=960,"B8",IF(AR836&lt;=1080,"B9",IF(AR836&lt;=1100,"B10",IF(AR836&lt;=1120,"B11",IF(AR836&lt;=1140,"B12",IF(AR836&lt;=1160,"B13",IF(AR836&lt;=1180,"B14","B15"))))))))))))))</f>
        <v>B5</v>
      </c>
      <c r="AU836" s="214" t="str">
        <f>AT836</f>
        <v>B5</v>
      </c>
      <c r="AV836" s="214" t="str">
        <f>IF(AU836=J836,"OK","REVIEW")</f>
        <v>OK</v>
      </c>
      <c r="AW836" s="213" t="s">
        <v>355</v>
      </c>
      <c r="AX836" s="213" t="s">
        <v>365</v>
      </c>
      <c r="AY836" s="213" t="s">
        <v>270</v>
      </c>
      <c r="AZ836" s="213" t="s">
        <v>271</v>
      </c>
      <c r="BA836" s="217" t="s">
        <v>998</v>
      </c>
    </row>
    <row r="837" ht="142.5">
      <c r="A837" s="214" t="s">
        <v>278</v>
      </c>
      <c r="B837" s="213" t="s">
        <v>1250</v>
      </c>
      <c r="C837" s="214" t="s">
        <v>1376</v>
      </c>
      <c r="D837" s="213" t="s">
        <v>1377</v>
      </c>
      <c r="E837" s="214" t="s">
        <v>1400</v>
      </c>
      <c r="F837" s="213" t="s">
        <v>1401</v>
      </c>
      <c r="G837" s="214" t="s">
        <v>1408</v>
      </c>
      <c r="H837" s="213" t="s">
        <v>1409</v>
      </c>
      <c r="I837" s="213" t="s">
        <v>1257</v>
      </c>
      <c r="J837" s="214" t="s">
        <v>267</v>
      </c>
      <c r="K837" s="217" t="s">
        <v>1268</v>
      </c>
      <c r="L837" s="214">
        <v>3</v>
      </c>
      <c r="M837" s="214">
        <f>ROUND(L837*18,0)</f>
        <v>54</v>
      </c>
      <c r="N837" s="214">
        <v>2</v>
      </c>
      <c r="O837" s="214">
        <f>ROUND(N837*19.2,0)</f>
        <v>38</v>
      </c>
      <c r="P837" s="214">
        <v>3</v>
      </c>
      <c r="Q837" s="214">
        <f>ROUND(P837*19.2,0)</f>
        <v>58</v>
      </c>
      <c r="R837" s="214">
        <v>3</v>
      </c>
      <c r="S837" s="214">
        <f>ROUND(R837*14.4,0)</f>
        <v>43</v>
      </c>
      <c r="T837" s="214">
        <v>2</v>
      </c>
      <c r="U837" s="214">
        <f>ROUND(T837*14.4,0)</f>
        <v>29</v>
      </c>
      <c r="V837" s="214">
        <v>2</v>
      </c>
      <c r="W837" s="214">
        <f>ROUND(V837*28.8,0)</f>
        <v>58</v>
      </c>
      <c r="X837" s="214">
        <v>2</v>
      </c>
      <c r="Y837" s="214">
        <f>ROUND(X837*16.8,0)</f>
        <v>34</v>
      </c>
      <c r="Z837" s="214">
        <v>2</v>
      </c>
      <c r="AA837" s="214">
        <f>ROUND(Z837*19.2,0)</f>
        <v>38</v>
      </c>
      <c r="AB837" s="214">
        <v>2</v>
      </c>
      <c r="AC837" s="214">
        <f>ROUND(AB837*19.2,0)</f>
        <v>38</v>
      </c>
      <c r="AD837" s="214">
        <v>2</v>
      </c>
      <c r="AE837" s="214">
        <f>ROUND(AD837*12,0)</f>
        <v>24</v>
      </c>
      <c r="AF837" s="214">
        <v>1</v>
      </c>
      <c r="AG837" s="214">
        <f>ROUND(AF837*14.4,0)</f>
        <v>14</v>
      </c>
      <c r="AH837" s="214">
        <v>2</v>
      </c>
      <c r="AI837" s="214">
        <f>ROUND(AH837*9.6,0)</f>
        <v>19</v>
      </c>
      <c r="AJ837" s="214">
        <v>1</v>
      </c>
      <c r="AK837" s="214">
        <f>ROUND(AJ837*16.8,0)</f>
        <v>17</v>
      </c>
      <c r="AL837" s="214">
        <v>1</v>
      </c>
      <c r="AM837" s="214">
        <f>ROUND(AL837*7.2,0)</f>
        <v>7</v>
      </c>
      <c r="AN837" s="214">
        <f>SUM(M837,O837,Q837,S837,U837)</f>
        <v>222</v>
      </c>
      <c r="AO837" s="214">
        <f>SUM(W837,Y837,AA837,AC837)</f>
        <v>168</v>
      </c>
      <c r="AP837" s="214">
        <f>SUM(AE837,AG837,AI837)</f>
        <v>57</v>
      </c>
      <c r="AQ837" s="214">
        <f>SUM(AK837,AM837)</f>
        <v>24</v>
      </c>
      <c r="AR837" s="214">
        <f>SUM(AN837:AQ837)</f>
        <v>471</v>
      </c>
      <c r="AS837" s="214" t="str">
        <f>IF(AR837&lt;=120,"Group 1",IF(AR837&lt;=240,"Group 2",IF(AR837&lt;=360,"Group 3",IF(AR837&lt;=480,"Group 4",IF(AR837&lt;=600,"Group 5",IF(AR837&lt;=720,"Group 6",IF(AR837&lt;=840,"Group 7",IF(AR837&lt;=960,"Group 8",IF(AR837&lt;=1080,"Group 9","Group 10")))))))))</f>
        <v>Group 4</v>
      </c>
      <c r="AT837" s="214" t="str">
        <f>IF(AR837&lt;=120,"B1",IF(AR837&lt;=240,"B2",IF(AR837&lt;=360,"B3",IF(AR837&lt;=480,"B4",IF(AR837&lt;=600,"B5",IF(AR837&lt;=720,"B6",IF(AR837&lt;=840,"B7",IF(AR837&lt;=960,"B8",IF(AR837&lt;=1080,"B9",IF(AR837&lt;=1100,"B10",IF(AR837&lt;=1120,"B11",IF(AR837&lt;=1140,"B12",IF(AR837&lt;=1160,"B13",IF(AR837&lt;=1180,"B14","B15"))))))))))))))</f>
        <v>B4</v>
      </c>
      <c r="AU837" s="214" t="str">
        <f>AT837</f>
        <v>B4</v>
      </c>
      <c r="AV837" s="214" t="str">
        <f>IF(AU837=J837,"OK","REVIEW")</f>
        <v>OK</v>
      </c>
      <c r="AW837" s="213" t="s">
        <v>355</v>
      </c>
      <c r="AX837" s="213" t="s">
        <v>522</v>
      </c>
      <c r="AY837" s="213" t="s">
        <v>270</v>
      </c>
      <c r="AZ837" s="213" t="s">
        <v>271</v>
      </c>
      <c r="BA837" s="217" t="s">
        <v>996</v>
      </c>
    </row>
    <row r="838" ht="142.5">
      <c r="A838" s="214" t="s">
        <v>278</v>
      </c>
      <c r="B838" s="213" t="s">
        <v>1250</v>
      </c>
      <c r="C838" s="214" t="s">
        <v>1376</v>
      </c>
      <c r="D838" s="213" t="s">
        <v>1377</v>
      </c>
      <c r="E838" s="214" t="s">
        <v>1400</v>
      </c>
      <c r="F838" s="213" t="s">
        <v>1401</v>
      </c>
      <c r="G838" s="214" t="s">
        <v>1408</v>
      </c>
      <c r="H838" s="213" t="s">
        <v>1409</v>
      </c>
      <c r="I838" s="213" t="s">
        <v>1257</v>
      </c>
      <c r="J838" s="214" t="s">
        <v>271</v>
      </c>
      <c r="K838" s="217" t="s">
        <v>1269</v>
      </c>
      <c r="L838" s="214">
        <v>3</v>
      </c>
      <c r="M838" s="214">
        <f>ROUND(L838*18,0)</f>
        <v>54</v>
      </c>
      <c r="N838" s="214">
        <v>2</v>
      </c>
      <c r="O838" s="214">
        <f>ROUND(N838*19.2,0)</f>
        <v>38</v>
      </c>
      <c r="P838" s="214">
        <v>3</v>
      </c>
      <c r="Q838" s="214">
        <f>ROUND(P838*19.2,0)</f>
        <v>58</v>
      </c>
      <c r="R838" s="214">
        <v>3</v>
      </c>
      <c r="S838" s="214">
        <f>ROUND(R838*14.4,0)</f>
        <v>43</v>
      </c>
      <c r="T838" s="214">
        <v>3</v>
      </c>
      <c r="U838" s="214">
        <f>ROUND(T838*14.4,0)</f>
        <v>43</v>
      </c>
      <c r="V838" s="214">
        <v>2</v>
      </c>
      <c r="W838" s="214">
        <f>ROUND(V838*28.8,0)</f>
        <v>58</v>
      </c>
      <c r="X838" s="214">
        <v>3</v>
      </c>
      <c r="Y838" s="214">
        <f>ROUND(X838*16.8,0)</f>
        <v>50</v>
      </c>
      <c r="Z838" s="214">
        <v>2</v>
      </c>
      <c r="AA838" s="214">
        <f>ROUND(Z838*19.2,0)</f>
        <v>38</v>
      </c>
      <c r="AB838" s="214">
        <v>2</v>
      </c>
      <c r="AC838" s="214">
        <f>ROUND(AB838*19.2,0)</f>
        <v>38</v>
      </c>
      <c r="AD838" s="214">
        <v>2</v>
      </c>
      <c r="AE838" s="214">
        <f>ROUND(AD838*12,0)</f>
        <v>24</v>
      </c>
      <c r="AF838" s="214">
        <v>2</v>
      </c>
      <c r="AG838" s="214">
        <f>ROUND(AF838*14.4,0)</f>
        <v>29</v>
      </c>
      <c r="AH838" s="214">
        <v>3</v>
      </c>
      <c r="AI838" s="214">
        <f>ROUND(AH838*9.6,0)</f>
        <v>29</v>
      </c>
      <c r="AJ838" s="214">
        <v>2</v>
      </c>
      <c r="AK838" s="214">
        <f>ROUND(AJ838*16.8,0)</f>
        <v>34</v>
      </c>
      <c r="AL838" s="214">
        <v>2</v>
      </c>
      <c r="AM838" s="214">
        <f>ROUND(AL838*7.2,0)</f>
        <v>14</v>
      </c>
      <c r="AN838" s="214">
        <f>SUM(M838,O838,Q838,S838,U838)</f>
        <v>236</v>
      </c>
      <c r="AO838" s="214">
        <f>SUM(W838,Y838,AA838,AC838)</f>
        <v>184</v>
      </c>
      <c r="AP838" s="214">
        <f>SUM(AE838,AG838,AI838)</f>
        <v>82</v>
      </c>
      <c r="AQ838" s="214">
        <f>SUM(AK838,AM838)</f>
        <v>48</v>
      </c>
      <c r="AR838" s="214">
        <f>SUM(AN838:AQ838)</f>
        <v>550</v>
      </c>
      <c r="AS838" s="214" t="str">
        <f>IF(AR838&lt;=120,"Group 1",IF(AR838&lt;=240,"Group 2",IF(AR838&lt;=360,"Group 3",IF(AR838&lt;=480,"Group 4",IF(AR838&lt;=600,"Group 5",IF(AR838&lt;=720,"Group 6",IF(AR838&lt;=840,"Group 7",IF(AR838&lt;=960,"Group 8",IF(AR838&lt;=1080,"Group 9","Group 10")))))))))</f>
        <v>Group 5</v>
      </c>
      <c r="AT838" s="214" t="str">
        <f>IF(AR838&lt;=120,"B1",IF(AR838&lt;=240,"B2",IF(AR838&lt;=360,"B3",IF(AR838&lt;=480,"B4",IF(AR838&lt;=600,"B5",IF(AR838&lt;=720,"B6",IF(AR838&lt;=840,"B7",IF(AR838&lt;=960,"B8",IF(AR838&lt;=1080,"B9",IF(AR838&lt;=1100,"B10",IF(AR838&lt;=1120,"B11",IF(AR838&lt;=1140,"B12",IF(AR838&lt;=1160,"B13",IF(AR838&lt;=1180,"B14","B15"))))))))))))))</f>
        <v>B5</v>
      </c>
      <c r="AU838" s="214" t="str">
        <f>AT838</f>
        <v>B5</v>
      </c>
      <c r="AV838" s="214" t="str">
        <f>IF(AU838=J838,"OK","REVIEW")</f>
        <v>OK</v>
      </c>
      <c r="AW838" s="213" t="s">
        <v>355</v>
      </c>
      <c r="AX838" s="213" t="s">
        <v>365</v>
      </c>
      <c r="AY838" s="213" t="s">
        <v>270</v>
      </c>
      <c r="AZ838" s="213" t="s">
        <v>271</v>
      </c>
      <c r="BA838" s="217" t="s">
        <v>998</v>
      </c>
    </row>
    <row r="839" ht="142.5">
      <c r="A839" s="214" t="s">
        <v>278</v>
      </c>
      <c r="B839" s="213" t="s">
        <v>1250</v>
      </c>
      <c r="C839" s="214" t="s">
        <v>1376</v>
      </c>
      <c r="D839" s="213" t="s">
        <v>1377</v>
      </c>
      <c r="E839" s="214" t="s">
        <v>1400</v>
      </c>
      <c r="F839" s="213" t="s">
        <v>1401</v>
      </c>
      <c r="G839" s="214" t="s">
        <v>1410</v>
      </c>
      <c r="H839" s="213" t="s">
        <v>1411</v>
      </c>
      <c r="I839" s="213" t="s">
        <v>1257</v>
      </c>
      <c r="J839" s="214" t="s">
        <v>267</v>
      </c>
      <c r="K839" s="217" t="s">
        <v>1268</v>
      </c>
      <c r="L839" s="214">
        <v>3</v>
      </c>
      <c r="M839" s="214">
        <f>ROUND(L839*18,0)</f>
        <v>54</v>
      </c>
      <c r="N839" s="214">
        <v>2</v>
      </c>
      <c r="O839" s="214">
        <f>ROUND(N839*19.2,0)</f>
        <v>38</v>
      </c>
      <c r="P839" s="214">
        <v>3</v>
      </c>
      <c r="Q839" s="214">
        <f>ROUND(P839*19.2,0)</f>
        <v>58</v>
      </c>
      <c r="R839" s="214">
        <v>3</v>
      </c>
      <c r="S839" s="214">
        <f>ROUND(R839*14.4,0)</f>
        <v>43</v>
      </c>
      <c r="T839" s="214">
        <v>2</v>
      </c>
      <c r="U839" s="214">
        <f>ROUND(T839*14.4,0)</f>
        <v>29</v>
      </c>
      <c r="V839" s="214">
        <v>2</v>
      </c>
      <c r="W839" s="214">
        <f>ROUND(V839*28.8,0)</f>
        <v>58</v>
      </c>
      <c r="X839" s="214">
        <v>2</v>
      </c>
      <c r="Y839" s="214">
        <f>ROUND(X839*16.8,0)</f>
        <v>34</v>
      </c>
      <c r="Z839" s="214">
        <v>2</v>
      </c>
      <c r="AA839" s="214">
        <f>ROUND(Z839*19.2,0)</f>
        <v>38</v>
      </c>
      <c r="AB839" s="214">
        <v>2</v>
      </c>
      <c r="AC839" s="214">
        <f>ROUND(AB839*19.2,0)</f>
        <v>38</v>
      </c>
      <c r="AD839" s="214">
        <v>2</v>
      </c>
      <c r="AE839" s="214">
        <f>ROUND(AD839*12,0)</f>
        <v>24</v>
      </c>
      <c r="AF839" s="214">
        <v>1</v>
      </c>
      <c r="AG839" s="214">
        <f>ROUND(AF839*14.4,0)</f>
        <v>14</v>
      </c>
      <c r="AH839" s="214">
        <v>2</v>
      </c>
      <c r="AI839" s="214">
        <f>ROUND(AH839*9.6,0)</f>
        <v>19</v>
      </c>
      <c r="AJ839" s="214">
        <v>1</v>
      </c>
      <c r="AK839" s="214">
        <f>ROUND(AJ839*16.8,0)</f>
        <v>17</v>
      </c>
      <c r="AL839" s="214">
        <v>1</v>
      </c>
      <c r="AM839" s="214">
        <f>ROUND(AL839*7.2,0)</f>
        <v>7</v>
      </c>
      <c r="AN839" s="214">
        <f>SUM(M839,O839,Q839,S839,U839)</f>
        <v>222</v>
      </c>
      <c r="AO839" s="214">
        <f>SUM(W839,Y839,AA839,AC839)</f>
        <v>168</v>
      </c>
      <c r="AP839" s="214">
        <f>SUM(AE839,AG839,AI839)</f>
        <v>57</v>
      </c>
      <c r="AQ839" s="214">
        <f>SUM(AK839,AM839)</f>
        <v>24</v>
      </c>
      <c r="AR839" s="214">
        <f>SUM(AN839:AQ839)</f>
        <v>471</v>
      </c>
      <c r="AS839" s="214" t="str">
        <f>IF(AR839&lt;=120,"Group 1",IF(AR839&lt;=240,"Group 2",IF(AR839&lt;=360,"Group 3",IF(AR839&lt;=480,"Group 4",IF(AR839&lt;=600,"Group 5",IF(AR839&lt;=720,"Group 6",IF(AR839&lt;=840,"Group 7",IF(AR839&lt;=960,"Group 8",IF(AR839&lt;=1080,"Group 9","Group 10")))))))))</f>
        <v>Group 4</v>
      </c>
      <c r="AT839" s="214" t="str">
        <f>IF(AR839&lt;=120,"B1",IF(AR839&lt;=240,"B2",IF(AR839&lt;=360,"B3",IF(AR839&lt;=480,"B4",IF(AR839&lt;=600,"B5",IF(AR839&lt;=720,"B6",IF(AR839&lt;=840,"B7",IF(AR839&lt;=960,"B8",IF(AR839&lt;=1080,"B9",IF(AR839&lt;=1100,"B10",IF(AR839&lt;=1120,"B11",IF(AR839&lt;=1140,"B12",IF(AR839&lt;=1160,"B13",IF(AR839&lt;=1180,"B14","B15"))))))))))))))</f>
        <v>B4</v>
      </c>
      <c r="AU839" s="214" t="str">
        <f>AT839</f>
        <v>B4</v>
      </c>
      <c r="AV839" s="214" t="str">
        <f>IF(AU839=J839,"OK","REVIEW")</f>
        <v>OK</v>
      </c>
      <c r="AW839" s="213" t="s">
        <v>355</v>
      </c>
      <c r="AX839" s="213" t="s">
        <v>522</v>
      </c>
      <c r="AY839" s="213" t="s">
        <v>270</v>
      </c>
      <c r="AZ839" s="213" t="s">
        <v>271</v>
      </c>
      <c r="BA839" s="217" t="s">
        <v>996</v>
      </c>
    </row>
    <row r="840" ht="142.5">
      <c r="A840" s="214" t="s">
        <v>278</v>
      </c>
      <c r="B840" s="213" t="s">
        <v>1250</v>
      </c>
      <c r="C840" s="214" t="s">
        <v>1376</v>
      </c>
      <c r="D840" s="213" t="s">
        <v>1377</v>
      </c>
      <c r="E840" s="214" t="s">
        <v>1400</v>
      </c>
      <c r="F840" s="213" t="s">
        <v>1401</v>
      </c>
      <c r="G840" s="214" t="s">
        <v>1410</v>
      </c>
      <c r="H840" s="213" t="s">
        <v>1411</v>
      </c>
      <c r="I840" s="213" t="s">
        <v>1257</v>
      </c>
      <c r="J840" s="214" t="s">
        <v>271</v>
      </c>
      <c r="K840" s="217" t="s">
        <v>1269</v>
      </c>
      <c r="L840" s="214">
        <v>3</v>
      </c>
      <c r="M840" s="214">
        <f>ROUND(L840*18,0)</f>
        <v>54</v>
      </c>
      <c r="N840" s="214">
        <v>2</v>
      </c>
      <c r="O840" s="214">
        <f>ROUND(N840*19.2,0)</f>
        <v>38</v>
      </c>
      <c r="P840" s="214">
        <v>3</v>
      </c>
      <c r="Q840" s="214">
        <f>ROUND(P840*19.2,0)</f>
        <v>58</v>
      </c>
      <c r="R840" s="214">
        <v>3</v>
      </c>
      <c r="S840" s="214">
        <f>ROUND(R840*14.4,0)</f>
        <v>43</v>
      </c>
      <c r="T840" s="214">
        <v>3</v>
      </c>
      <c r="U840" s="214">
        <f>ROUND(T840*14.4,0)</f>
        <v>43</v>
      </c>
      <c r="V840" s="214">
        <v>2</v>
      </c>
      <c r="W840" s="214">
        <f>ROUND(V840*28.8,0)</f>
        <v>58</v>
      </c>
      <c r="X840" s="214">
        <v>3</v>
      </c>
      <c r="Y840" s="214">
        <f>ROUND(X840*16.8,0)</f>
        <v>50</v>
      </c>
      <c r="Z840" s="214">
        <v>2</v>
      </c>
      <c r="AA840" s="214">
        <f>ROUND(Z840*19.2,0)</f>
        <v>38</v>
      </c>
      <c r="AB840" s="214">
        <v>2</v>
      </c>
      <c r="AC840" s="214">
        <f>ROUND(AB840*19.2,0)</f>
        <v>38</v>
      </c>
      <c r="AD840" s="214">
        <v>2</v>
      </c>
      <c r="AE840" s="214">
        <f>ROUND(AD840*12,0)</f>
        <v>24</v>
      </c>
      <c r="AF840" s="214">
        <v>2</v>
      </c>
      <c r="AG840" s="214">
        <f>ROUND(AF840*14.4,0)</f>
        <v>29</v>
      </c>
      <c r="AH840" s="214">
        <v>3</v>
      </c>
      <c r="AI840" s="214">
        <f>ROUND(AH840*9.6,0)</f>
        <v>29</v>
      </c>
      <c r="AJ840" s="214">
        <v>2</v>
      </c>
      <c r="AK840" s="214">
        <f>ROUND(AJ840*16.8,0)</f>
        <v>34</v>
      </c>
      <c r="AL840" s="214">
        <v>2</v>
      </c>
      <c r="AM840" s="214">
        <f>ROUND(AL840*7.2,0)</f>
        <v>14</v>
      </c>
      <c r="AN840" s="214">
        <f>SUM(M840,O840,Q840,S840,U840)</f>
        <v>236</v>
      </c>
      <c r="AO840" s="214">
        <f>SUM(W840,Y840,AA840,AC840)</f>
        <v>184</v>
      </c>
      <c r="AP840" s="214">
        <f>SUM(AE840,AG840,AI840)</f>
        <v>82</v>
      </c>
      <c r="AQ840" s="214">
        <f>SUM(AK840,AM840)</f>
        <v>48</v>
      </c>
      <c r="AR840" s="214">
        <f>SUM(AN840:AQ840)</f>
        <v>550</v>
      </c>
      <c r="AS840" s="214" t="str">
        <f>IF(AR840&lt;=120,"Group 1",IF(AR840&lt;=240,"Group 2",IF(AR840&lt;=360,"Group 3",IF(AR840&lt;=480,"Group 4",IF(AR840&lt;=600,"Group 5",IF(AR840&lt;=720,"Group 6",IF(AR840&lt;=840,"Group 7",IF(AR840&lt;=960,"Group 8",IF(AR840&lt;=1080,"Group 9","Group 10")))))))))</f>
        <v>Group 5</v>
      </c>
      <c r="AT840" s="214" t="str">
        <f>IF(AR840&lt;=120,"B1",IF(AR840&lt;=240,"B2",IF(AR840&lt;=360,"B3",IF(AR840&lt;=480,"B4",IF(AR840&lt;=600,"B5",IF(AR840&lt;=720,"B6",IF(AR840&lt;=840,"B7",IF(AR840&lt;=960,"B8",IF(AR840&lt;=1080,"B9",IF(AR840&lt;=1100,"B10",IF(AR840&lt;=1120,"B11",IF(AR840&lt;=1140,"B12",IF(AR840&lt;=1160,"B13",IF(AR840&lt;=1180,"B14","B15"))))))))))))))</f>
        <v>B5</v>
      </c>
      <c r="AU840" s="214" t="str">
        <f>AT840</f>
        <v>B5</v>
      </c>
      <c r="AV840" s="214" t="str">
        <f>IF(AU840=J840,"OK","REVIEW")</f>
        <v>OK</v>
      </c>
      <c r="AW840" s="213" t="s">
        <v>355</v>
      </c>
      <c r="AX840" s="213" t="s">
        <v>365</v>
      </c>
      <c r="AY840" s="213" t="s">
        <v>270</v>
      </c>
      <c r="AZ840" s="213" t="s">
        <v>271</v>
      </c>
      <c r="BA840" s="217" t="s">
        <v>998</v>
      </c>
    </row>
    <row r="841" ht="142.5">
      <c r="A841" s="214" t="s">
        <v>278</v>
      </c>
      <c r="B841" s="213" t="s">
        <v>1250</v>
      </c>
      <c r="C841" s="214" t="s">
        <v>1376</v>
      </c>
      <c r="D841" s="213" t="s">
        <v>1377</v>
      </c>
      <c r="E841" s="214" t="s">
        <v>1400</v>
      </c>
      <c r="F841" s="213" t="s">
        <v>1401</v>
      </c>
      <c r="G841" s="214" t="s">
        <v>1412</v>
      </c>
      <c r="H841" s="213" t="s">
        <v>1413</v>
      </c>
      <c r="I841" s="213" t="s">
        <v>1257</v>
      </c>
      <c r="J841" s="214" t="s">
        <v>267</v>
      </c>
      <c r="K841" s="217" t="s">
        <v>1268</v>
      </c>
      <c r="L841" s="214">
        <v>3</v>
      </c>
      <c r="M841" s="214">
        <f>ROUND(L841*18,0)</f>
        <v>54</v>
      </c>
      <c r="N841" s="214">
        <v>2</v>
      </c>
      <c r="O841" s="214">
        <f>ROUND(N841*19.2,0)</f>
        <v>38</v>
      </c>
      <c r="P841" s="214">
        <v>3</v>
      </c>
      <c r="Q841" s="214">
        <f>ROUND(P841*19.2,0)</f>
        <v>58</v>
      </c>
      <c r="R841" s="214">
        <v>3</v>
      </c>
      <c r="S841" s="214">
        <f>ROUND(R841*14.4,0)</f>
        <v>43</v>
      </c>
      <c r="T841" s="214">
        <v>2</v>
      </c>
      <c r="U841" s="214">
        <f>ROUND(T841*14.4,0)</f>
        <v>29</v>
      </c>
      <c r="V841" s="214">
        <v>2</v>
      </c>
      <c r="W841" s="214">
        <f>ROUND(V841*28.8,0)</f>
        <v>58</v>
      </c>
      <c r="X841" s="214">
        <v>2</v>
      </c>
      <c r="Y841" s="214">
        <f>ROUND(X841*16.8,0)</f>
        <v>34</v>
      </c>
      <c r="Z841" s="214">
        <v>2</v>
      </c>
      <c r="AA841" s="214">
        <f>ROUND(Z841*19.2,0)</f>
        <v>38</v>
      </c>
      <c r="AB841" s="214">
        <v>2</v>
      </c>
      <c r="AC841" s="214">
        <f>ROUND(AB841*19.2,0)</f>
        <v>38</v>
      </c>
      <c r="AD841" s="214">
        <v>2</v>
      </c>
      <c r="AE841" s="214">
        <f>ROUND(AD841*12,0)</f>
        <v>24</v>
      </c>
      <c r="AF841" s="214">
        <v>1</v>
      </c>
      <c r="AG841" s="214">
        <f>ROUND(AF841*14.4,0)</f>
        <v>14</v>
      </c>
      <c r="AH841" s="214">
        <v>2</v>
      </c>
      <c r="AI841" s="214">
        <f>ROUND(AH841*9.6,0)</f>
        <v>19</v>
      </c>
      <c r="AJ841" s="214">
        <v>1</v>
      </c>
      <c r="AK841" s="214">
        <f>ROUND(AJ841*16.8,0)</f>
        <v>17</v>
      </c>
      <c r="AL841" s="214">
        <v>1</v>
      </c>
      <c r="AM841" s="214">
        <f>ROUND(AL841*7.2,0)</f>
        <v>7</v>
      </c>
      <c r="AN841" s="214">
        <f>SUM(M841,O841,Q841,S841,U841)</f>
        <v>222</v>
      </c>
      <c r="AO841" s="214">
        <f>SUM(W841,Y841,AA841,AC841)</f>
        <v>168</v>
      </c>
      <c r="AP841" s="214">
        <f>SUM(AE841,AG841,AI841)</f>
        <v>57</v>
      </c>
      <c r="AQ841" s="214">
        <f>SUM(AK841,AM841)</f>
        <v>24</v>
      </c>
      <c r="AR841" s="214">
        <f>SUM(AN841:AQ841)</f>
        <v>471</v>
      </c>
      <c r="AS841" s="214" t="str">
        <f>IF(AR841&lt;=120,"Group 1",IF(AR841&lt;=240,"Group 2",IF(AR841&lt;=360,"Group 3",IF(AR841&lt;=480,"Group 4",IF(AR841&lt;=600,"Group 5",IF(AR841&lt;=720,"Group 6",IF(AR841&lt;=840,"Group 7",IF(AR841&lt;=960,"Group 8",IF(AR841&lt;=1080,"Group 9","Group 10")))))))))</f>
        <v>Group 4</v>
      </c>
      <c r="AT841" s="214" t="str">
        <f>IF(AR841&lt;=120,"B1",IF(AR841&lt;=240,"B2",IF(AR841&lt;=360,"B3",IF(AR841&lt;=480,"B4",IF(AR841&lt;=600,"B5",IF(AR841&lt;=720,"B6",IF(AR841&lt;=840,"B7",IF(AR841&lt;=960,"B8",IF(AR841&lt;=1080,"B9",IF(AR841&lt;=1100,"B10",IF(AR841&lt;=1120,"B11",IF(AR841&lt;=1140,"B12",IF(AR841&lt;=1160,"B13",IF(AR841&lt;=1180,"B14","B15"))))))))))))))</f>
        <v>B4</v>
      </c>
      <c r="AU841" s="214" t="str">
        <f>AT841</f>
        <v>B4</v>
      </c>
      <c r="AV841" s="214" t="str">
        <f>IF(AU841=J841,"OK","REVIEW")</f>
        <v>OK</v>
      </c>
      <c r="AW841" s="213" t="s">
        <v>355</v>
      </c>
      <c r="AX841" s="213" t="s">
        <v>522</v>
      </c>
      <c r="AY841" s="213" t="s">
        <v>270</v>
      </c>
      <c r="AZ841" s="213" t="s">
        <v>271</v>
      </c>
      <c r="BA841" s="217" t="s">
        <v>996</v>
      </c>
    </row>
    <row r="842" ht="142.5">
      <c r="A842" s="214" t="s">
        <v>278</v>
      </c>
      <c r="B842" s="213" t="s">
        <v>1250</v>
      </c>
      <c r="C842" s="214" t="s">
        <v>1376</v>
      </c>
      <c r="D842" s="213" t="s">
        <v>1377</v>
      </c>
      <c r="E842" s="214" t="s">
        <v>1400</v>
      </c>
      <c r="F842" s="213" t="s">
        <v>1401</v>
      </c>
      <c r="G842" s="214" t="s">
        <v>1412</v>
      </c>
      <c r="H842" s="213" t="s">
        <v>1413</v>
      </c>
      <c r="I842" s="213" t="s">
        <v>1257</v>
      </c>
      <c r="J842" s="214" t="s">
        <v>271</v>
      </c>
      <c r="K842" s="217" t="s">
        <v>1269</v>
      </c>
      <c r="L842" s="214">
        <v>3</v>
      </c>
      <c r="M842" s="214">
        <f>ROUND(L842*18,0)</f>
        <v>54</v>
      </c>
      <c r="N842" s="214">
        <v>2</v>
      </c>
      <c r="O842" s="214">
        <f>ROUND(N842*19.2,0)</f>
        <v>38</v>
      </c>
      <c r="P842" s="214">
        <v>3</v>
      </c>
      <c r="Q842" s="214">
        <f>ROUND(P842*19.2,0)</f>
        <v>58</v>
      </c>
      <c r="R842" s="214">
        <v>3</v>
      </c>
      <c r="S842" s="214">
        <f>ROUND(R842*14.4,0)</f>
        <v>43</v>
      </c>
      <c r="T842" s="214">
        <v>3</v>
      </c>
      <c r="U842" s="214">
        <f>ROUND(T842*14.4,0)</f>
        <v>43</v>
      </c>
      <c r="V842" s="214">
        <v>2</v>
      </c>
      <c r="W842" s="214">
        <f>ROUND(V842*28.8,0)</f>
        <v>58</v>
      </c>
      <c r="X842" s="214">
        <v>3</v>
      </c>
      <c r="Y842" s="214">
        <f>ROUND(X842*16.8,0)</f>
        <v>50</v>
      </c>
      <c r="Z842" s="214">
        <v>2</v>
      </c>
      <c r="AA842" s="214">
        <f>ROUND(Z842*19.2,0)</f>
        <v>38</v>
      </c>
      <c r="AB842" s="214">
        <v>2</v>
      </c>
      <c r="AC842" s="214">
        <f>ROUND(AB842*19.2,0)</f>
        <v>38</v>
      </c>
      <c r="AD842" s="214">
        <v>2</v>
      </c>
      <c r="AE842" s="214">
        <f>ROUND(AD842*12,0)</f>
        <v>24</v>
      </c>
      <c r="AF842" s="214">
        <v>2</v>
      </c>
      <c r="AG842" s="214">
        <f>ROUND(AF842*14.4,0)</f>
        <v>29</v>
      </c>
      <c r="AH842" s="214">
        <v>3</v>
      </c>
      <c r="AI842" s="214">
        <f>ROUND(AH842*9.6,0)</f>
        <v>29</v>
      </c>
      <c r="AJ842" s="214">
        <v>2</v>
      </c>
      <c r="AK842" s="214">
        <f>ROUND(AJ842*16.8,0)</f>
        <v>34</v>
      </c>
      <c r="AL842" s="214">
        <v>2</v>
      </c>
      <c r="AM842" s="214">
        <f>ROUND(AL842*7.2,0)</f>
        <v>14</v>
      </c>
      <c r="AN842" s="214">
        <f>SUM(M842,O842,Q842,S842,U842)</f>
        <v>236</v>
      </c>
      <c r="AO842" s="214">
        <f>SUM(W842,Y842,AA842,AC842)</f>
        <v>184</v>
      </c>
      <c r="AP842" s="214">
        <f>SUM(AE842,AG842,AI842)</f>
        <v>82</v>
      </c>
      <c r="AQ842" s="214">
        <f>SUM(AK842,AM842)</f>
        <v>48</v>
      </c>
      <c r="AR842" s="214">
        <f>SUM(AN842:AQ842)</f>
        <v>550</v>
      </c>
      <c r="AS842" s="214" t="str">
        <f>IF(AR842&lt;=120,"Group 1",IF(AR842&lt;=240,"Group 2",IF(AR842&lt;=360,"Group 3",IF(AR842&lt;=480,"Group 4",IF(AR842&lt;=600,"Group 5",IF(AR842&lt;=720,"Group 6",IF(AR842&lt;=840,"Group 7",IF(AR842&lt;=960,"Group 8",IF(AR842&lt;=1080,"Group 9","Group 10")))))))))</f>
        <v>Group 5</v>
      </c>
      <c r="AT842" s="214" t="str">
        <f>IF(AR842&lt;=120,"B1",IF(AR842&lt;=240,"B2",IF(AR842&lt;=360,"B3",IF(AR842&lt;=480,"B4",IF(AR842&lt;=600,"B5",IF(AR842&lt;=720,"B6",IF(AR842&lt;=840,"B7",IF(AR842&lt;=960,"B8",IF(AR842&lt;=1080,"B9",IF(AR842&lt;=1100,"B10",IF(AR842&lt;=1120,"B11",IF(AR842&lt;=1140,"B12",IF(AR842&lt;=1160,"B13",IF(AR842&lt;=1180,"B14","B15"))))))))))))))</f>
        <v>B5</v>
      </c>
      <c r="AU842" s="214" t="str">
        <f>AT842</f>
        <v>B5</v>
      </c>
      <c r="AV842" s="214" t="str">
        <f>IF(AU842=J842,"OK","REVIEW")</f>
        <v>OK</v>
      </c>
      <c r="AW842" s="213" t="s">
        <v>355</v>
      </c>
      <c r="AX842" s="213" t="s">
        <v>365</v>
      </c>
      <c r="AY842" s="213" t="s">
        <v>270</v>
      </c>
      <c r="AZ842" s="213" t="s">
        <v>271</v>
      </c>
      <c r="BA842" s="217" t="s">
        <v>998</v>
      </c>
    </row>
    <row r="843" ht="142.5">
      <c r="A843" s="214" t="s">
        <v>278</v>
      </c>
      <c r="B843" s="213" t="s">
        <v>1250</v>
      </c>
      <c r="C843" s="214" t="s">
        <v>1376</v>
      </c>
      <c r="D843" s="213" t="s">
        <v>1377</v>
      </c>
      <c r="E843" s="214" t="s">
        <v>1414</v>
      </c>
      <c r="F843" s="213" t="s">
        <v>1415</v>
      </c>
      <c r="G843" s="214" t="s">
        <v>1416</v>
      </c>
      <c r="H843" s="213" t="s">
        <v>1417</v>
      </c>
      <c r="I843" s="213" t="s">
        <v>1257</v>
      </c>
      <c r="J843" s="214" t="s">
        <v>267</v>
      </c>
      <c r="K843" s="217" t="s">
        <v>1268</v>
      </c>
      <c r="L843" s="214">
        <v>3</v>
      </c>
      <c r="M843" s="214">
        <f>ROUND(L843*18,0)</f>
        <v>54</v>
      </c>
      <c r="N843" s="214">
        <v>2</v>
      </c>
      <c r="O843" s="214">
        <f>ROUND(N843*19.2,0)</f>
        <v>38</v>
      </c>
      <c r="P843" s="214">
        <v>3</v>
      </c>
      <c r="Q843" s="214">
        <f>ROUND(P843*19.2,0)</f>
        <v>58</v>
      </c>
      <c r="R843" s="214">
        <v>3</v>
      </c>
      <c r="S843" s="214">
        <f>ROUND(R843*14.4,0)</f>
        <v>43</v>
      </c>
      <c r="T843" s="214">
        <v>2</v>
      </c>
      <c r="U843" s="214">
        <f>ROUND(T843*14.4,0)</f>
        <v>29</v>
      </c>
      <c r="V843" s="214">
        <v>2</v>
      </c>
      <c r="W843" s="214">
        <f>ROUND(V843*28.8,0)</f>
        <v>58</v>
      </c>
      <c r="X843" s="214">
        <v>2</v>
      </c>
      <c r="Y843" s="214">
        <f>ROUND(X843*16.8,0)</f>
        <v>34</v>
      </c>
      <c r="Z843" s="214">
        <v>2</v>
      </c>
      <c r="AA843" s="214">
        <f>ROUND(Z843*19.2,0)</f>
        <v>38</v>
      </c>
      <c r="AB843" s="214">
        <v>2</v>
      </c>
      <c r="AC843" s="214">
        <f>ROUND(AB843*19.2,0)</f>
        <v>38</v>
      </c>
      <c r="AD843" s="214">
        <v>2</v>
      </c>
      <c r="AE843" s="214">
        <f>ROUND(AD843*12,0)</f>
        <v>24</v>
      </c>
      <c r="AF843" s="214">
        <v>1</v>
      </c>
      <c r="AG843" s="214">
        <f>ROUND(AF843*14.4,0)</f>
        <v>14</v>
      </c>
      <c r="AH843" s="214">
        <v>2</v>
      </c>
      <c r="AI843" s="214">
        <f>ROUND(AH843*9.6,0)</f>
        <v>19</v>
      </c>
      <c r="AJ843" s="214">
        <v>1</v>
      </c>
      <c r="AK843" s="214">
        <f>ROUND(AJ843*16.8,0)</f>
        <v>17</v>
      </c>
      <c r="AL843" s="214">
        <v>1</v>
      </c>
      <c r="AM843" s="214">
        <f>ROUND(AL843*7.2,0)</f>
        <v>7</v>
      </c>
      <c r="AN843" s="214">
        <f>SUM(M843,O843,Q843,S843,U843)</f>
        <v>222</v>
      </c>
      <c r="AO843" s="214">
        <f>SUM(W843,Y843,AA843,AC843)</f>
        <v>168</v>
      </c>
      <c r="AP843" s="214">
        <f>SUM(AE843,AG843,AI843)</f>
        <v>57</v>
      </c>
      <c r="AQ843" s="214">
        <f>SUM(AK843,AM843)</f>
        <v>24</v>
      </c>
      <c r="AR843" s="214">
        <f>SUM(AN843:AQ843)</f>
        <v>471</v>
      </c>
      <c r="AS843" s="214" t="str">
        <f>IF(AR843&lt;=120,"Group 1",IF(AR843&lt;=240,"Group 2",IF(AR843&lt;=360,"Group 3",IF(AR843&lt;=480,"Group 4",IF(AR843&lt;=600,"Group 5",IF(AR843&lt;=720,"Group 6",IF(AR843&lt;=840,"Group 7",IF(AR843&lt;=960,"Group 8",IF(AR843&lt;=1080,"Group 9","Group 10")))))))))</f>
        <v>Group 4</v>
      </c>
      <c r="AT843" s="214" t="str">
        <f>IF(AR843&lt;=120,"B1",IF(AR843&lt;=240,"B2",IF(AR843&lt;=360,"B3",IF(AR843&lt;=480,"B4",IF(AR843&lt;=600,"B5",IF(AR843&lt;=720,"B6",IF(AR843&lt;=840,"B7",IF(AR843&lt;=960,"B8",IF(AR843&lt;=1080,"B9",IF(AR843&lt;=1100,"B10",IF(AR843&lt;=1120,"B11",IF(AR843&lt;=1140,"B12",IF(AR843&lt;=1160,"B13",IF(AR843&lt;=1180,"B14","B15"))))))))))))))</f>
        <v>B4</v>
      </c>
      <c r="AU843" s="214" t="str">
        <f>AT843</f>
        <v>B4</v>
      </c>
      <c r="AV843" s="214" t="str">
        <f>IF(AU843=J843,"OK","REVIEW")</f>
        <v>OK</v>
      </c>
      <c r="AW843" s="213" t="s">
        <v>355</v>
      </c>
      <c r="AX843" s="213" t="s">
        <v>522</v>
      </c>
      <c r="AY843" s="213" t="s">
        <v>270</v>
      </c>
      <c r="AZ843" s="213" t="s">
        <v>271</v>
      </c>
      <c r="BA843" s="217" t="s">
        <v>996</v>
      </c>
    </row>
    <row r="844" ht="142.5">
      <c r="A844" s="214" t="s">
        <v>278</v>
      </c>
      <c r="B844" s="213" t="s">
        <v>1250</v>
      </c>
      <c r="C844" s="214" t="s">
        <v>1376</v>
      </c>
      <c r="D844" s="213" t="s">
        <v>1377</v>
      </c>
      <c r="E844" s="214" t="s">
        <v>1414</v>
      </c>
      <c r="F844" s="213" t="s">
        <v>1415</v>
      </c>
      <c r="G844" s="214" t="s">
        <v>1416</v>
      </c>
      <c r="H844" s="213" t="s">
        <v>1417</v>
      </c>
      <c r="I844" s="213" t="s">
        <v>1257</v>
      </c>
      <c r="J844" s="214" t="s">
        <v>271</v>
      </c>
      <c r="K844" s="217" t="s">
        <v>1269</v>
      </c>
      <c r="L844" s="214">
        <v>3</v>
      </c>
      <c r="M844" s="214">
        <f>ROUND(L844*18,0)</f>
        <v>54</v>
      </c>
      <c r="N844" s="214">
        <v>2</v>
      </c>
      <c r="O844" s="214">
        <f>ROUND(N844*19.2,0)</f>
        <v>38</v>
      </c>
      <c r="P844" s="214">
        <v>3</v>
      </c>
      <c r="Q844" s="214">
        <f>ROUND(P844*19.2,0)</f>
        <v>58</v>
      </c>
      <c r="R844" s="214">
        <v>3</v>
      </c>
      <c r="S844" s="214">
        <f>ROUND(R844*14.4,0)</f>
        <v>43</v>
      </c>
      <c r="T844" s="214">
        <v>3</v>
      </c>
      <c r="U844" s="214">
        <f>ROUND(T844*14.4,0)</f>
        <v>43</v>
      </c>
      <c r="V844" s="214">
        <v>2</v>
      </c>
      <c r="W844" s="214">
        <f>ROUND(V844*28.8,0)</f>
        <v>58</v>
      </c>
      <c r="X844" s="214">
        <v>3</v>
      </c>
      <c r="Y844" s="214">
        <f>ROUND(X844*16.8,0)</f>
        <v>50</v>
      </c>
      <c r="Z844" s="214">
        <v>2</v>
      </c>
      <c r="AA844" s="214">
        <f>ROUND(Z844*19.2,0)</f>
        <v>38</v>
      </c>
      <c r="AB844" s="214">
        <v>2</v>
      </c>
      <c r="AC844" s="214">
        <f>ROUND(AB844*19.2,0)</f>
        <v>38</v>
      </c>
      <c r="AD844" s="214">
        <v>2</v>
      </c>
      <c r="AE844" s="214">
        <f>ROUND(AD844*12,0)</f>
        <v>24</v>
      </c>
      <c r="AF844" s="214">
        <v>2</v>
      </c>
      <c r="AG844" s="214">
        <f>ROUND(AF844*14.4,0)</f>
        <v>29</v>
      </c>
      <c r="AH844" s="214">
        <v>3</v>
      </c>
      <c r="AI844" s="214">
        <f>ROUND(AH844*9.6,0)</f>
        <v>29</v>
      </c>
      <c r="AJ844" s="214">
        <v>2</v>
      </c>
      <c r="AK844" s="214">
        <f>ROUND(AJ844*16.8,0)</f>
        <v>34</v>
      </c>
      <c r="AL844" s="214">
        <v>2</v>
      </c>
      <c r="AM844" s="214">
        <f>ROUND(AL844*7.2,0)</f>
        <v>14</v>
      </c>
      <c r="AN844" s="214">
        <f>SUM(M844,O844,Q844,S844,U844)</f>
        <v>236</v>
      </c>
      <c r="AO844" s="214">
        <f>SUM(W844,Y844,AA844,AC844)</f>
        <v>184</v>
      </c>
      <c r="AP844" s="214">
        <f>SUM(AE844,AG844,AI844)</f>
        <v>82</v>
      </c>
      <c r="AQ844" s="214">
        <f>SUM(AK844,AM844)</f>
        <v>48</v>
      </c>
      <c r="AR844" s="214">
        <f>SUM(AN844:AQ844)</f>
        <v>550</v>
      </c>
      <c r="AS844" s="214" t="str">
        <f>IF(AR844&lt;=120,"Group 1",IF(AR844&lt;=240,"Group 2",IF(AR844&lt;=360,"Group 3",IF(AR844&lt;=480,"Group 4",IF(AR844&lt;=600,"Group 5",IF(AR844&lt;=720,"Group 6",IF(AR844&lt;=840,"Group 7",IF(AR844&lt;=960,"Group 8",IF(AR844&lt;=1080,"Group 9","Group 10")))))))))</f>
        <v>Group 5</v>
      </c>
      <c r="AT844" s="214" t="str">
        <f>IF(AR844&lt;=120,"B1",IF(AR844&lt;=240,"B2",IF(AR844&lt;=360,"B3",IF(AR844&lt;=480,"B4",IF(AR844&lt;=600,"B5",IF(AR844&lt;=720,"B6",IF(AR844&lt;=840,"B7",IF(AR844&lt;=960,"B8",IF(AR844&lt;=1080,"B9",IF(AR844&lt;=1100,"B10",IF(AR844&lt;=1120,"B11",IF(AR844&lt;=1140,"B12",IF(AR844&lt;=1160,"B13",IF(AR844&lt;=1180,"B14","B15"))))))))))))))</f>
        <v>B5</v>
      </c>
      <c r="AU844" s="214" t="str">
        <f>AT844</f>
        <v>B5</v>
      </c>
      <c r="AV844" s="214" t="str">
        <f>IF(AU844=J844,"OK","REVIEW")</f>
        <v>OK</v>
      </c>
      <c r="AW844" s="213" t="s">
        <v>355</v>
      </c>
      <c r="AX844" s="213" t="s">
        <v>365</v>
      </c>
      <c r="AY844" s="213" t="s">
        <v>270</v>
      </c>
      <c r="AZ844" s="213" t="s">
        <v>271</v>
      </c>
      <c r="BA844" s="217" t="s">
        <v>998</v>
      </c>
    </row>
    <row r="845" ht="142.5">
      <c r="A845" s="214" t="s">
        <v>278</v>
      </c>
      <c r="B845" s="213" t="s">
        <v>1250</v>
      </c>
      <c r="C845" s="214" t="s">
        <v>1376</v>
      </c>
      <c r="D845" s="213" t="s">
        <v>1377</v>
      </c>
      <c r="E845" s="214" t="s">
        <v>1414</v>
      </c>
      <c r="F845" s="213" t="s">
        <v>1415</v>
      </c>
      <c r="G845" s="214" t="s">
        <v>1418</v>
      </c>
      <c r="H845" s="213" t="s">
        <v>1419</v>
      </c>
      <c r="I845" s="213" t="s">
        <v>1257</v>
      </c>
      <c r="J845" s="214" t="s">
        <v>267</v>
      </c>
      <c r="K845" s="217" t="s">
        <v>1268</v>
      </c>
      <c r="L845" s="214">
        <v>3</v>
      </c>
      <c r="M845" s="214">
        <f>ROUND(L845*18,0)</f>
        <v>54</v>
      </c>
      <c r="N845" s="214">
        <v>2</v>
      </c>
      <c r="O845" s="214">
        <f>ROUND(N845*19.2,0)</f>
        <v>38</v>
      </c>
      <c r="P845" s="214">
        <v>3</v>
      </c>
      <c r="Q845" s="214">
        <f>ROUND(P845*19.2,0)</f>
        <v>58</v>
      </c>
      <c r="R845" s="214">
        <v>3</v>
      </c>
      <c r="S845" s="214">
        <f>ROUND(R845*14.4,0)</f>
        <v>43</v>
      </c>
      <c r="T845" s="214">
        <v>2</v>
      </c>
      <c r="U845" s="214">
        <f>ROUND(T845*14.4,0)</f>
        <v>29</v>
      </c>
      <c r="V845" s="214">
        <v>2</v>
      </c>
      <c r="W845" s="214">
        <f>ROUND(V845*28.8,0)</f>
        <v>58</v>
      </c>
      <c r="X845" s="214">
        <v>2</v>
      </c>
      <c r="Y845" s="214">
        <f>ROUND(X845*16.8,0)</f>
        <v>34</v>
      </c>
      <c r="Z845" s="214">
        <v>2</v>
      </c>
      <c r="AA845" s="214">
        <f>ROUND(Z845*19.2,0)</f>
        <v>38</v>
      </c>
      <c r="AB845" s="214">
        <v>2</v>
      </c>
      <c r="AC845" s="214">
        <f>ROUND(AB845*19.2,0)</f>
        <v>38</v>
      </c>
      <c r="AD845" s="214">
        <v>2</v>
      </c>
      <c r="AE845" s="214">
        <f>ROUND(AD845*12,0)</f>
        <v>24</v>
      </c>
      <c r="AF845" s="214">
        <v>1</v>
      </c>
      <c r="AG845" s="214">
        <f>ROUND(AF845*14.4,0)</f>
        <v>14</v>
      </c>
      <c r="AH845" s="214">
        <v>2</v>
      </c>
      <c r="AI845" s="214">
        <f>ROUND(AH845*9.6,0)</f>
        <v>19</v>
      </c>
      <c r="AJ845" s="214">
        <v>1</v>
      </c>
      <c r="AK845" s="214">
        <f>ROUND(AJ845*16.8,0)</f>
        <v>17</v>
      </c>
      <c r="AL845" s="214">
        <v>1</v>
      </c>
      <c r="AM845" s="214">
        <f>ROUND(AL845*7.2,0)</f>
        <v>7</v>
      </c>
      <c r="AN845" s="214">
        <f>SUM(M845,O845,Q845,S845,U845)</f>
        <v>222</v>
      </c>
      <c r="AO845" s="214">
        <f>SUM(W845,Y845,AA845,AC845)</f>
        <v>168</v>
      </c>
      <c r="AP845" s="214">
        <f>SUM(AE845,AG845,AI845)</f>
        <v>57</v>
      </c>
      <c r="AQ845" s="214">
        <f>SUM(AK845,AM845)</f>
        <v>24</v>
      </c>
      <c r="AR845" s="214">
        <f>SUM(AN845:AQ845)</f>
        <v>471</v>
      </c>
      <c r="AS845" s="214" t="str">
        <f>IF(AR845&lt;=120,"Group 1",IF(AR845&lt;=240,"Group 2",IF(AR845&lt;=360,"Group 3",IF(AR845&lt;=480,"Group 4",IF(AR845&lt;=600,"Group 5",IF(AR845&lt;=720,"Group 6",IF(AR845&lt;=840,"Group 7",IF(AR845&lt;=960,"Group 8",IF(AR845&lt;=1080,"Group 9","Group 10")))))))))</f>
        <v>Group 4</v>
      </c>
      <c r="AT845" s="214" t="str">
        <f>IF(AR845&lt;=120,"B1",IF(AR845&lt;=240,"B2",IF(AR845&lt;=360,"B3",IF(AR845&lt;=480,"B4",IF(AR845&lt;=600,"B5",IF(AR845&lt;=720,"B6",IF(AR845&lt;=840,"B7",IF(AR845&lt;=960,"B8",IF(AR845&lt;=1080,"B9",IF(AR845&lt;=1100,"B10",IF(AR845&lt;=1120,"B11",IF(AR845&lt;=1140,"B12",IF(AR845&lt;=1160,"B13",IF(AR845&lt;=1180,"B14","B15"))))))))))))))</f>
        <v>B4</v>
      </c>
      <c r="AU845" s="214" t="str">
        <f>AT845</f>
        <v>B4</v>
      </c>
      <c r="AV845" s="214" t="str">
        <f>IF(AU845=J845,"OK","REVIEW")</f>
        <v>OK</v>
      </c>
      <c r="AW845" s="213" t="s">
        <v>355</v>
      </c>
      <c r="AX845" s="213" t="s">
        <v>522</v>
      </c>
      <c r="AY845" s="213" t="s">
        <v>270</v>
      </c>
      <c r="AZ845" s="213" t="s">
        <v>271</v>
      </c>
      <c r="BA845" s="217" t="s">
        <v>996</v>
      </c>
    </row>
    <row r="846" ht="142.5">
      <c r="A846" s="214" t="s">
        <v>278</v>
      </c>
      <c r="B846" s="213" t="s">
        <v>1250</v>
      </c>
      <c r="C846" s="214" t="s">
        <v>1376</v>
      </c>
      <c r="D846" s="213" t="s">
        <v>1377</v>
      </c>
      <c r="E846" s="214" t="s">
        <v>1414</v>
      </c>
      <c r="F846" s="213" t="s">
        <v>1415</v>
      </c>
      <c r="G846" s="214" t="s">
        <v>1418</v>
      </c>
      <c r="H846" s="213" t="s">
        <v>1419</v>
      </c>
      <c r="I846" s="213" t="s">
        <v>1257</v>
      </c>
      <c r="J846" s="214" t="s">
        <v>271</v>
      </c>
      <c r="K846" s="217" t="s">
        <v>1269</v>
      </c>
      <c r="L846" s="214">
        <v>3</v>
      </c>
      <c r="M846" s="214">
        <f>ROUND(L846*18,0)</f>
        <v>54</v>
      </c>
      <c r="N846" s="214">
        <v>2</v>
      </c>
      <c r="O846" s="214">
        <f>ROUND(N846*19.2,0)</f>
        <v>38</v>
      </c>
      <c r="P846" s="214">
        <v>3</v>
      </c>
      <c r="Q846" s="214">
        <f>ROUND(P846*19.2,0)</f>
        <v>58</v>
      </c>
      <c r="R846" s="214">
        <v>3</v>
      </c>
      <c r="S846" s="214">
        <f>ROUND(R846*14.4,0)</f>
        <v>43</v>
      </c>
      <c r="T846" s="214">
        <v>3</v>
      </c>
      <c r="U846" s="214">
        <f>ROUND(T846*14.4,0)</f>
        <v>43</v>
      </c>
      <c r="V846" s="214">
        <v>2</v>
      </c>
      <c r="W846" s="214">
        <f>ROUND(V846*28.8,0)</f>
        <v>58</v>
      </c>
      <c r="X846" s="214">
        <v>3</v>
      </c>
      <c r="Y846" s="214">
        <f>ROUND(X846*16.8,0)</f>
        <v>50</v>
      </c>
      <c r="Z846" s="214">
        <v>2</v>
      </c>
      <c r="AA846" s="214">
        <f>ROUND(Z846*19.2,0)</f>
        <v>38</v>
      </c>
      <c r="AB846" s="214">
        <v>2</v>
      </c>
      <c r="AC846" s="214">
        <f>ROUND(AB846*19.2,0)</f>
        <v>38</v>
      </c>
      <c r="AD846" s="214">
        <v>2</v>
      </c>
      <c r="AE846" s="214">
        <f>ROUND(AD846*12,0)</f>
        <v>24</v>
      </c>
      <c r="AF846" s="214">
        <v>2</v>
      </c>
      <c r="AG846" s="214">
        <f>ROUND(AF846*14.4,0)</f>
        <v>29</v>
      </c>
      <c r="AH846" s="214">
        <v>3</v>
      </c>
      <c r="AI846" s="214">
        <f>ROUND(AH846*9.6,0)</f>
        <v>29</v>
      </c>
      <c r="AJ846" s="214">
        <v>2</v>
      </c>
      <c r="AK846" s="214">
        <f>ROUND(AJ846*16.8,0)</f>
        <v>34</v>
      </c>
      <c r="AL846" s="214">
        <v>2</v>
      </c>
      <c r="AM846" s="214">
        <f>ROUND(AL846*7.2,0)</f>
        <v>14</v>
      </c>
      <c r="AN846" s="214">
        <f>SUM(M846,O846,Q846,S846,U846)</f>
        <v>236</v>
      </c>
      <c r="AO846" s="214">
        <f>SUM(W846,Y846,AA846,AC846)</f>
        <v>184</v>
      </c>
      <c r="AP846" s="214">
        <f>SUM(AE846,AG846,AI846)</f>
        <v>82</v>
      </c>
      <c r="AQ846" s="214">
        <f>SUM(AK846,AM846)</f>
        <v>48</v>
      </c>
      <c r="AR846" s="214">
        <f>SUM(AN846:AQ846)</f>
        <v>550</v>
      </c>
      <c r="AS846" s="214" t="str">
        <f>IF(AR846&lt;=120,"Group 1",IF(AR846&lt;=240,"Group 2",IF(AR846&lt;=360,"Group 3",IF(AR846&lt;=480,"Group 4",IF(AR846&lt;=600,"Group 5",IF(AR846&lt;=720,"Group 6",IF(AR846&lt;=840,"Group 7",IF(AR846&lt;=960,"Group 8",IF(AR846&lt;=1080,"Group 9","Group 10")))))))))</f>
        <v>Group 5</v>
      </c>
      <c r="AT846" s="214" t="str">
        <f>IF(AR846&lt;=120,"B1",IF(AR846&lt;=240,"B2",IF(AR846&lt;=360,"B3",IF(AR846&lt;=480,"B4",IF(AR846&lt;=600,"B5",IF(AR846&lt;=720,"B6",IF(AR846&lt;=840,"B7",IF(AR846&lt;=960,"B8",IF(AR846&lt;=1080,"B9",IF(AR846&lt;=1100,"B10",IF(AR846&lt;=1120,"B11",IF(AR846&lt;=1140,"B12",IF(AR846&lt;=1160,"B13",IF(AR846&lt;=1180,"B14","B15"))))))))))))))</f>
        <v>B5</v>
      </c>
      <c r="AU846" s="214" t="str">
        <f>AT846</f>
        <v>B5</v>
      </c>
      <c r="AV846" s="214" t="str">
        <f>IF(AU846=J846,"OK","REVIEW")</f>
        <v>OK</v>
      </c>
      <c r="AW846" s="213" t="s">
        <v>355</v>
      </c>
      <c r="AX846" s="213" t="s">
        <v>365</v>
      </c>
      <c r="AY846" s="213" t="s">
        <v>270</v>
      </c>
      <c r="AZ846" s="213" t="s">
        <v>271</v>
      </c>
      <c r="BA846" s="217" t="s">
        <v>998</v>
      </c>
    </row>
    <row r="847" ht="142.5">
      <c r="A847" s="214" t="s">
        <v>278</v>
      </c>
      <c r="B847" s="213" t="s">
        <v>1250</v>
      </c>
      <c r="C847" s="214" t="s">
        <v>1376</v>
      </c>
      <c r="D847" s="213" t="s">
        <v>1377</v>
      </c>
      <c r="E847" s="214" t="s">
        <v>1414</v>
      </c>
      <c r="F847" s="213" t="s">
        <v>1415</v>
      </c>
      <c r="G847" s="214" t="s">
        <v>1420</v>
      </c>
      <c r="H847" s="213" t="s">
        <v>1421</v>
      </c>
      <c r="I847" s="213" t="s">
        <v>1257</v>
      </c>
      <c r="J847" s="214" t="s">
        <v>267</v>
      </c>
      <c r="K847" s="217" t="s">
        <v>1268</v>
      </c>
      <c r="L847" s="214">
        <v>3</v>
      </c>
      <c r="M847" s="214">
        <f>ROUND(L847*18,0)</f>
        <v>54</v>
      </c>
      <c r="N847" s="214">
        <v>2</v>
      </c>
      <c r="O847" s="214">
        <f>ROUND(N847*19.2,0)</f>
        <v>38</v>
      </c>
      <c r="P847" s="214">
        <v>3</v>
      </c>
      <c r="Q847" s="214">
        <f>ROUND(P847*19.2,0)</f>
        <v>58</v>
      </c>
      <c r="R847" s="214">
        <v>3</v>
      </c>
      <c r="S847" s="214">
        <f>ROUND(R847*14.4,0)</f>
        <v>43</v>
      </c>
      <c r="T847" s="214">
        <v>2</v>
      </c>
      <c r="U847" s="214">
        <f>ROUND(T847*14.4,0)</f>
        <v>29</v>
      </c>
      <c r="V847" s="214">
        <v>2</v>
      </c>
      <c r="W847" s="214">
        <f>ROUND(V847*28.8,0)</f>
        <v>58</v>
      </c>
      <c r="X847" s="214">
        <v>2</v>
      </c>
      <c r="Y847" s="214">
        <f>ROUND(X847*16.8,0)</f>
        <v>34</v>
      </c>
      <c r="Z847" s="214">
        <v>2</v>
      </c>
      <c r="AA847" s="214">
        <f>ROUND(Z847*19.2,0)</f>
        <v>38</v>
      </c>
      <c r="AB847" s="214">
        <v>2</v>
      </c>
      <c r="AC847" s="214">
        <f>ROUND(AB847*19.2,0)</f>
        <v>38</v>
      </c>
      <c r="AD847" s="214">
        <v>2</v>
      </c>
      <c r="AE847" s="214">
        <f>ROUND(AD847*12,0)</f>
        <v>24</v>
      </c>
      <c r="AF847" s="214">
        <v>1</v>
      </c>
      <c r="AG847" s="214">
        <f>ROUND(AF847*14.4,0)</f>
        <v>14</v>
      </c>
      <c r="AH847" s="214">
        <v>2</v>
      </c>
      <c r="AI847" s="214">
        <f>ROUND(AH847*9.6,0)</f>
        <v>19</v>
      </c>
      <c r="AJ847" s="214">
        <v>1</v>
      </c>
      <c r="AK847" s="214">
        <f>ROUND(AJ847*16.8,0)</f>
        <v>17</v>
      </c>
      <c r="AL847" s="214">
        <v>1</v>
      </c>
      <c r="AM847" s="214">
        <f>ROUND(AL847*7.2,0)</f>
        <v>7</v>
      </c>
      <c r="AN847" s="214">
        <f>SUM(M847,O847,Q847,S847,U847)</f>
        <v>222</v>
      </c>
      <c r="AO847" s="214">
        <f>SUM(W847,Y847,AA847,AC847)</f>
        <v>168</v>
      </c>
      <c r="AP847" s="214">
        <f>SUM(AE847,AG847,AI847)</f>
        <v>57</v>
      </c>
      <c r="AQ847" s="214">
        <f>SUM(AK847,AM847)</f>
        <v>24</v>
      </c>
      <c r="AR847" s="214">
        <f>SUM(AN847:AQ847)</f>
        <v>471</v>
      </c>
      <c r="AS847" s="214" t="str">
        <f>IF(AR847&lt;=120,"Group 1",IF(AR847&lt;=240,"Group 2",IF(AR847&lt;=360,"Group 3",IF(AR847&lt;=480,"Group 4",IF(AR847&lt;=600,"Group 5",IF(AR847&lt;=720,"Group 6",IF(AR847&lt;=840,"Group 7",IF(AR847&lt;=960,"Group 8",IF(AR847&lt;=1080,"Group 9","Group 10")))))))))</f>
        <v>Group 4</v>
      </c>
      <c r="AT847" s="214" t="str">
        <f>IF(AR847&lt;=120,"B1",IF(AR847&lt;=240,"B2",IF(AR847&lt;=360,"B3",IF(AR847&lt;=480,"B4",IF(AR847&lt;=600,"B5",IF(AR847&lt;=720,"B6",IF(AR847&lt;=840,"B7",IF(AR847&lt;=960,"B8",IF(AR847&lt;=1080,"B9",IF(AR847&lt;=1100,"B10",IF(AR847&lt;=1120,"B11",IF(AR847&lt;=1140,"B12",IF(AR847&lt;=1160,"B13",IF(AR847&lt;=1180,"B14","B15"))))))))))))))</f>
        <v>B4</v>
      </c>
      <c r="AU847" s="214" t="str">
        <f>AT847</f>
        <v>B4</v>
      </c>
      <c r="AV847" s="214" t="str">
        <f>IF(AU847=J847,"OK","REVIEW")</f>
        <v>OK</v>
      </c>
      <c r="AW847" s="213" t="s">
        <v>355</v>
      </c>
      <c r="AX847" s="213" t="s">
        <v>522</v>
      </c>
      <c r="AY847" s="213" t="s">
        <v>270</v>
      </c>
      <c r="AZ847" s="213" t="s">
        <v>271</v>
      </c>
      <c r="BA847" s="217" t="s">
        <v>996</v>
      </c>
    </row>
    <row r="848" ht="142.5">
      <c r="A848" s="214" t="s">
        <v>278</v>
      </c>
      <c r="B848" s="213" t="s">
        <v>1250</v>
      </c>
      <c r="C848" s="214" t="s">
        <v>1376</v>
      </c>
      <c r="D848" s="213" t="s">
        <v>1377</v>
      </c>
      <c r="E848" s="214" t="s">
        <v>1414</v>
      </c>
      <c r="F848" s="213" t="s">
        <v>1415</v>
      </c>
      <c r="G848" s="214" t="s">
        <v>1420</v>
      </c>
      <c r="H848" s="213" t="s">
        <v>1421</v>
      </c>
      <c r="I848" s="213" t="s">
        <v>1257</v>
      </c>
      <c r="J848" s="214" t="s">
        <v>271</v>
      </c>
      <c r="K848" s="217" t="s">
        <v>1269</v>
      </c>
      <c r="L848" s="214">
        <v>3</v>
      </c>
      <c r="M848" s="214">
        <f>ROUND(L848*18,0)</f>
        <v>54</v>
      </c>
      <c r="N848" s="214">
        <v>2</v>
      </c>
      <c r="O848" s="214">
        <f>ROUND(N848*19.2,0)</f>
        <v>38</v>
      </c>
      <c r="P848" s="214">
        <v>3</v>
      </c>
      <c r="Q848" s="214">
        <f>ROUND(P848*19.2,0)</f>
        <v>58</v>
      </c>
      <c r="R848" s="214">
        <v>3</v>
      </c>
      <c r="S848" s="214">
        <f>ROUND(R848*14.4,0)</f>
        <v>43</v>
      </c>
      <c r="T848" s="214">
        <v>3</v>
      </c>
      <c r="U848" s="214">
        <f>ROUND(T848*14.4,0)</f>
        <v>43</v>
      </c>
      <c r="V848" s="214">
        <v>2</v>
      </c>
      <c r="W848" s="214">
        <f>ROUND(V848*28.8,0)</f>
        <v>58</v>
      </c>
      <c r="X848" s="214">
        <v>3</v>
      </c>
      <c r="Y848" s="214">
        <f>ROUND(X848*16.8,0)</f>
        <v>50</v>
      </c>
      <c r="Z848" s="214">
        <v>2</v>
      </c>
      <c r="AA848" s="214">
        <f>ROUND(Z848*19.2,0)</f>
        <v>38</v>
      </c>
      <c r="AB848" s="214">
        <v>2</v>
      </c>
      <c r="AC848" s="214">
        <f>ROUND(AB848*19.2,0)</f>
        <v>38</v>
      </c>
      <c r="AD848" s="214">
        <v>2</v>
      </c>
      <c r="AE848" s="214">
        <f>ROUND(AD848*12,0)</f>
        <v>24</v>
      </c>
      <c r="AF848" s="214">
        <v>2</v>
      </c>
      <c r="AG848" s="214">
        <f>ROUND(AF848*14.4,0)</f>
        <v>29</v>
      </c>
      <c r="AH848" s="214">
        <v>3</v>
      </c>
      <c r="AI848" s="214">
        <f>ROUND(AH848*9.6,0)</f>
        <v>29</v>
      </c>
      <c r="AJ848" s="214">
        <v>2</v>
      </c>
      <c r="AK848" s="214">
        <f>ROUND(AJ848*16.8,0)</f>
        <v>34</v>
      </c>
      <c r="AL848" s="214">
        <v>2</v>
      </c>
      <c r="AM848" s="214">
        <f>ROUND(AL848*7.2,0)</f>
        <v>14</v>
      </c>
      <c r="AN848" s="214">
        <f>SUM(M848,O848,Q848,S848,U848)</f>
        <v>236</v>
      </c>
      <c r="AO848" s="214">
        <f>SUM(W848,Y848,AA848,AC848)</f>
        <v>184</v>
      </c>
      <c r="AP848" s="214">
        <f>SUM(AE848,AG848,AI848)</f>
        <v>82</v>
      </c>
      <c r="AQ848" s="214">
        <f>SUM(AK848,AM848)</f>
        <v>48</v>
      </c>
      <c r="AR848" s="214">
        <f>SUM(AN848:AQ848)</f>
        <v>550</v>
      </c>
      <c r="AS848" s="214" t="str">
        <f>IF(AR848&lt;=120,"Group 1",IF(AR848&lt;=240,"Group 2",IF(AR848&lt;=360,"Group 3",IF(AR848&lt;=480,"Group 4",IF(AR848&lt;=600,"Group 5",IF(AR848&lt;=720,"Group 6",IF(AR848&lt;=840,"Group 7",IF(AR848&lt;=960,"Group 8",IF(AR848&lt;=1080,"Group 9","Group 10")))))))))</f>
        <v>Group 5</v>
      </c>
      <c r="AT848" s="214" t="str">
        <f>IF(AR848&lt;=120,"B1",IF(AR848&lt;=240,"B2",IF(AR848&lt;=360,"B3",IF(AR848&lt;=480,"B4",IF(AR848&lt;=600,"B5",IF(AR848&lt;=720,"B6",IF(AR848&lt;=840,"B7",IF(AR848&lt;=960,"B8",IF(AR848&lt;=1080,"B9",IF(AR848&lt;=1100,"B10",IF(AR848&lt;=1120,"B11",IF(AR848&lt;=1140,"B12",IF(AR848&lt;=1160,"B13",IF(AR848&lt;=1180,"B14","B15"))))))))))))))</f>
        <v>B5</v>
      </c>
      <c r="AU848" s="214" t="str">
        <f>AT848</f>
        <v>B5</v>
      </c>
      <c r="AV848" s="214" t="str">
        <f>IF(AU848=J848,"OK","REVIEW")</f>
        <v>OK</v>
      </c>
      <c r="AW848" s="213" t="s">
        <v>355</v>
      </c>
      <c r="AX848" s="213" t="s">
        <v>365</v>
      </c>
      <c r="AY848" s="213" t="s">
        <v>270</v>
      </c>
      <c r="AZ848" s="213" t="s">
        <v>271</v>
      </c>
      <c r="BA848" s="217" t="s">
        <v>998</v>
      </c>
    </row>
    <row r="849" ht="142.5">
      <c r="A849" s="214" t="s">
        <v>278</v>
      </c>
      <c r="B849" s="213" t="s">
        <v>1250</v>
      </c>
      <c r="C849" s="214" t="s">
        <v>1376</v>
      </c>
      <c r="D849" s="213" t="s">
        <v>1377</v>
      </c>
      <c r="E849" s="214" t="s">
        <v>1414</v>
      </c>
      <c r="F849" s="213" t="s">
        <v>1415</v>
      </c>
      <c r="G849" s="214" t="s">
        <v>1422</v>
      </c>
      <c r="H849" s="213" t="s">
        <v>1423</v>
      </c>
      <c r="I849" s="213" t="s">
        <v>1257</v>
      </c>
      <c r="J849" s="214" t="s">
        <v>267</v>
      </c>
      <c r="K849" s="217" t="s">
        <v>1268</v>
      </c>
      <c r="L849" s="214">
        <v>3</v>
      </c>
      <c r="M849" s="214">
        <f>ROUND(L849*18,0)</f>
        <v>54</v>
      </c>
      <c r="N849" s="214">
        <v>1</v>
      </c>
      <c r="O849" s="214">
        <f>ROUND(N849*19.2,0)</f>
        <v>19</v>
      </c>
      <c r="P849" s="214">
        <v>4</v>
      </c>
      <c r="Q849" s="214">
        <f>ROUND(P849*19.2,0)</f>
        <v>77</v>
      </c>
      <c r="R849" s="214">
        <v>3</v>
      </c>
      <c r="S849" s="214">
        <f>ROUND(R849*14.4,0)</f>
        <v>43</v>
      </c>
      <c r="T849" s="214">
        <v>3</v>
      </c>
      <c r="U849" s="214">
        <f>ROUND(T849*14.4,0)</f>
        <v>43</v>
      </c>
      <c r="V849" s="214">
        <v>2</v>
      </c>
      <c r="W849" s="214">
        <f>ROUND(V849*28.8,0)</f>
        <v>58</v>
      </c>
      <c r="X849" s="214">
        <v>2</v>
      </c>
      <c r="Y849" s="214">
        <f>ROUND(X849*16.8,0)</f>
        <v>34</v>
      </c>
      <c r="Z849" s="214">
        <v>2</v>
      </c>
      <c r="AA849" s="214">
        <f>ROUND(Z849*19.2,0)</f>
        <v>38</v>
      </c>
      <c r="AB849" s="214">
        <v>2</v>
      </c>
      <c r="AC849" s="214">
        <f>ROUND(AB849*19.2,0)</f>
        <v>38</v>
      </c>
      <c r="AD849" s="214">
        <v>1</v>
      </c>
      <c r="AE849" s="214">
        <f>ROUND(AD849*12,0)</f>
        <v>12</v>
      </c>
      <c r="AF849" s="214">
        <v>1</v>
      </c>
      <c r="AG849" s="214">
        <f>ROUND(AF849*14.4,0)</f>
        <v>14</v>
      </c>
      <c r="AH849" s="214">
        <v>2</v>
      </c>
      <c r="AI849" s="214">
        <f>ROUND(AH849*9.6,0)</f>
        <v>19</v>
      </c>
      <c r="AJ849" s="214">
        <v>1</v>
      </c>
      <c r="AK849" s="214">
        <f>ROUND(AJ849*16.8,0)</f>
        <v>17</v>
      </c>
      <c r="AL849" s="214">
        <v>1</v>
      </c>
      <c r="AM849" s="214">
        <f>ROUND(AL849*7.2,0)</f>
        <v>7</v>
      </c>
      <c r="AN849" s="214">
        <f>SUM(M849,O849,Q849,S849,U849)</f>
        <v>236</v>
      </c>
      <c r="AO849" s="214">
        <f>SUM(W849,Y849,AA849,AC849)</f>
        <v>168</v>
      </c>
      <c r="AP849" s="214">
        <f>SUM(AE849,AG849,AI849)</f>
        <v>45</v>
      </c>
      <c r="AQ849" s="214">
        <f>SUM(AK849,AM849)</f>
        <v>24</v>
      </c>
      <c r="AR849" s="214">
        <f>SUM(AN849:AQ849)</f>
        <v>473</v>
      </c>
      <c r="AS849" s="214" t="str">
        <f>IF(AR849&lt;=120,"Group 1",IF(AR849&lt;=240,"Group 2",IF(AR849&lt;=360,"Group 3",IF(AR849&lt;=480,"Group 4",IF(AR849&lt;=600,"Group 5",IF(AR849&lt;=720,"Group 6",IF(AR849&lt;=840,"Group 7",IF(AR849&lt;=960,"Group 8",IF(AR849&lt;=1080,"Group 9","Group 10")))))))))</f>
        <v>Group 4</v>
      </c>
      <c r="AT849" s="214" t="str">
        <f>IF(AR849&lt;=120,"B1",IF(AR849&lt;=240,"B2",IF(AR849&lt;=360,"B3",IF(AR849&lt;=480,"B4",IF(AR849&lt;=600,"B5",IF(AR849&lt;=720,"B6",IF(AR849&lt;=840,"B7",IF(AR849&lt;=960,"B8",IF(AR849&lt;=1080,"B9",IF(AR849&lt;=1100,"B10",IF(AR849&lt;=1120,"B11",IF(AR849&lt;=1140,"B12",IF(AR849&lt;=1160,"B13",IF(AR849&lt;=1180,"B14","B15"))))))))))))))</f>
        <v>B4</v>
      </c>
      <c r="AU849" s="214" t="str">
        <f>AT849</f>
        <v>B4</v>
      </c>
      <c r="AV849" s="214" t="str">
        <f>IF(AU849=J849,"OK","REVIEW")</f>
        <v>OK</v>
      </c>
      <c r="AW849" s="213" t="s">
        <v>355</v>
      </c>
      <c r="AX849" s="213" t="s">
        <v>522</v>
      </c>
      <c r="AY849" s="213" t="s">
        <v>270</v>
      </c>
      <c r="AZ849" s="213" t="s">
        <v>271</v>
      </c>
      <c r="BA849" s="217" t="s">
        <v>996</v>
      </c>
    </row>
    <row r="850" ht="142.5">
      <c r="A850" s="214" t="s">
        <v>278</v>
      </c>
      <c r="B850" s="213" t="s">
        <v>1250</v>
      </c>
      <c r="C850" s="214" t="s">
        <v>1376</v>
      </c>
      <c r="D850" s="213" t="s">
        <v>1377</v>
      </c>
      <c r="E850" s="214" t="s">
        <v>1414</v>
      </c>
      <c r="F850" s="213" t="s">
        <v>1415</v>
      </c>
      <c r="G850" s="214" t="s">
        <v>1422</v>
      </c>
      <c r="H850" s="213" t="s">
        <v>1423</v>
      </c>
      <c r="I850" s="213" t="s">
        <v>1257</v>
      </c>
      <c r="J850" s="214" t="s">
        <v>271</v>
      </c>
      <c r="K850" s="217" t="s">
        <v>1269</v>
      </c>
      <c r="L850" s="214">
        <v>3</v>
      </c>
      <c r="M850" s="214">
        <f>ROUND(L850*18,0)</f>
        <v>54</v>
      </c>
      <c r="N850" s="214">
        <v>2</v>
      </c>
      <c r="O850" s="214">
        <f>ROUND(N850*19.2,0)</f>
        <v>38</v>
      </c>
      <c r="P850" s="214">
        <v>4</v>
      </c>
      <c r="Q850" s="214">
        <f>ROUND(P850*19.2,0)</f>
        <v>77</v>
      </c>
      <c r="R850" s="214">
        <v>3</v>
      </c>
      <c r="S850" s="214">
        <f>ROUND(R850*14.4,0)</f>
        <v>43</v>
      </c>
      <c r="T850" s="214">
        <v>4</v>
      </c>
      <c r="U850" s="214">
        <f>ROUND(T850*14.4,0)</f>
        <v>58</v>
      </c>
      <c r="V850" s="214">
        <v>2</v>
      </c>
      <c r="W850" s="214">
        <f>ROUND(V850*28.8,0)</f>
        <v>58</v>
      </c>
      <c r="X850" s="214">
        <v>3</v>
      </c>
      <c r="Y850" s="214">
        <f>ROUND(X850*16.8,0)</f>
        <v>50</v>
      </c>
      <c r="Z850" s="214">
        <v>2</v>
      </c>
      <c r="AA850" s="214">
        <f>ROUND(Z850*19.2,0)</f>
        <v>38</v>
      </c>
      <c r="AB850" s="214">
        <v>2</v>
      </c>
      <c r="AC850" s="214">
        <f>ROUND(AB850*19.2,0)</f>
        <v>38</v>
      </c>
      <c r="AD850" s="214">
        <v>2</v>
      </c>
      <c r="AE850" s="214">
        <f>ROUND(AD850*12,0)</f>
        <v>24</v>
      </c>
      <c r="AF850" s="214">
        <v>2</v>
      </c>
      <c r="AG850" s="214">
        <f>ROUND(AF850*14.4,0)</f>
        <v>29</v>
      </c>
      <c r="AH850" s="214">
        <v>3</v>
      </c>
      <c r="AI850" s="214">
        <f>ROUND(AH850*9.6,0)</f>
        <v>29</v>
      </c>
      <c r="AJ850" s="214">
        <v>2</v>
      </c>
      <c r="AK850" s="214">
        <f>ROUND(AJ850*16.8,0)</f>
        <v>34</v>
      </c>
      <c r="AL850" s="214">
        <v>2</v>
      </c>
      <c r="AM850" s="214">
        <f>ROUND(AL850*7.2,0)</f>
        <v>14</v>
      </c>
      <c r="AN850" s="214">
        <f>SUM(M850,O850,Q850,S850,U850)</f>
        <v>270</v>
      </c>
      <c r="AO850" s="214">
        <f>SUM(W850,Y850,AA850,AC850)</f>
        <v>184</v>
      </c>
      <c r="AP850" s="214">
        <f>SUM(AE850,AG850,AI850)</f>
        <v>82</v>
      </c>
      <c r="AQ850" s="214">
        <f>SUM(AK850,AM850)</f>
        <v>48</v>
      </c>
      <c r="AR850" s="214">
        <f>SUM(AN850:AQ850)</f>
        <v>584</v>
      </c>
      <c r="AS850" s="214" t="str">
        <f>IF(AR850&lt;=120,"Group 1",IF(AR850&lt;=240,"Group 2",IF(AR850&lt;=360,"Group 3",IF(AR850&lt;=480,"Group 4",IF(AR850&lt;=600,"Group 5",IF(AR850&lt;=720,"Group 6",IF(AR850&lt;=840,"Group 7",IF(AR850&lt;=960,"Group 8",IF(AR850&lt;=1080,"Group 9","Group 10")))))))))</f>
        <v>Group 5</v>
      </c>
      <c r="AT850" s="214" t="str">
        <f>IF(AR850&lt;=120,"B1",IF(AR850&lt;=240,"B2",IF(AR850&lt;=360,"B3",IF(AR850&lt;=480,"B4",IF(AR850&lt;=600,"B5",IF(AR850&lt;=720,"B6",IF(AR850&lt;=840,"B7",IF(AR850&lt;=960,"B8",IF(AR850&lt;=1080,"B9",IF(AR850&lt;=1100,"B10",IF(AR850&lt;=1120,"B11",IF(AR850&lt;=1140,"B12",IF(AR850&lt;=1160,"B13",IF(AR850&lt;=1180,"B14","B15"))))))))))))))</f>
        <v>B5</v>
      </c>
      <c r="AU850" s="214" t="str">
        <f>AT850</f>
        <v>B5</v>
      </c>
      <c r="AV850" s="214" t="str">
        <f>IF(AU850=J850,"OK","REVIEW")</f>
        <v>OK</v>
      </c>
      <c r="AW850" s="213" t="s">
        <v>355</v>
      </c>
      <c r="AX850" s="213" t="s">
        <v>365</v>
      </c>
      <c r="AY850" s="213" t="s">
        <v>270</v>
      </c>
      <c r="AZ850" s="213" t="s">
        <v>271</v>
      </c>
      <c r="BA850" s="217" t="s">
        <v>998</v>
      </c>
    </row>
    <row r="851" ht="142.5">
      <c r="A851" s="214" t="s">
        <v>278</v>
      </c>
      <c r="B851" s="213" t="s">
        <v>1250</v>
      </c>
      <c r="C851" s="214" t="s">
        <v>1376</v>
      </c>
      <c r="D851" s="213" t="s">
        <v>1377</v>
      </c>
      <c r="E851" s="214" t="s">
        <v>1414</v>
      </c>
      <c r="F851" s="213" t="s">
        <v>1415</v>
      </c>
      <c r="G851" s="214" t="s">
        <v>1424</v>
      </c>
      <c r="H851" s="213" t="s">
        <v>1425</v>
      </c>
      <c r="I851" s="213" t="s">
        <v>1257</v>
      </c>
      <c r="J851" s="214" t="s">
        <v>267</v>
      </c>
      <c r="K851" s="217" t="s">
        <v>1268</v>
      </c>
      <c r="L851" s="214">
        <v>3</v>
      </c>
      <c r="M851" s="214">
        <f>ROUND(L851*18,0)</f>
        <v>54</v>
      </c>
      <c r="N851" s="214">
        <v>1</v>
      </c>
      <c r="O851" s="214">
        <f>ROUND(N851*19.2,0)</f>
        <v>19</v>
      </c>
      <c r="P851" s="214">
        <v>4</v>
      </c>
      <c r="Q851" s="214">
        <f>ROUND(P851*19.2,0)</f>
        <v>77</v>
      </c>
      <c r="R851" s="214">
        <v>3</v>
      </c>
      <c r="S851" s="214">
        <f>ROUND(R851*14.4,0)</f>
        <v>43</v>
      </c>
      <c r="T851" s="214">
        <v>3</v>
      </c>
      <c r="U851" s="214">
        <f>ROUND(T851*14.4,0)</f>
        <v>43</v>
      </c>
      <c r="V851" s="214">
        <v>2</v>
      </c>
      <c r="W851" s="214">
        <f>ROUND(V851*28.8,0)</f>
        <v>58</v>
      </c>
      <c r="X851" s="214">
        <v>2</v>
      </c>
      <c r="Y851" s="214">
        <f>ROUND(X851*16.8,0)</f>
        <v>34</v>
      </c>
      <c r="Z851" s="214">
        <v>2</v>
      </c>
      <c r="AA851" s="214">
        <f>ROUND(Z851*19.2,0)</f>
        <v>38</v>
      </c>
      <c r="AB851" s="214">
        <v>2</v>
      </c>
      <c r="AC851" s="214">
        <f>ROUND(AB851*19.2,0)</f>
        <v>38</v>
      </c>
      <c r="AD851" s="214">
        <v>1</v>
      </c>
      <c r="AE851" s="214">
        <f>ROUND(AD851*12,0)</f>
        <v>12</v>
      </c>
      <c r="AF851" s="214">
        <v>1</v>
      </c>
      <c r="AG851" s="214">
        <f>ROUND(AF851*14.4,0)</f>
        <v>14</v>
      </c>
      <c r="AH851" s="214">
        <v>2</v>
      </c>
      <c r="AI851" s="214">
        <f>ROUND(AH851*9.6,0)</f>
        <v>19</v>
      </c>
      <c r="AJ851" s="214">
        <v>1</v>
      </c>
      <c r="AK851" s="214">
        <f>ROUND(AJ851*16.8,0)</f>
        <v>17</v>
      </c>
      <c r="AL851" s="214">
        <v>1</v>
      </c>
      <c r="AM851" s="214">
        <f>ROUND(AL851*7.2,0)</f>
        <v>7</v>
      </c>
      <c r="AN851" s="214">
        <f>SUM(M851,O851,Q851,S851,U851)</f>
        <v>236</v>
      </c>
      <c r="AO851" s="214">
        <f>SUM(W851,Y851,AA851,AC851)</f>
        <v>168</v>
      </c>
      <c r="AP851" s="214">
        <f>SUM(AE851,AG851,AI851)</f>
        <v>45</v>
      </c>
      <c r="AQ851" s="214">
        <f>SUM(AK851,AM851)</f>
        <v>24</v>
      </c>
      <c r="AR851" s="214">
        <f>SUM(AN851:AQ851)</f>
        <v>473</v>
      </c>
      <c r="AS851" s="214" t="str">
        <f>IF(AR851&lt;=120,"Group 1",IF(AR851&lt;=240,"Group 2",IF(AR851&lt;=360,"Group 3",IF(AR851&lt;=480,"Group 4",IF(AR851&lt;=600,"Group 5",IF(AR851&lt;=720,"Group 6",IF(AR851&lt;=840,"Group 7",IF(AR851&lt;=960,"Group 8",IF(AR851&lt;=1080,"Group 9","Group 10")))))))))</f>
        <v>Group 4</v>
      </c>
      <c r="AT851" s="214" t="str">
        <f>IF(AR851&lt;=120,"B1",IF(AR851&lt;=240,"B2",IF(AR851&lt;=360,"B3",IF(AR851&lt;=480,"B4",IF(AR851&lt;=600,"B5",IF(AR851&lt;=720,"B6",IF(AR851&lt;=840,"B7",IF(AR851&lt;=960,"B8",IF(AR851&lt;=1080,"B9",IF(AR851&lt;=1100,"B10",IF(AR851&lt;=1120,"B11",IF(AR851&lt;=1140,"B12",IF(AR851&lt;=1160,"B13",IF(AR851&lt;=1180,"B14","B15"))))))))))))))</f>
        <v>B4</v>
      </c>
      <c r="AU851" s="214" t="str">
        <f>AT851</f>
        <v>B4</v>
      </c>
      <c r="AV851" s="214" t="str">
        <f>IF(AU851=J851,"OK","REVIEW")</f>
        <v>OK</v>
      </c>
      <c r="AW851" s="213" t="s">
        <v>355</v>
      </c>
      <c r="AX851" s="213" t="s">
        <v>522</v>
      </c>
      <c r="AY851" s="213" t="s">
        <v>270</v>
      </c>
      <c r="AZ851" s="213" t="s">
        <v>271</v>
      </c>
      <c r="BA851" s="217" t="s">
        <v>996</v>
      </c>
    </row>
    <row r="852" ht="142.5">
      <c r="A852" s="214" t="s">
        <v>278</v>
      </c>
      <c r="B852" s="213" t="s">
        <v>1250</v>
      </c>
      <c r="C852" s="214" t="s">
        <v>1376</v>
      </c>
      <c r="D852" s="213" t="s">
        <v>1377</v>
      </c>
      <c r="E852" s="214" t="s">
        <v>1414</v>
      </c>
      <c r="F852" s="213" t="s">
        <v>1415</v>
      </c>
      <c r="G852" s="214" t="s">
        <v>1424</v>
      </c>
      <c r="H852" s="213" t="s">
        <v>1425</v>
      </c>
      <c r="I852" s="213" t="s">
        <v>1257</v>
      </c>
      <c r="J852" s="214" t="s">
        <v>271</v>
      </c>
      <c r="K852" s="217" t="s">
        <v>1269</v>
      </c>
      <c r="L852" s="214">
        <v>3</v>
      </c>
      <c r="M852" s="214">
        <f>ROUND(L852*18,0)</f>
        <v>54</v>
      </c>
      <c r="N852" s="214">
        <v>2</v>
      </c>
      <c r="O852" s="214">
        <f>ROUND(N852*19.2,0)</f>
        <v>38</v>
      </c>
      <c r="P852" s="214">
        <v>4</v>
      </c>
      <c r="Q852" s="214">
        <f>ROUND(P852*19.2,0)</f>
        <v>77</v>
      </c>
      <c r="R852" s="214">
        <v>3</v>
      </c>
      <c r="S852" s="214">
        <f>ROUND(R852*14.4,0)</f>
        <v>43</v>
      </c>
      <c r="T852" s="214">
        <v>4</v>
      </c>
      <c r="U852" s="214">
        <f>ROUND(T852*14.4,0)</f>
        <v>58</v>
      </c>
      <c r="V852" s="214">
        <v>2</v>
      </c>
      <c r="W852" s="214">
        <f>ROUND(V852*28.8,0)</f>
        <v>58</v>
      </c>
      <c r="X852" s="214">
        <v>3</v>
      </c>
      <c r="Y852" s="214">
        <f>ROUND(X852*16.8,0)</f>
        <v>50</v>
      </c>
      <c r="Z852" s="214">
        <v>2</v>
      </c>
      <c r="AA852" s="214">
        <f>ROUND(Z852*19.2,0)</f>
        <v>38</v>
      </c>
      <c r="AB852" s="214">
        <v>2</v>
      </c>
      <c r="AC852" s="214">
        <f>ROUND(AB852*19.2,0)</f>
        <v>38</v>
      </c>
      <c r="AD852" s="214">
        <v>2</v>
      </c>
      <c r="AE852" s="214">
        <f>ROUND(AD852*12,0)</f>
        <v>24</v>
      </c>
      <c r="AF852" s="214">
        <v>2</v>
      </c>
      <c r="AG852" s="214">
        <f>ROUND(AF852*14.4,0)</f>
        <v>29</v>
      </c>
      <c r="AH852" s="214">
        <v>3</v>
      </c>
      <c r="AI852" s="214">
        <f>ROUND(AH852*9.6,0)</f>
        <v>29</v>
      </c>
      <c r="AJ852" s="214">
        <v>2</v>
      </c>
      <c r="AK852" s="214">
        <f>ROUND(AJ852*16.8,0)</f>
        <v>34</v>
      </c>
      <c r="AL852" s="214">
        <v>2</v>
      </c>
      <c r="AM852" s="214">
        <f>ROUND(AL852*7.2,0)</f>
        <v>14</v>
      </c>
      <c r="AN852" s="214">
        <f>SUM(M852,O852,Q852,S852,U852)</f>
        <v>270</v>
      </c>
      <c r="AO852" s="214">
        <f>SUM(W852,Y852,AA852,AC852)</f>
        <v>184</v>
      </c>
      <c r="AP852" s="214">
        <f>SUM(AE852,AG852,AI852)</f>
        <v>82</v>
      </c>
      <c r="AQ852" s="214">
        <f>SUM(AK852,AM852)</f>
        <v>48</v>
      </c>
      <c r="AR852" s="214">
        <f>SUM(AN852:AQ852)</f>
        <v>584</v>
      </c>
      <c r="AS852" s="214" t="str">
        <f>IF(AR852&lt;=120,"Group 1",IF(AR852&lt;=240,"Group 2",IF(AR852&lt;=360,"Group 3",IF(AR852&lt;=480,"Group 4",IF(AR852&lt;=600,"Group 5",IF(AR852&lt;=720,"Group 6",IF(AR852&lt;=840,"Group 7",IF(AR852&lt;=960,"Group 8",IF(AR852&lt;=1080,"Group 9","Group 10")))))))))</f>
        <v>Group 5</v>
      </c>
      <c r="AT852" s="214" t="str">
        <f>IF(AR852&lt;=120,"B1",IF(AR852&lt;=240,"B2",IF(AR852&lt;=360,"B3",IF(AR852&lt;=480,"B4",IF(AR852&lt;=600,"B5",IF(AR852&lt;=720,"B6",IF(AR852&lt;=840,"B7",IF(AR852&lt;=960,"B8",IF(AR852&lt;=1080,"B9",IF(AR852&lt;=1100,"B10",IF(AR852&lt;=1120,"B11",IF(AR852&lt;=1140,"B12",IF(AR852&lt;=1160,"B13",IF(AR852&lt;=1180,"B14","B15"))))))))))))))</f>
        <v>B5</v>
      </c>
      <c r="AU852" s="214" t="str">
        <f>AT852</f>
        <v>B5</v>
      </c>
      <c r="AV852" s="214" t="str">
        <f>IF(AU852=J852,"OK","REVIEW")</f>
        <v>OK</v>
      </c>
      <c r="AW852" s="213" t="s">
        <v>355</v>
      </c>
      <c r="AX852" s="213" t="s">
        <v>365</v>
      </c>
      <c r="AY852" s="213" t="s">
        <v>270</v>
      </c>
      <c r="AZ852" s="213" t="s">
        <v>271</v>
      </c>
      <c r="BA852" s="217" t="s">
        <v>998</v>
      </c>
    </row>
    <row r="853" ht="142.5">
      <c r="A853" s="214" t="s">
        <v>281</v>
      </c>
      <c r="B853" s="213" t="s">
        <v>1426</v>
      </c>
      <c r="C853" s="214" t="s">
        <v>1427</v>
      </c>
      <c r="D853" s="213" t="s">
        <v>1428</v>
      </c>
      <c r="E853" s="214" t="s">
        <v>1429</v>
      </c>
      <c r="F853" s="213" t="s">
        <v>1430</v>
      </c>
      <c r="G853" s="214" t="s">
        <v>1431</v>
      </c>
      <c r="H853" s="213" t="s">
        <v>1432</v>
      </c>
      <c r="I853" s="213" t="s">
        <v>370</v>
      </c>
      <c r="J853" s="214" t="s">
        <v>259</v>
      </c>
      <c r="K853" s="217" t="s">
        <v>1433</v>
      </c>
      <c r="L853" s="214">
        <v>1</v>
      </c>
      <c r="M853" s="214">
        <f>ROUND(L853*18,0)</f>
        <v>18</v>
      </c>
      <c r="N853" s="214">
        <v>1</v>
      </c>
      <c r="O853" s="214">
        <f>ROUND(N853*19.2,0)</f>
        <v>19</v>
      </c>
      <c r="P853" s="214">
        <v>1</v>
      </c>
      <c r="Q853" s="214">
        <f>ROUND(P853*19.2,0)</f>
        <v>19</v>
      </c>
      <c r="R853" s="214">
        <v>1</v>
      </c>
      <c r="S853" s="214">
        <f>ROUND(R853*14.4,0)</f>
        <v>14</v>
      </c>
      <c r="T853" s="214">
        <v>1</v>
      </c>
      <c r="U853" s="214">
        <f>ROUND(T853*14.4,0)</f>
        <v>14</v>
      </c>
      <c r="V853" s="214">
        <v>1</v>
      </c>
      <c r="W853" s="214">
        <f>ROUND(V853*28.8,0)</f>
        <v>29</v>
      </c>
      <c r="X853" s="214">
        <v>1</v>
      </c>
      <c r="Y853" s="214">
        <f>ROUND(X853*16.8,0)</f>
        <v>17</v>
      </c>
      <c r="Z853" s="214">
        <v>2</v>
      </c>
      <c r="AA853" s="214">
        <f>ROUND(Z853*19.2,0)</f>
        <v>38</v>
      </c>
      <c r="AB853" s="214">
        <v>1</v>
      </c>
      <c r="AC853" s="214">
        <f>ROUND(AB853*19.2,0)</f>
        <v>19</v>
      </c>
      <c r="AD853" s="214">
        <v>0</v>
      </c>
      <c r="AE853" s="214">
        <f>ROUND(AD853*12,0)</f>
        <v>0</v>
      </c>
      <c r="AF853" s="214">
        <v>0</v>
      </c>
      <c r="AG853" s="214">
        <f>ROUND(AF853*14.4,0)</f>
        <v>0</v>
      </c>
      <c r="AH853" s="214">
        <v>2</v>
      </c>
      <c r="AI853" s="214">
        <f>ROUND(AH853*9.6,0)</f>
        <v>19</v>
      </c>
      <c r="AJ853" s="214">
        <v>2</v>
      </c>
      <c r="AK853" s="214">
        <f>ROUND(AJ853*16.8,0)</f>
        <v>34</v>
      </c>
      <c r="AL853" s="214">
        <v>0</v>
      </c>
      <c r="AM853" s="214">
        <f>ROUND(AL853*7.2,0)</f>
        <v>0</v>
      </c>
      <c r="AN853" s="214">
        <f>SUM(M853,O853,Q853,S853,U853)</f>
        <v>84</v>
      </c>
      <c r="AO853" s="214">
        <f>SUM(W853,Y853,AA853,AC853)</f>
        <v>103</v>
      </c>
      <c r="AP853" s="214">
        <f>SUM(AE853,AG853,AI853)</f>
        <v>19</v>
      </c>
      <c r="AQ853" s="214">
        <f>SUM(AK853,AM853)</f>
        <v>34</v>
      </c>
      <c r="AR853" s="214">
        <f>SUM(AN853:AQ853)</f>
        <v>240</v>
      </c>
      <c r="AS853" s="214" t="str">
        <f>IF(AR853&lt;=120,"Group 1",IF(AR853&lt;=240,"Group 2",IF(AR853&lt;=360,"Group 3",IF(AR853&lt;=480,"Group 4",IF(AR853&lt;=600,"Group 5",IF(AR853&lt;=720,"Group 6",IF(AR853&lt;=840,"Group 7",IF(AR853&lt;=960,"Group 8",IF(AR853&lt;=1080,"Group 9","Group 10")))))))))</f>
        <v>Group 2</v>
      </c>
      <c r="AT853" s="214" t="str">
        <f>IF(AR853&lt;=120,"B1",IF(AR853&lt;=240,"B2",IF(AR853&lt;=360,"B3",IF(AR853&lt;=480,"B4",IF(AR853&lt;=600,"B5",IF(AR853&lt;=720,"B6",IF(AR853&lt;=840,"B7",IF(AR853&lt;=960,"B8",IF(AR853&lt;=1080,"B9",IF(AR853&lt;=1100,"B10",IF(AR853&lt;=1120,"B11",IF(AR853&lt;=1140,"B12",IF(AR853&lt;=1160,"B13",IF(AR853&lt;=1180,"B14","B15"))))))))))))))</f>
        <v>B2</v>
      </c>
      <c r="AU853" s="214" t="str">
        <f>AT853</f>
        <v>B2</v>
      </c>
      <c r="AV853" s="214" t="str">
        <f>IF(AU853=J853,"OK","REVIEW")</f>
        <v>OK</v>
      </c>
      <c r="AW853" s="213" t="s">
        <v>355</v>
      </c>
      <c r="AX853" s="213" t="s">
        <v>522</v>
      </c>
      <c r="AY853" s="213" t="s">
        <v>283</v>
      </c>
      <c r="AZ853" s="213" t="s">
        <v>263</v>
      </c>
      <c r="BA853" s="217" t="s">
        <v>1434</v>
      </c>
    </row>
    <row r="854" ht="142.5">
      <c r="A854" s="214" t="s">
        <v>281</v>
      </c>
      <c r="B854" s="213" t="s">
        <v>1426</v>
      </c>
      <c r="C854" s="214" t="s">
        <v>1427</v>
      </c>
      <c r="D854" s="213" t="s">
        <v>1428</v>
      </c>
      <c r="E854" s="214" t="s">
        <v>1429</v>
      </c>
      <c r="F854" s="213" t="s">
        <v>1430</v>
      </c>
      <c r="G854" s="214" t="s">
        <v>1431</v>
      </c>
      <c r="H854" s="213" t="s">
        <v>1432</v>
      </c>
      <c r="I854" s="213" t="s">
        <v>370</v>
      </c>
      <c r="J854" s="214" t="s">
        <v>263</v>
      </c>
      <c r="K854" s="217" t="s">
        <v>1435</v>
      </c>
      <c r="L854" s="214">
        <v>1</v>
      </c>
      <c r="M854" s="214">
        <f>ROUND(L854*18,0)</f>
        <v>18</v>
      </c>
      <c r="N854" s="214">
        <v>1</v>
      </c>
      <c r="O854" s="214">
        <f>ROUND(N854*19.2,0)</f>
        <v>19</v>
      </c>
      <c r="P854" s="214">
        <v>1</v>
      </c>
      <c r="Q854" s="214">
        <f>ROUND(P854*19.2,0)</f>
        <v>19</v>
      </c>
      <c r="R854" s="214">
        <v>1</v>
      </c>
      <c r="S854" s="214">
        <f>ROUND(R854*14.4,0)</f>
        <v>14</v>
      </c>
      <c r="T854" s="214">
        <v>2</v>
      </c>
      <c r="U854" s="214">
        <f>ROUND(T854*14.4,0)</f>
        <v>29</v>
      </c>
      <c r="V854" s="214">
        <v>1</v>
      </c>
      <c r="W854" s="214">
        <f>ROUND(V854*28.8,0)</f>
        <v>29</v>
      </c>
      <c r="X854" s="214">
        <v>2</v>
      </c>
      <c r="Y854" s="214">
        <f>ROUND(X854*16.8,0)</f>
        <v>34</v>
      </c>
      <c r="Z854" s="214">
        <v>2</v>
      </c>
      <c r="AA854" s="214">
        <f>ROUND(Z854*19.2,0)</f>
        <v>38</v>
      </c>
      <c r="AB854" s="214">
        <v>1</v>
      </c>
      <c r="AC854" s="214">
        <f>ROUND(AB854*19.2,0)</f>
        <v>19</v>
      </c>
      <c r="AD854" s="214">
        <v>1</v>
      </c>
      <c r="AE854" s="214">
        <f>ROUND(AD854*12,0)</f>
        <v>12</v>
      </c>
      <c r="AF854" s="214">
        <v>1</v>
      </c>
      <c r="AG854" s="214">
        <f>ROUND(AF854*14.4,0)</f>
        <v>14</v>
      </c>
      <c r="AH854" s="214">
        <v>3</v>
      </c>
      <c r="AI854" s="214">
        <f>ROUND(AH854*9.6,0)</f>
        <v>29</v>
      </c>
      <c r="AJ854" s="214">
        <v>3</v>
      </c>
      <c r="AK854" s="214">
        <f>ROUND(AJ854*16.8,0)</f>
        <v>50</v>
      </c>
      <c r="AL854" s="214">
        <v>1</v>
      </c>
      <c r="AM854" s="214">
        <f>ROUND(AL854*7.2,0)</f>
        <v>7</v>
      </c>
      <c r="AN854" s="214">
        <f>SUM(M854,O854,Q854,S854,U854)</f>
        <v>99</v>
      </c>
      <c r="AO854" s="214">
        <f>SUM(W854,Y854,AA854,AC854)</f>
        <v>120</v>
      </c>
      <c r="AP854" s="214">
        <f>SUM(AE854,AG854,AI854)</f>
        <v>55</v>
      </c>
      <c r="AQ854" s="214">
        <f>SUM(AK854,AM854)</f>
        <v>57</v>
      </c>
      <c r="AR854" s="214">
        <f>SUM(AN854:AQ854)</f>
        <v>331</v>
      </c>
      <c r="AS854" s="214" t="str">
        <f>IF(AR854&lt;=120,"Group 1",IF(AR854&lt;=240,"Group 2",IF(AR854&lt;=360,"Group 3",IF(AR854&lt;=480,"Group 4",IF(AR854&lt;=600,"Group 5",IF(AR854&lt;=720,"Group 6",IF(AR854&lt;=840,"Group 7",IF(AR854&lt;=960,"Group 8",IF(AR854&lt;=1080,"Group 9","Group 10")))))))))</f>
        <v>Group 3</v>
      </c>
      <c r="AT854" s="214" t="str">
        <f>IF(AR854&lt;=120,"B1",IF(AR854&lt;=240,"B2",IF(AR854&lt;=360,"B3",IF(AR854&lt;=480,"B4",IF(AR854&lt;=600,"B5",IF(AR854&lt;=720,"B6",IF(AR854&lt;=840,"B7",IF(AR854&lt;=960,"B8",IF(AR854&lt;=1080,"B9",IF(AR854&lt;=1100,"B10",IF(AR854&lt;=1120,"B11",IF(AR854&lt;=1140,"B12",IF(AR854&lt;=1160,"B13",IF(AR854&lt;=1180,"B14","B15"))))))))))))))</f>
        <v>B3</v>
      </c>
      <c r="AU854" s="214" t="str">
        <f>AT854</f>
        <v>B3</v>
      </c>
      <c r="AV854" s="214" t="str">
        <f>IF(AU854=J854,"OK","REVIEW")</f>
        <v>OK</v>
      </c>
      <c r="AW854" s="213" t="s">
        <v>355</v>
      </c>
      <c r="AX854" s="213" t="s">
        <v>365</v>
      </c>
      <c r="AY854" s="213" t="s">
        <v>283</v>
      </c>
      <c r="AZ854" s="213" t="s">
        <v>263</v>
      </c>
      <c r="BA854" s="217" t="s">
        <v>1436</v>
      </c>
    </row>
    <row r="855" ht="142.5">
      <c r="A855" s="214" t="s">
        <v>281</v>
      </c>
      <c r="B855" s="213" t="s">
        <v>1426</v>
      </c>
      <c r="C855" s="214" t="s">
        <v>1427</v>
      </c>
      <c r="D855" s="213" t="s">
        <v>1428</v>
      </c>
      <c r="E855" s="214" t="s">
        <v>1429</v>
      </c>
      <c r="F855" s="213" t="s">
        <v>1430</v>
      </c>
      <c r="G855" s="214" t="s">
        <v>1437</v>
      </c>
      <c r="H855" s="213" t="s">
        <v>1438</v>
      </c>
      <c r="I855" s="213" t="s">
        <v>370</v>
      </c>
      <c r="J855" s="214" t="s">
        <v>259</v>
      </c>
      <c r="K855" s="217" t="s">
        <v>1433</v>
      </c>
      <c r="L855" s="214">
        <v>1</v>
      </c>
      <c r="M855" s="214">
        <f>ROUND(L855*18,0)</f>
        <v>18</v>
      </c>
      <c r="N855" s="214">
        <v>0</v>
      </c>
      <c r="O855" s="214">
        <f>ROUND(N855*19.2,0)</f>
        <v>0</v>
      </c>
      <c r="P855" s="214">
        <v>2</v>
      </c>
      <c r="Q855" s="214">
        <f>ROUND(P855*19.2,0)</f>
        <v>38</v>
      </c>
      <c r="R855" s="214">
        <v>1</v>
      </c>
      <c r="S855" s="214">
        <f>ROUND(R855*14.4,0)</f>
        <v>14</v>
      </c>
      <c r="T855" s="214">
        <v>2</v>
      </c>
      <c r="U855" s="214">
        <f>ROUND(T855*14.4,0)</f>
        <v>29</v>
      </c>
      <c r="V855" s="214">
        <v>1</v>
      </c>
      <c r="W855" s="214">
        <f>ROUND(V855*28.8,0)</f>
        <v>29</v>
      </c>
      <c r="X855" s="214">
        <v>1</v>
      </c>
      <c r="Y855" s="214">
        <f>ROUND(X855*16.8,0)</f>
        <v>17</v>
      </c>
      <c r="Z855" s="214">
        <v>2</v>
      </c>
      <c r="AA855" s="214">
        <f>ROUND(Z855*19.2,0)</f>
        <v>38</v>
      </c>
      <c r="AB855" s="214">
        <v>0</v>
      </c>
      <c r="AC855" s="214">
        <f>ROUND(AB855*19.2,0)</f>
        <v>0</v>
      </c>
      <c r="AD855" s="214">
        <v>0</v>
      </c>
      <c r="AE855" s="214">
        <f>ROUND(AD855*12,0)</f>
        <v>0</v>
      </c>
      <c r="AF855" s="214">
        <v>0</v>
      </c>
      <c r="AG855" s="214">
        <f>ROUND(AF855*14.4,0)</f>
        <v>0</v>
      </c>
      <c r="AH855" s="214">
        <v>2</v>
      </c>
      <c r="AI855" s="214">
        <f>ROUND(AH855*9.6,0)</f>
        <v>19</v>
      </c>
      <c r="AJ855" s="214">
        <v>2</v>
      </c>
      <c r="AK855" s="214">
        <f>ROUND(AJ855*16.8,0)</f>
        <v>34</v>
      </c>
      <c r="AL855" s="214">
        <v>0</v>
      </c>
      <c r="AM855" s="214">
        <f>ROUND(AL855*7.2,0)</f>
        <v>0</v>
      </c>
      <c r="AN855" s="214">
        <f>SUM(M855,O855,Q855,S855,U855)</f>
        <v>99</v>
      </c>
      <c r="AO855" s="214">
        <f>SUM(W855,Y855,AA855,AC855)</f>
        <v>84</v>
      </c>
      <c r="AP855" s="214">
        <f>SUM(AE855,AG855,AI855)</f>
        <v>19</v>
      </c>
      <c r="AQ855" s="214">
        <f>SUM(AK855,AM855)</f>
        <v>34</v>
      </c>
      <c r="AR855" s="214">
        <f>SUM(AN855:AQ855)</f>
        <v>236</v>
      </c>
      <c r="AS855" s="214" t="str">
        <f>IF(AR855&lt;=120,"Group 1",IF(AR855&lt;=240,"Group 2",IF(AR855&lt;=360,"Group 3",IF(AR855&lt;=480,"Group 4",IF(AR855&lt;=600,"Group 5",IF(AR855&lt;=720,"Group 6",IF(AR855&lt;=840,"Group 7",IF(AR855&lt;=960,"Group 8",IF(AR855&lt;=1080,"Group 9","Group 10")))))))))</f>
        <v>Group 2</v>
      </c>
      <c r="AT855" s="214" t="str">
        <f>IF(AR855&lt;=120,"B1",IF(AR855&lt;=240,"B2",IF(AR855&lt;=360,"B3",IF(AR855&lt;=480,"B4",IF(AR855&lt;=600,"B5",IF(AR855&lt;=720,"B6",IF(AR855&lt;=840,"B7",IF(AR855&lt;=960,"B8",IF(AR855&lt;=1080,"B9",IF(AR855&lt;=1100,"B10",IF(AR855&lt;=1120,"B11",IF(AR855&lt;=1140,"B12",IF(AR855&lt;=1160,"B13",IF(AR855&lt;=1180,"B14","B15"))))))))))))))</f>
        <v>B2</v>
      </c>
      <c r="AU855" s="214" t="str">
        <f>AT855</f>
        <v>B2</v>
      </c>
      <c r="AV855" s="214" t="str">
        <f>IF(AU855=J855,"OK","REVIEW")</f>
        <v>OK</v>
      </c>
      <c r="AW855" s="213" t="s">
        <v>355</v>
      </c>
      <c r="AX855" s="213" t="s">
        <v>522</v>
      </c>
      <c r="AY855" s="213" t="s">
        <v>283</v>
      </c>
      <c r="AZ855" s="213" t="s">
        <v>263</v>
      </c>
      <c r="BA855" s="217" t="s">
        <v>1434</v>
      </c>
    </row>
    <row r="856" ht="142.5">
      <c r="A856" s="214" t="s">
        <v>281</v>
      </c>
      <c r="B856" s="213" t="s">
        <v>1426</v>
      </c>
      <c r="C856" s="214" t="s">
        <v>1427</v>
      </c>
      <c r="D856" s="213" t="s">
        <v>1428</v>
      </c>
      <c r="E856" s="214" t="s">
        <v>1429</v>
      </c>
      <c r="F856" s="213" t="s">
        <v>1430</v>
      </c>
      <c r="G856" s="214" t="s">
        <v>1437</v>
      </c>
      <c r="H856" s="213" t="s">
        <v>1438</v>
      </c>
      <c r="I856" s="213" t="s">
        <v>370</v>
      </c>
      <c r="J856" s="214" t="s">
        <v>263</v>
      </c>
      <c r="K856" s="217" t="s">
        <v>1435</v>
      </c>
      <c r="L856" s="214">
        <v>1</v>
      </c>
      <c r="M856" s="214">
        <f>ROUND(L856*18,0)</f>
        <v>18</v>
      </c>
      <c r="N856" s="214">
        <v>1</v>
      </c>
      <c r="O856" s="214">
        <f>ROUND(N856*19.2,0)</f>
        <v>19</v>
      </c>
      <c r="P856" s="214">
        <v>2</v>
      </c>
      <c r="Q856" s="214">
        <f>ROUND(P856*19.2,0)</f>
        <v>38</v>
      </c>
      <c r="R856" s="214">
        <v>1</v>
      </c>
      <c r="S856" s="214">
        <f>ROUND(R856*14.4,0)</f>
        <v>14</v>
      </c>
      <c r="T856" s="214">
        <v>3</v>
      </c>
      <c r="U856" s="214">
        <f>ROUND(T856*14.4,0)</f>
        <v>43</v>
      </c>
      <c r="V856" s="214">
        <v>1</v>
      </c>
      <c r="W856" s="214">
        <f>ROUND(V856*28.8,0)</f>
        <v>29</v>
      </c>
      <c r="X856" s="214">
        <v>2</v>
      </c>
      <c r="Y856" s="214">
        <f>ROUND(X856*16.8,0)</f>
        <v>34</v>
      </c>
      <c r="Z856" s="214">
        <v>2</v>
      </c>
      <c r="AA856" s="214">
        <f>ROUND(Z856*19.2,0)</f>
        <v>38</v>
      </c>
      <c r="AB856" s="214">
        <v>0</v>
      </c>
      <c r="AC856" s="214">
        <f>ROUND(AB856*19.2,0)</f>
        <v>0</v>
      </c>
      <c r="AD856" s="214">
        <v>1</v>
      </c>
      <c r="AE856" s="214">
        <f>ROUND(AD856*12,0)</f>
        <v>12</v>
      </c>
      <c r="AF856" s="214">
        <v>1</v>
      </c>
      <c r="AG856" s="214">
        <f>ROUND(AF856*14.4,0)</f>
        <v>14</v>
      </c>
      <c r="AH856" s="214">
        <v>3</v>
      </c>
      <c r="AI856" s="214">
        <f>ROUND(AH856*9.6,0)</f>
        <v>29</v>
      </c>
      <c r="AJ856" s="214">
        <v>3</v>
      </c>
      <c r="AK856" s="214">
        <f>ROUND(AJ856*16.8,0)</f>
        <v>50</v>
      </c>
      <c r="AL856" s="214">
        <v>1</v>
      </c>
      <c r="AM856" s="214">
        <f>ROUND(AL856*7.2,0)</f>
        <v>7</v>
      </c>
      <c r="AN856" s="214">
        <f>SUM(M856,O856,Q856,S856,U856)</f>
        <v>132</v>
      </c>
      <c r="AO856" s="214">
        <f>SUM(W856,Y856,AA856,AC856)</f>
        <v>101</v>
      </c>
      <c r="AP856" s="214">
        <f>SUM(AE856,AG856,AI856)</f>
        <v>55</v>
      </c>
      <c r="AQ856" s="214">
        <f>SUM(AK856,AM856)</f>
        <v>57</v>
      </c>
      <c r="AR856" s="214">
        <f>SUM(AN856:AQ856)</f>
        <v>345</v>
      </c>
      <c r="AS856" s="214" t="str">
        <f>IF(AR856&lt;=120,"Group 1",IF(AR856&lt;=240,"Group 2",IF(AR856&lt;=360,"Group 3",IF(AR856&lt;=480,"Group 4",IF(AR856&lt;=600,"Group 5",IF(AR856&lt;=720,"Group 6",IF(AR856&lt;=840,"Group 7",IF(AR856&lt;=960,"Group 8",IF(AR856&lt;=1080,"Group 9","Group 10")))))))))</f>
        <v>Group 3</v>
      </c>
      <c r="AT856" s="214" t="str">
        <f>IF(AR856&lt;=120,"B1",IF(AR856&lt;=240,"B2",IF(AR856&lt;=360,"B3",IF(AR856&lt;=480,"B4",IF(AR856&lt;=600,"B5",IF(AR856&lt;=720,"B6",IF(AR856&lt;=840,"B7",IF(AR856&lt;=960,"B8",IF(AR856&lt;=1080,"B9",IF(AR856&lt;=1100,"B10",IF(AR856&lt;=1120,"B11",IF(AR856&lt;=1140,"B12",IF(AR856&lt;=1160,"B13",IF(AR856&lt;=1180,"B14","B15"))))))))))))))</f>
        <v>B3</v>
      </c>
      <c r="AU856" s="214" t="str">
        <f>AT856</f>
        <v>B3</v>
      </c>
      <c r="AV856" s="214" t="str">
        <f>IF(AU856=J856,"OK","REVIEW")</f>
        <v>OK</v>
      </c>
      <c r="AW856" s="213" t="s">
        <v>355</v>
      </c>
      <c r="AX856" s="213" t="s">
        <v>365</v>
      </c>
      <c r="AY856" s="213" t="s">
        <v>283</v>
      </c>
      <c r="AZ856" s="213" t="s">
        <v>263</v>
      </c>
      <c r="BA856" s="217" t="s">
        <v>1436</v>
      </c>
    </row>
    <row r="857" ht="142.5">
      <c r="A857" s="214" t="s">
        <v>281</v>
      </c>
      <c r="B857" s="213" t="s">
        <v>1426</v>
      </c>
      <c r="C857" s="214" t="s">
        <v>1427</v>
      </c>
      <c r="D857" s="213" t="s">
        <v>1428</v>
      </c>
      <c r="E857" s="214" t="s">
        <v>1429</v>
      </c>
      <c r="F857" s="213" t="s">
        <v>1430</v>
      </c>
      <c r="G857" s="214" t="s">
        <v>1439</v>
      </c>
      <c r="H857" s="213" t="s">
        <v>1440</v>
      </c>
      <c r="I857" s="213" t="s">
        <v>370</v>
      </c>
      <c r="J857" s="214" t="s">
        <v>259</v>
      </c>
      <c r="K857" s="217" t="s">
        <v>1433</v>
      </c>
      <c r="L857" s="214">
        <v>1</v>
      </c>
      <c r="M857" s="214">
        <f>ROUND(L857*18,0)</f>
        <v>18</v>
      </c>
      <c r="N857" s="214">
        <v>1</v>
      </c>
      <c r="O857" s="214">
        <f>ROUND(N857*19.2,0)</f>
        <v>19</v>
      </c>
      <c r="P857" s="214">
        <v>1</v>
      </c>
      <c r="Q857" s="214">
        <f>ROUND(P857*19.2,0)</f>
        <v>19</v>
      </c>
      <c r="R857" s="214">
        <v>1</v>
      </c>
      <c r="S857" s="214">
        <f>ROUND(R857*14.4,0)</f>
        <v>14</v>
      </c>
      <c r="T857" s="214">
        <v>1</v>
      </c>
      <c r="U857" s="214">
        <f>ROUND(T857*14.4,0)</f>
        <v>14</v>
      </c>
      <c r="V857" s="214">
        <v>1</v>
      </c>
      <c r="W857" s="214">
        <f>ROUND(V857*28.8,0)</f>
        <v>29</v>
      </c>
      <c r="X857" s="214">
        <v>1</v>
      </c>
      <c r="Y857" s="214">
        <f>ROUND(X857*16.8,0)</f>
        <v>17</v>
      </c>
      <c r="Z857" s="214">
        <v>2</v>
      </c>
      <c r="AA857" s="214">
        <f>ROUND(Z857*19.2,0)</f>
        <v>38</v>
      </c>
      <c r="AB857" s="214">
        <v>1</v>
      </c>
      <c r="AC857" s="214">
        <f>ROUND(AB857*19.2,0)</f>
        <v>19</v>
      </c>
      <c r="AD857" s="214">
        <v>1</v>
      </c>
      <c r="AE857" s="214">
        <f>ROUND(AD857*12,0)</f>
        <v>12</v>
      </c>
      <c r="AF857" s="214">
        <v>1</v>
      </c>
      <c r="AG857" s="214">
        <f>ROUND(AF857*14.4,0)</f>
        <v>14</v>
      </c>
      <c r="AH857" s="214">
        <v>1</v>
      </c>
      <c r="AI857" s="214">
        <f>ROUND(AH857*9.6,0)</f>
        <v>10</v>
      </c>
      <c r="AJ857" s="214">
        <v>1</v>
      </c>
      <c r="AK857" s="214">
        <f>ROUND(AJ857*16.8,0)</f>
        <v>17</v>
      </c>
      <c r="AL857" s="214">
        <v>0</v>
      </c>
      <c r="AM857" s="214">
        <f>ROUND(AL857*7.2,0)</f>
        <v>0</v>
      </c>
      <c r="AN857" s="214">
        <f>SUM(M857,O857,Q857,S857,U857)</f>
        <v>84</v>
      </c>
      <c r="AO857" s="214">
        <f>SUM(W857,Y857,AA857,AC857)</f>
        <v>103</v>
      </c>
      <c r="AP857" s="214">
        <f>SUM(AE857,AG857,AI857)</f>
        <v>36</v>
      </c>
      <c r="AQ857" s="214">
        <f>SUM(AK857,AM857)</f>
        <v>17</v>
      </c>
      <c r="AR857" s="214">
        <f>SUM(AN857:AQ857)</f>
        <v>240</v>
      </c>
      <c r="AS857" s="214" t="str">
        <f>IF(AR857&lt;=120,"Group 1",IF(AR857&lt;=240,"Group 2",IF(AR857&lt;=360,"Group 3",IF(AR857&lt;=480,"Group 4",IF(AR857&lt;=600,"Group 5",IF(AR857&lt;=720,"Group 6",IF(AR857&lt;=840,"Group 7",IF(AR857&lt;=960,"Group 8",IF(AR857&lt;=1080,"Group 9","Group 10")))))))))</f>
        <v>Group 2</v>
      </c>
      <c r="AT857" s="214" t="str">
        <f>IF(AR857&lt;=120,"B1",IF(AR857&lt;=240,"B2",IF(AR857&lt;=360,"B3",IF(AR857&lt;=480,"B4",IF(AR857&lt;=600,"B5",IF(AR857&lt;=720,"B6",IF(AR857&lt;=840,"B7",IF(AR857&lt;=960,"B8",IF(AR857&lt;=1080,"B9",IF(AR857&lt;=1100,"B10",IF(AR857&lt;=1120,"B11",IF(AR857&lt;=1140,"B12",IF(AR857&lt;=1160,"B13",IF(AR857&lt;=1180,"B14","B15"))))))))))))))</f>
        <v>B2</v>
      </c>
      <c r="AU857" s="214" t="str">
        <f>AT857</f>
        <v>B2</v>
      </c>
      <c r="AV857" s="214" t="str">
        <f>IF(AU857=J857,"OK","REVIEW")</f>
        <v>OK</v>
      </c>
      <c r="AW857" s="213" t="s">
        <v>355</v>
      </c>
      <c r="AX857" s="213" t="s">
        <v>522</v>
      </c>
      <c r="AY857" s="213" t="s">
        <v>283</v>
      </c>
      <c r="AZ857" s="213" t="s">
        <v>263</v>
      </c>
      <c r="BA857" s="217" t="s">
        <v>1434</v>
      </c>
    </row>
    <row r="858" ht="142.5">
      <c r="A858" s="214" t="s">
        <v>281</v>
      </c>
      <c r="B858" s="213" t="s">
        <v>1426</v>
      </c>
      <c r="C858" s="214" t="s">
        <v>1427</v>
      </c>
      <c r="D858" s="213" t="s">
        <v>1428</v>
      </c>
      <c r="E858" s="214" t="s">
        <v>1429</v>
      </c>
      <c r="F858" s="213" t="s">
        <v>1430</v>
      </c>
      <c r="G858" s="214" t="s">
        <v>1439</v>
      </c>
      <c r="H858" s="213" t="s">
        <v>1440</v>
      </c>
      <c r="I858" s="213" t="s">
        <v>370</v>
      </c>
      <c r="J858" s="214" t="s">
        <v>263</v>
      </c>
      <c r="K858" s="217" t="s">
        <v>1435</v>
      </c>
      <c r="L858" s="214">
        <v>1</v>
      </c>
      <c r="M858" s="214">
        <f>ROUND(L858*18,0)</f>
        <v>18</v>
      </c>
      <c r="N858" s="214">
        <v>1</v>
      </c>
      <c r="O858" s="214">
        <f>ROUND(N858*19.2,0)</f>
        <v>19</v>
      </c>
      <c r="P858" s="214">
        <v>1</v>
      </c>
      <c r="Q858" s="214">
        <f>ROUND(P858*19.2,0)</f>
        <v>19</v>
      </c>
      <c r="R858" s="214">
        <v>1</v>
      </c>
      <c r="S858" s="214">
        <f>ROUND(R858*14.4,0)</f>
        <v>14</v>
      </c>
      <c r="T858" s="214">
        <v>2</v>
      </c>
      <c r="U858" s="214">
        <f>ROUND(T858*14.4,0)</f>
        <v>29</v>
      </c>
      <c r="V858" s="214">
        <v>1</v>
      </c>
      <c r="W858" s="214">
        <f>ROUND(V858*28.8,0)</f>
        <v>29</v>
      </c>
      <c r="X858" s="214">
        <v>2</v>
      </c>
      <c r="Y858" s="214">
        <f>ROUND(X858*16.8,0)</f>
        <v>34</v>
      </c>
      <c r="Z858" s="214">
        <v>2</v>
      </c>
      <c r="AA858" s="214">
        <f>ROUND(Z858*19.2,0)</f>
        <v>38</v>
      </c>
      <c r="AB858" s="214">
        <v>1</v>
      </c>
      <c r="AC858" s="214">
        <f>ROUND(AB858*19.2,0)</f>
        <v>19</v>
      </c>
      <c r="AD858" s="214">
        <v>1</v>
      </c>
      <c r="AE858" s="214">
        <f>ROUND(AD858*12,0)</f>
        <v>12</v>
      </c>
      <c r="AF858" s="214">
        <v>1</v>
      </c>
      <c r="AG858" s="214">
        <f>ROUND(AF858*14.4,0)</f>
        <v>14</v>
      </c>
      <c r="AH858" s="214">
        <v>2</v>
      </c>
      <c r="AI858" s="214">
        <f>ROUND(AH858*9.6,0)</f>
        <v>19</v>
      </c>
      <c r="AJ858" s="214">
        <v>2</v>
      </c>
      <c r="AK858" s="214">
        <f>ROUND(AJ858*16.8,0)</f>
        <v>34</v>
      </c>
      <c r="AL858" s="214">
        <v>1</v>
      </c>
      <c r="AM858" s="214">
        <f>ROUND(AL858*7.2,0)</f>
        <v>7</v>
      </c>
      <c r="AN858" s="214">
        <f>SUM(M858,O858,Q858,S858,U858)</f>
        <v>99</v>
      </c>
      <c r="AO858" s="214">
        <f>SUM(W858,Y858,AA858,AC858)</f>
        <v>120</v>
      </c>
      <c r="AP858" s="214">
        <f>SUM(AE858,AG858,AI858)</f>
        <v>45</v>
      </c>
      <c r="AQ858" s="214">
        <f>SUM(AK858,AM858)</f>
        <v>41</v>
      </c>
      <c r="AR858" s="214">
        <f>SUM(AN858:AQ858)</f>
        <v>305</v>
      </c>
      <c r="AS858" s="214" t="str">
        <f>IF(AR858&lt;=120,"Group 1",IF(AR858&lt;=240,"Group 2",IF(AR858&lt;=360,"Group 3",IF(AR858&lt;=480,"Group 4",IF(AR858&lt;=600,"Group 5",IF(AR858&lt;=720,"Group 6",IF(AR858&lt;=840,"Group 7",IF(AR858&lt;=960,"Group 8",IF(AR858&lt;=1080,"Group 9","Group 10")))))))))</f>
        <v>Group 3</v>
      </c>
      <c r="AT858" s="214" t="str">
        <f>IF(AR858&lt;=120,"B1",IF(AR858&lt;=240,"B2",IF(AR858&lt;=360,"B3",IF(AR858&lt;=480,"B4",IF(AR858&lt;=600,"B5",IF(AR858&lt;=720,"B6",IF(AR858&lt;=840,"B7",IF(AR858&lt;=960,"B8",IF(AR858&lt;=1080,"B9",IF(AR858&lt;=1100,"B10",IF(AR858&lt;=1120,"B11",IF(AR858&lt;=1140,"B12",IF(AR858&lt;=1160,"B13",IF(AR858&lt;=1180,"B14","B15"))))))))))))))</f>
        <v>B3</v>
      </c>
      <c r="AU858" s="214" t="str">
        <f>AT858</f>
        <v>B3</v>
      </c>
      <c r="AV858" s="214" t="str">
        <f>IF(AU858=J858,"OK","REVIEW")</f>
        <v>OK</v>
      </c>
      <c r="AW858" s="213" t="s">
        <v>355</v>
      </c>
      <c r="AX858" s="213" t="s">
        <v>365</v>
      </c>
      <c r="AY858" s="213" t="s">
        <v>283</v>
      </c>
      <c r="AZ858" s="213" t="s">
        <v>263</v>
      </c>
      <c r="BA858" s="217" t="s">
        <v>1436</v>
      </c>
    </row>
    <row r="859" ht="142.5">
      <c r="A859" s="214" t="s">
        <v>281</v>
      </c>
      <c r="B859" s="213" t="s">
        <v>1426</v>
      </c>
      <c r="C859" s="214" t="s">
        <v>1427</v>
      </c>
      <c r="D859" s="213" t="s">
        <v>1428</v>
      </c>
      <c r="E859" s="214" t="s">
        <v>1429</v>
      </c>
      <c r="F859" s="213" t="s">
        <v>1430</v>
      </c>
      <c r="G859" s="214" t="s">
        <v>1441</v>
      </c>
      <c r="H859" s="213" t="s">
        <v>1442</v>
      </c>
      <c r="I859" s="213" t="s">
        <v>370</v>
      </c>
      <c r="J859" s="214" t="s">
        <v>259</v>
      </c>
      <c r="K859" s="217" t="s">
        <v>1433</v>
      </c>
      <c r="L859" s="214">
        <v>1</v>
      </c>
      <c r="M859" s="214">
        <f>ROUND(L859*18,0)</f>
        <v>18</v>
      </c>
      <c r="N859" s="214">
        <v>0</v>
      </c>
      <c r="O859" s="214">
        <f>ROUND(N859*19.2,0)</f>
        <v>0</v>
      </c>
      <c r="P859" s="214">
        <v>2</v>
      </c>
      <c r="Q859" s="214">
        <f>ROUND(P859*19.2,0)</f>
        <v>38</v>
      </c>
      <c r="R859" s="214">
        <v>1</v>
      </c>
      <c r="S859" s="214">
        <f>ROUND(R859*14.4,0)</f>
        <v>14</v>
      </c>
      <c r="T859" s="214">
        <v>2</v>
      </c>
      <c r="U859" s="214">
        <f>ROUND(T859*14.4,0)</f>
        <v>29</v>
      </c>
      <c r="V859" s="214">
        <v>1</v>
      </c>
      <c r="W859" s="214">
        <f>ROUND(V859*28.8,0)</f>
        <v>29</v>
      </c>
      <c r="X859" s="214">
        <v>1</v>
      </c>
      <c r="Y859" s="214">
        <f>ROUND(X859*16.8,0)</f>
        <v>17</v>
      </c>
      <c r="Z859" s="214">
        <v>2</v>
      </c>
      <c r="AA859" s="214">
        <f>ROUND(Z859*19.2,0)</f>
        <v>38</v>
      </c>
      <c r="AB859" s="214">
        <v>0</v>
      </c>
      <c r="AC859" s="214">
        <f>ROUND(AB859*19.2,0)</f>
        <v>0</v>
      </c>
      <c r="AD859" s="214">
        <v>0</v>
      </c>
      <c r="AE859" s="214">
        <f>ROUND(AD859*12,0)</f>
        <v>0</v>
      </c>
      <c r="AF859" s="214">
        <v>0</v>
      </c>
      <c r="AG859" s="214">
        <f>ROUND(AF859*14.4,0)</f>
        <v>0</v>
      </c>
      <c r="AH859" s="214">
        <v>2</v>
      </c>
      <c r="AI859" s="214">
        <f>ROUND(AH859*9.6,0)</f>
        <v>19</v>
      </c>
      <c r="AJ859" s="214">
        <v>2</v>
      </c>
      <c r="AK859" s="214">
        <f>ROUND(AJ859*16.8,0)</f>
        <v>34</v>
      </c>
      <c r="AL859" s="214">
        <v>0</v>
      </c>
      <c r="AM859" s="214">
        <f>ROUND(AL859*7.2,0)</f>
        <v>0</v>
      </c>
      <c r="AN859" s="214">
        <f>SUM(M859,O859,Q859,S859,U859)</f>
        <v>99</v>
      </c>
      <c r="AO859" s="214">
        <f>SUM(W859,Y859,AA859,AC859)</f>
        <v>84</v>
      </c>
      <c r="AP859" s="214">
        <f>SUM(AE859,AG859,AI859)</f>
        <v>19</v>
      </c>
      <c r="AQ859" s="214">
        <f>SUM(AK859,AM859)</f>
        <v>34</v>
      </c>
      <c r="AR859" s="214">
        <f>SUM(AN859:AQ859)</f>
        <v>236</v>
      </c>
      <c r="AS859" s="214" t="str">
        <f>IF(AR859&lt;=120,"Group 1",IF(AR859&lt;=240,"Group 2",IF(AR859&lt;=360,"Group 3",IF(AR859&lt;=480,"Group 4",IF(AR859&lt;=600,"Group 5",IF(AR859&lt;=720,"Group 6",IF(AR859&lt;=840,"Group 7",IF(AR859&lt;=960,"Group 8",IF(AR859&lt;=1080,"Group 9","Group 10")))))))))</f>
        <v>Group 2</v>
      </c>
      <c r="AT859" s="214" t="str">
        <f>IF(AR859&lt;=120,"B1",IF(AR859&lt;=240,"B2",IF(AR859&lt;=360,"B3",IF(AR859&lt;=480,"B4",IF(AR859&lt;=600,"B5",IF(AR859&lt;=720,"B6",IF(AR859&lt;=840,"B7",IF(AR859&lt;=960,"B8",IF(AR859&lt;=1080,"B9",IF(AR859&lt;=1100,"B10",IF(AR859&lt;=1120,"B11",IF(AR859&lt;=1140,"B12",IF(AR859&lt;=1160,"B13",IF(AR859&lt;=1180,"B14","B15"))))))))))))))</f>
        <v>B2</v>
      </c>
      <c r="AU859" s="214" t="str">
        <f>AT859</f>
        <v>B2</v>
      </c>
      <c r="AV859" s="214" t="str">
        <f>IF(AU859=J859,"OK","REVIEW")</f>
        <v>OK</v>
      </c>
      <c r="AW859" s="213" t="s">
        <v>355</v>
      </c>
      <c r="AX859" s="213" t="s">
        <v>522</v>
      </c>
      <c r="AY859" s="213" t="s">
        <v>283</v>
      </c>
      <c r="AZ859" s="213" t="s">
        <v>263</v>
      </c>
      <c r="BA859" s="217" t="s">
        <v>1434</v>
      </c>
    </row>
    <row r="860" ht="142.5">
      <c r="A860" s="214" t="s">
        <v>281</v>
      </c>
      <c r="B860" s="213" t="s">
        <v>1426</v>
      </c>
      <c r="C860" s="214" t="s">
        <v>1427</v>
      </c>
      <c r="D860" s="213" t="s">
        <v>1428</v>
      </c>
      <c r="E860" s="214" t="s">
        <v>1429</v>
      </c>
      <c r="F860" s="213" t="s">
        <v>1430</v>
      </c>
      <c r="G860" s="214" t="s">
        <v>1441</v>
      </c>
      <c r="H860" s="213" t="s">
        <v>1442</v>
      </c>
      <c r="I860" s="213" t="s">
        <v>370</v>
      </c>
      <c r="J860" s="214" t="s">
        <v>263</v>
      </c>
      <c r="K860" s="217" t="s">
        <v>1435</v>
      </c>
      <c r="L860" s="214">
        <v>1</v>
      </c>
      <c r="M860" s="214">
        <f>ROUND(L860*18,0)</f>
        <v>18</v>
      </c>
      <c r="N860" s="214">
        <v>1</v>
      </c>
      <c r="O860" s="214">
        <f>ROUND(N860*19.2,0)</f>
        <v>19</v>
      </c>
      <c r="P860" s="214">
        <v>2</v>
      </c>
      <c r="Q860" s="214">
        <f>ROUND(P860*19.2,0)</f>
        <v>38</v>
      </c>
      <c r="R860" s="214">
        <v>1</v>
      </c>
      <c r="S860" s="214">
        <f>ROUND(R860*14.4,0)</f>
        <v>14</v>
      </c>
      <c r="T860" s="214">
        <v>3</v>
      </c>
      <c r="U860" s="214">
        <f>ROUND(T860*14.4,0)</f>
        <v>43</v>
      </c>
      <c r="V860" s="214">
        <v>1</v>
      </c>
      <c r="W860" s="214">
        <f>ROUND(V860*28.8,0)</f>
        <v>29</v>
      </c>
      <c r="X860" s="214">
        <v>2</v>
      </c>
      <c r="Y860" s="214">
        <f>ROUND(X860*16.8,0)</f>
        <v>34</v>
      </c>
      <c r="Z860" s="214">
        <v>2</v>
      </c>
      <c r="AA860" s="214">
        <f>ROUND(Z860*19.2,0)</f>
        <v>38</v>
      </c>
      <c r="AB860" s="214">
        <v>0</v>
      </c>
      <c r="AC860" s="214">
        <f>ROUND(AB860*19.2,0)</f>
        <v>0</v>
      </c>
      <c r="AD860" s="214">
        <v>1</v>
      </c>
      <c r="AE860" s="214">
        <f>ROUND(AD860*12,0)</f>
        <v>12</v>
      </c>
      <c r="AF860" s="214">
        <v>1</v>
      </c>
      <c r="AG860" s="214">
        <f>ROUND(AF860*14.4,0)</f>
        <v>14</v>
      </c>
      <c r="AH860" s="214">
        <v>3</v>
      </c>
      <c r="AI860" s="214">
        <f>ROUND(AH860*9.6,0)</f>
        <v>29</v>
      </c>
      <c r="AJ860" s="214">
        <v>3</v>
      </c>
      <c r="AK860" s="214">
        <f>ROUND(AJ860*16.8,0)</f>
        <v>50</v>
      </c>
      <c r="AL860" s="214">
        <v>1</v>
      </c>
      <c r="AM860" s="214">
        <f>ROUND(AL860*7.2,0)</f>
        <v>7</v>
      </c>
      <c r="AN860" s="214">
        <f>SUM(M860,O860,Q860,S860,U860)</f>
        <v>132</v>
      </c>
      <c r="AO860" s="214">
        <f>SUM(W860,Y860,AA860,AC860)</f>
        <v>101</v>
      </c>
      <c r="AP860" s="214">
        <f>SUM(AE860,AG860,AI860)</f>
        <v>55</v>
      </c>
      <c r="AQ860" s="214">
        <f>SUM(AK860,AM860)</f>
        <v>57</v>
      </c>
      <c r="AR860" s="214">
        <f>SUM(AN860:AQ860)</f>
        <v>345</v>
      </c>
      <c r="AS860" s="214" t="str">
        <f>IF(AR860&lt;=120,"Group 1",IF(AR860&lt;=240,"Group 2",IF(AR860&lt;=360,"Group 3",IF(AR860&lt;=480,"Group 4",IF(AR860&lt;=600,"Group 5",IF(AR860&lt;=720,"Group 6",IF(AR860&lt;=840,"Group 7",IF(AR860&lt;=960,"Group 8",IF(AR860&lt;=1080,"Group 9","Group 10")))))))))</f>
        <v>Group 3</v>
      </c>
      <c r="AT860" s="214" t="str">
        <f>IF(AR860&lt;=120,"B1",IF(AR860&lt;=240,"B2",IF(AR860&lt;=360,"B3",IF(AR860&lt;=480,"B4",IF(AR860&lt;=600,"B5",IF(AR860&lt;=720,"B6",IF(AR860&lt;=840,"B7",IF(AR860&lt;=960,"B8",IF(AR860&lt;=1080,"B9",IF(AR860&lt;=1100,"B10",IF(AR860&lt;=1120,"B11",IF(AR860&lt;=1140,"B12",IF(AR860&lt;=1160,"B13",IF(AR860&lt;=1180,"B14","B15"))))))))))))))</f>
        <v>B3</v>
      </c>
      <c r="AU860" s="214" t="str">
        <f>AT860</f>
        <v>B3</v>
      </c>
      <c r="AV860" s="214" t="str">
        <f>IF(AU860=J860,"OK","REVIEW")</f>
        <v>OK</v>
      </c>
      <c r="AW860" s="213" t="s">
        <v>355</v>
      </c>
      <c r="AX860" s="213" t="s">
        <v>365</v>
      </c>
      <c r="AY860" s="213" t="s">
        <v>283</v>
      </c>
      <c r="AZ860" s="213" t="s">
        <v>263</v>
      </c>
      <c r="BA860" s="217" t="s">
        <v>1436</v>
      </c>
    </row>
    <row r="861" ht="142.5">
      <c r="A861" s="214" t="s">
        <v>281</v>
      </c>
      <c r="B861" s="213" t="s">
        <v>1426</v>
      </c>
      <c r="C861" s="214" t="s">
        <v>1427</v>
      </c>
      <c r="D861" s="213" t="s">
        <v>1428</v>
      </c>
      <c r="E861" s="214" t="s">
        <v>1443</v>
      </c>
      <c r="F861" s="213" t="s">
        <v>1444</v>
      </c>
      <c r="G861" s="214" t="s">
        <v>1445</v>
      </c>
      <c r="H861" s="213" t="s">
        <v>1446</v>
      </c>
      <c r="I861" s="213" t="s">
        <v>370</v>
      </c>
      <c r="J861" s="214" t="s">
        <v>259</v>
      </c>
      <c r="K861" s="217" t="s">
        <v>1433</v>
      </c>
      <c r="L861" s="214">
        <v>1</v>
      </c>
      <c r="M861" s="214">
        <f>ROUND(L861*18,0)</f>
        <v>18</v>
      </c>
      <c r="N861" s="214">
        <v>0</v>
      </c>
      <c r="O861" s="214">
        <f>ROUND(N861*19.2,0)</f>
        <v>0</v>
      </c>
      <c r="P861" s="214">
        <v>2</v>
      </c>
      <c r="Q861" s="214">
        <f>ROUND(P861*19.2,0)</f>
        <v>38</v>
      </c>
      <c r="R861" s="214">
        <v>1</v>
      </c>
      <c r="S861" s="214">
        <f>ROUND(R861*14.4,0)</f>
        <v>14</v>
      </c>
      <c r="T861" s="214">
        <v>2</v>
      </c>
      <c r="U861" s="214">
        <f>ROUND(T861*14.4,0)</f>
        <v>29</v>
      </c>
      <c r="V861" s="214">
        <v>1</v>
      </c>
      <c r="W861" s="214">
        <f>ROUND(V861*28.8,0)</f>
        <v>29</v>
      </c>
      <c r="X861" s="214">
        <v>1</v>
      </c>
      <c r="Y861" s="214">
        <f>ROUND(X861*16.8,0)</f>
        <v>17</v>
      </c>
      <c r="Z861" s="214">
        <v>2</v>
      </c>
      <c r="AA861" s="214">
        <f>ROUND(Z861*19.2,0)</f>
        <v>38</v>
      </c>
      <c r="AB861" s="214">
        <v>1</v>
      </c>
      <c r="AC861" s="214">
        <f>ROUND(AB861*19.2,0)</f>
        <v>19</v>
      </c>
      <c r="AD861" s="214">
        <v>0</v>
      </c>
      <c r="AE861" s="214">
        <f>ROUND(AD861*12,0)</f>
        <v>0</v>
      </c>
      <c r="AF861" s="214">
        <v>0</v>
      </c>
      <c r="AG861" s="214">
        <f>ROUND(AF861*14.4,0)</f>
        <v>0</v>
      </c>
      <c r="AH861" s="214">
        <v>1</v>
      </c>
      <c r="AI861" s="214">
        <f>ROUND(AH861*9.6,0)</f>
        <v>10</v>
      </c>
      <c r="AJ861" s="214">
        <v>1</v>
      </c>
      <c r="AK861" s="214">
        <f>ROUND(AJ861*16.8,0)</f>
        <v>17</v>
      </c>
      <c r="AL861" s="214">
        <v>0</v>
      </c>
      <c r="AM861" s="214">
        <f>ROUND(AL861*7.2,0)</f>
        <v>0</v>
      </c>
      <c r="AN861" s="214">
        <f>SUM(M861,O861,Q861,S861,U861)</f>
        <v>99</v>
      </c>
      <c r="AO861" s="214">
        <f>SUM(W861,Y861,AA861,AC861)</f>
        <v>103</v>
      </c>
      <c r="AP861" s="214">
        <f>SUM(AE861,AG861,AI861)</f>
        <v>10</v>
      </c>
      <c r="AQ861" s="214">
        <f>SUM(AK861,AM861)</f>
        <v>17</v>
      </c>
      <c r="AR861" s="214">
        <f>SUM(AN861:AQ861)</f>
        <v>229</v>
      </c>
      <c r="AS861" s="214" t="str">
        <f>IF(AR861&lt;=120,"Group 1",IF(AR861&lt;=240,"Group 2",IF(AR861&lt;=360,"Group 3",IF(AR861&lt;=480,"Group 4",IF(AR861&lt;=600,"Group 5",IF(AR861&lt;=720,"Group 6",IF(AR861&lt;=840,"Group 7",IF(AR861&lt;=960,"Group 8",IF(AR861&lt;=1080,"Group 9","Group 10")))))))))</f>
        <v>Group 2</v>
      </c>
      <c r="AT861" s="214" t="str">
        <f>IF(AR861&lt;=120,"B1",IF(AR861&lt;=240,"B2",IF(AR861&lt;=360,"B3",IF(AR861&lt;=480,"B4",IF(AR861&lt;=600,"B5",IF(AR861&lt;=720,"B6",IF(AR861&lt;=840,"B7",IF(AR861&lt;=960,"B8",IF(AR861&lt;=1080,"B9",IF(AR861&lt;=1100,"B10",IF(AR861&lt;=1120,"B11",IF(AR861&lt;=1140,"B12",IF(AR861&lt;=1160,"B13",IF(AR861&lt;=1180,"B14","B15"))))))))))))))</f>
        <v>B2</v>
      </c>
      <c r="AU861" s="214" t="str">
        <f>AT861</f>
        <v>B2</v>
      </c>
      <c r="AV861" s="214" t="str">
        <f>IF(AU861=J861,"OK","REVIEW")</f>
        <v>OK</v>
      </c>
      <c r="AW861" s="213" t="s">
        <v>355</v>
      </c>
      <c r="AX861" s="213" t="s">
        <v>522</v>
      </c>
      <c r="AY861" s="213" t="s">
        <v>283</v>
      </c>
      <c r="AZ861" s="213" t="s">
        <v>263</v>
      </c>
      <c r="BA861" s="217" t="s">
        <v>1434</v>
      </c>
    </row>
    <row r="862" ht="142.5">
      <c r="A862" s="214" t="s">
        <v>281</v>
      </c>
      <c r="B862" s="213" t="s">
        <v>1426</v>
      </c>
      <c r="C862" s="214" t="s">
        <v>1427</v>
      </c>
      <c r="D862" s="213" t="s">
        <v>1428</v>
      </c>
      <c r="E862" s="214" t="s">
        <v>1443</v>
      </c>
      <c r="F862" s="213" t="s">
        <v>1444</v>
      </c>
      <c r="G862" s="214" t="s">
        <v>1445</v>
      </c>
      <c r="H862" s="213" t="s">
        <v>1446</v>
      </c>
      <c r="I862" s="213" t="s">
        <v>370</v>
      </c>
      <c r="J862" s="214" t="s">
        <v>263</v>
      </c>
      <c r="K862" s="217" t="s">
        <v>1435</v>
      </c>
      <c r="L862" s="214">
        <v>1</v>
      </c>
      <c r="M862" s="214">
        <f>ROUND(L862*18,0)</f>
        <v>18</v>
      </c>
      <c r="N862" s="214">
        <v>1</v>
      </c>
      <c r="O862" s="214">
        <f>ROUND(N862*19.2,0)</f>
        <v>19</v>
      </c>
      <c r="P862" s="214">
        <v>2</v>
      </c>
      <c r="Q862" s="214">
        <f>ROUND(P862*19.2,0)</f>
        <v>38</v>
      </c>
      <c r="R862" s="214">
        <v>1</v>
      </c>
      <c r="S862" s="214">
        <f>ROUND(R862*14.4,0)</f>
        <v>14</v>
      </c>
      <c r="T862" s="214">
        <v>3</v>
      </c>
      <c r="U862" s="214">
        <f>ROUND(T862*14.4,0)</f>
        <v>43</v>
      </c>
      <c r="V862" s="214">
        <v>1</v>
      </c>
      <c r="W862" s="214">
        <f>ROUND(V862*28.8,0)</f>
        <v>29</v>
      </c>
      <c r="X862" s="214">
        <v>2</v>
      </c>
      <c r="Y862" s="214">
        <f>ROUND(X862*16.8,0)</f>
        <v>34</v>
      </c>
      <c r="Z862" s="214">
        <v>2</v>
      </c>
      <c r="AA862" s="214">
        <f>ROUND(Z862*19.2,0)</f>
        <v>38</v>
      </c>
      <c r="AB862" s="214">
        <v>1</v>
      </c>
      <c r="AC862" s="214">
        <f>ROUND(AB862*19.2,0)</f>
        <v>19</v>
      </c>
      <c r="AD862" s="214">
        <v>1</v>
      </c>
      <c r="AE862" s="214">
        <f>ROUND(AD862*12,0)</f>
        <v>12</v>
      </c>
      <c r="AF862" s="214">
        <v>1</v>
      </c>
      <c r="AG862" s="214">
        <f>ROUND(AF862*14.4,0)</f>
        <v>14</v>
      </c>
      <c r="AH862" s="214">
        <v>2</v>
      </c>
      <c r="AI862" s="214">
        <f>ROUND(AH862*9.6,0)</f>
        <v>19</v>
      </c>
      <c r="AJ862" s="214">
        <v>2</v>
      </c>
      <c r="AK862" s="214">
        <f>ROUND(AJ862*16.8,0)</f>
        <v>34</v>
      </c>
      <c r="AL862" s="214">
        <v>1</v>
      </c>
      <c r="AM862" s="214">
        <f>ROUND(AL862*7.2,0)</f>
        <v>7</v>
      </c>
      <c r="AN862" s="214">
        <f>SUM(M862,O862,Q862,S862,U862)</f>
        <v>132</v>
      </c>
      <c r="AO862" s="214">
        <f>SUM(W862,Y862,AA862,AC862)</f>
        <v>120</v>
      </c>
      <c r="AP862" s="214">
        <f>SUM(AE862,AG862,AI862)</f>
        <v>45</v>
      </c>
      <c r="AQ862" s="214">
        <f>SUM(AK862,AM862)</f>
        <v>41</v>
      </c>
      <c r="AR862" s="214">
        <f>SUM(AN862:AQ862)</f>
        <v>338</v>
      </c>
      <c r="AS862" s="214" t="str">
        <f>IF(AR862&lt;=120,"Group 1",IF(AR862&lt;=240,"Group 2",IF(AR862&lt;=360,"Group 3",IF(AR862&lt;=480,"Group 4",IF(AR862&lt;=600,"Group 5",IF(AR862&lt;=720,"Group 6",IF(AR862&lt;=840,"Group 7",IF(AR862&lt;=960,"Group 8",IF(AR862&lt;=1080,"Group 9","Group 10")))))))))</f>
        <v>Group 3</v>
      </c>
      <c r="AT862" s="214" t="str">
        <f>IF(AR862&lt;=120,"B1",IF(AR862&lt;=240,"B2",IF(AR862&lt;=360,"B3",IF(AR862&lt;=480,"B4",IF(AR862&lt;=600,"B5",IF(AR862&lt;=720,"B6",IF(AR862&lt;=840,"B7",IF(AR862&lt;=960,"B8",IF(AR862&lt;=1080,"B9",IF(AR862&lt;=1100,"B10",IF(AR862&lt;=1120,"B11",IF(AR862&lt;=1140,"B12",IF(AR862&lt;=1160,"B13",IF(AR862&lt;=1180,"B14","B15"))))))))))))))</f>
        <v>B3</v>
      </c>
      <c r="AU862" s="214" t="str">
        <f>AT862</f>
        <v>B3</v>
      </c>
      <c r="AV862" s="214" t="str">
        <f>IF(AU862=J862,"OK","REVIEW")</f>
        <v>OK</v>
      </c>
      <c r="AW862" s="213" t="s">
        <v>355</v>
      </c>
      <c r="AX862" s="213" t="s">
        <v>365</v>
      </c>
      <c r="AY862" s="213" t="s">
        <v>283</v>
      </c>
      <c r="AZ862" s="213" t="s">
        <v>263</v>
      </c>
      <c r="BA862" s="217" t="s">
        <v>1436</v>
      </c>
    </row>
    <row r="863" ht="142.5">
      <c r="A863" s="214" t="s">
        <v>281</v>
      </c>
      <c r="B863" s="213" t="s">
        <v>1426</v>
      </c>
      <c r="C863" s="214" t="s">
        <v>1427</v>
      </c>
      <c r="D863" s="213" t="s">
        <v>1428</v>
      </c>
      <c r="E863" s="214" t="s">
        <v>1443</v>
      </c>
      <c r="F863" s="213" t="s">
        <v>1444</v>
      </c>
      <c r="G863" s="214" t="s">
        <v>1447</v>
      </c>
      <c r="H863" s="213" t="s">
        <v>1448</v>
      </c>
      <c r="I863" s="213" t="s">
        <v>370</v>
      </c>
      <c r="J863" s="214" t="s">
        <v>259</v>
      </c>
      <c r="K863" s="217" t="s">
        <v>1433</v>
      </c>
      <c r="L863" s="214">
        <v>1</v>
      </c>
      <c r="M863" s="214">
        <f>ROUND(L863*18,0)</f>
        <v>18</v>
      </c>
      <c r="N863" s="214">
        <v>0</v>
      </c>
      <c r="O863" s="214">
        <f>ROUND(N863*19.2,0)</f>
        <v>0</v>
      </c>
      <c r="P863" s="214">
        <v>2</v>
      </c>
      <c r="Q863" s="214">
        <f>ROUND(P863*19.2,0)</f>
        <v>38</v>
      </c>
      <c r="R863" s="214">
        <v>1</v>
      </c>
      <c r="S863" s="214">
        <f>ROUND(R863*14.4,0)</f>
        <v>14</v>
      </c>
      <c r="T863" s="214">
        <v>2</v>
      </c>
      <c r="U863" s="214">
        <f>ROUND(T863*14.4,0)</f>
        <v>29</v>
      </c>
      <c r="V863" s="214">
        <v>1</v>
      </c>
      <c r="W863" s="214">
        <f>ROUND(V863*28.8,0)</f>
        <v>29</v>
      </c>
      <c r="X863" s="214">
        <v>1</v>
      </c>
      <c r="Y863" s="214">
        <f>ROUND(X863*16.8,0)</f>
        <v>17</v>
      </c>
      <c r="Z863" s="214">
        <v>2</v>
      </c>
      <c r="AA863" s="214">
        <f>ROUND(Z863*19.2,0)</f>
        <v>38</v>
      </c>
      <c r="AB863" s="214">
        <v>1</v>
      </c>
      <c r="AC863" s="214">
        <f>ROUND(AB863*19.2,0)</f>
        <v>19</v>
      </c>
      <c r="AD863" s="214">
        <v>0</v>
      </c>
      <c r="AE863" s="214">
        <f>ROUND(AD863*12,0)</f>
        <v>0</v>
      </c>
      <c r="AF863" s="214">
        <v>0</v>
      </c>
      <c r="AG863" s="214">
        <f>ROUND(AF863*14.4,0)</f>
        <v>0</v>
      </c>
      <c r="AH863" s="214">
        <v>1</v>
      </c>
      <c r="AI863" s="214">
        <f>ROUND(AH863*9.6,0)</f>
        <v>10</v>
      </c>
      <c r="AJ863" s="214">
        <v>1</v>
      </c>
      <c r="AK863" s="214">
        <f>ROUND(AJ863*16.8,0)</f>
        <v>17</v>
      </c>
      <c r="AL863" s="214">
        <v>0</v>
      </c>
      <c r="AM863" s="214">
        <f>ROUND(AL863*7.2,0)</f>
        <v>0</v>
      </c>
      <c r="AN863" s="214">
        <f>SUM(M863,O863,Q863,S863,U863)</f>
        <v>99</v>
      </c>
      <c r="AO863" s="214">
        <f>SUM(W863,Y863,AA863,AC863)</f>
        <v>103</v>
      </c>
      <c r="AP863" s="214">
        <f>SUM(AE863,AG863,AI863)</f>
        <v>10</v>
      </c>
      <c r="AQ863" s="214">
        <f>SUM(AK863,AM863)</f>
        <v>17</v>
      </c>
      <c r="AR863" s="214">
        <f>SUM(AN863:AQ863)</f>
        <v>229</v>
      </c>
      <c r="AS863" s="214" t="str">
        <f>IF(AR863&lt;=120,"Group 1",IF(AR863&lt;=240,"Group 2",IF(AR863&lt;=360,"Group 3",IF(AR863&lt;=480,"Group 4",IF(AR863&lt;=600,"Group 5",IF(AR863&lt;=720,"Group 6",IF(AR863&lt;=840,"Group 7",IF(AR863&lt;=960,"Group 8",IF(AR863&lt;=1080,"Group 9","Group 10")))))))))</f>
        <v>Group 2</v>
      </c>
      <c r="AT863" s="214" t="str">
        <f>IF(AR863&lt;=120,"B1",IF(AR863&lt;=240,"B2",IF(AR863&lt;=360,"B3",IF(AR863&lt;=480,"B4",IF(AR863&lt;=600,"B5",IF(AR863&lt;=720,"B6",IF(AR863&lt;=840,"B7",IF(AR863&lt;=960,"B8",IF(AR863&lt;=1080,"B9",IF(AR863&lt;=1100,"B10",IF(AR863&lt;=1120,"B11",IF(AR863&lt;=1140,"B12",IF(AR863&lt;=1160,"B13",IF(AR863&lt;=1180,"B14","B15"))))))))))))))</f>
        <v>B2</v>
      </c>
      <c r="AU863" s="214" t="str">
        <f>AT863</f>
        <v>B2</v>
      </c>
      <c r="AV863" s="214" t="str">
        <f>IF(AU863=J863,"OK","REVIEW")</f>
        <v>OK</v>
      </c>
      <c r="AW863" s="213" t="s">
        <v>355</v>
      </c>
      <c r="AX863" s="213" t="s">
        <v>522</v>
      </c>
      <c r="AY863" s="213" t="s">
        <v>283</v>
      </c>
      <c r="AZ863" s="213" t="s">
        <v>263</v>
      </c>
      <c r="BA863" s="217" t="s">
        <v>1434</v>
      </c>
    </row>
    <row r="864" ht="142.5">
      <c r="A864" s="214" t="s">
        <v>281</v>
      </c>
      <c r="B864" s="213" t="s">
        <v>1426</v>
      </c>
      <c r="C864" s="214" t="s">
        <v>1427</v>
      </c>
      <c r="D864" s="213" t="s">
        <v>1428</v>
      </c>
      <c r="E864" s="214" t="s">
        <v>1443</v>
      </c>
      <c r="F864" s="213" t="s">
        <v>1444</v>
      </c>
      <c r="G864" s="214" t="s">
        <v>1447</v>
      </c>
      <c r="H864" s="213" t="s">
        <v>1448</v>
      </c>
      <c r="I864" s="213" t="s">
        <v>370</v>
      </c>
      <c r="J864" s="214" t="s">
        <v>263</v>
      </c>
      <c r="K864" s="217" t="s">
        <v>1435</v>
      </c>
      <c r="L864" s="214">
        <v>1</v>
      </c>
      <c r="M864" s="214">
        <f>ROUND(L864*18,0)</f>
        <v>18</v>
      </c>
      <c r="N864" s="214">
        <v>1</v>
      </c>
      <c r="O864" s="214">
        <f>ROUND(N864*19.2,0)</f>
        <v>19</v>
      </c>
      <c r="P864" s="214">
        <v>2</v>
      </c>
      <c r="Q864" s="214">
        <f>ROUND(P864*19.2,0)</f>
        <v>38</v>
      </c>
      <c r="R864" s="214">
        <v>1</v>
      </c>
      <c r="S864" s="214">
        <f>ROUND(R864*14.4,0)</f>
        <v>14</v>
      </c>
      <c r="T864" s="214">
        <v>3</v>
      </c>
      <c r="U864" s="214">
        <f>ROUND(T864*14.4,0)</f>
        <v>43</v>
      </c>
      <c r="V864" s="214">
        <v>1</v>
      </c>
      <c r="W864" s="214">
        <f>ROUND(V864*28.8,0)</f>
        <v>29</v>
      </c>
      <c r="X864" s="214">
        <v>2</v>
      </c>
      <c r="Y864" s="214">
        <f>ROUND(X864*16.8,0)</f>
        <v>34</v>
      </c>
      <c r="Z864" s="214">
        <v>2</v>
      </c>
      <c r="AA864" s="214">
        <f>ROUND(Z864*19.2,0)</f>
        <v>38</v>
      </c>
      <c r="AB864" s="214">
        <v>1</v>
      </c>
      <c r="AC864" s="214">
        <f>ROUND(AB864*19.2,0)</f>
        <v>19</v>
      </c>
      <c r="AD864" s="214">
        <v>1</v>
      </c>
      <c r="AE864" s="214">
        <f>ROUND(AD864*12,0)</f>
        <v>12</v>
      </c>
      <c r="AF864" s="214">
        <v>1</v>
      </c>
      <c r="AG864" s="214">
        <f>ROUND(AF864*14.4,0)</f>
        <v>14</v>
      </c>
      <c r="AH864" s="214">
        <v>2</v>
      </c>
      <c r="AI864" s="214">
        <f>ROUND(AH864*9.6,0)</f>
        <v>19</v>
      </c>
      <c r="AJ864" s="214">
        <v>2</v>
      </c>
      <c r="AK864" s="214">
        <f>ROUND(AJ864*16.8,0)</f>
        <v>34</v>
      </c>
      <c r="AL864" s="214">
        <v>1</v>
      </c>
      <c r="AM864" s="214">
        <f>ROUND(AL864*7.2,0)</f>
        <v>7</v>
      </c>
      <c r="AN864" s="214">
        <f>SUM(M864,O864,Q864,S864,U864)</f>
        <v>132</v>
      </c>
      <c r="AO864" s="214">
        <f>SUM(W864,Y864,AA864,AC864)</f>
        <v>120</v>
      </c>
      <c r="AP864" s="214">
        <f>SUM(AE864,AG864,AI864)</f>
        <v>45</v>
      </c>
      <c r="AQ864" s="214">
        <f>SUM(AK864,AM864)</f>
        <v>41</v>
      </c>
      <c r="AR864" s="214">
        <f>SUM(AN864:AQ864)</f>
        <v>338</v>
      </c>
      <c r="AS864" s="214" t="str">
        <f>IF(AR864&lt;=120,"Group 1",IF(AR864&lt;=240,"Group 2",IF(AR864&lt;=360,"Group 3",IF(AR864&lt;=480,"Group 4",IF(AR864&lt;=600,"Group 5",IF(AR864&lt;=720,"Group 6",IF(AR864&lt;=840,"Group 7",IF(AR864&lt;=960,"Group 8",IF(AR864&lt;=1080,"Group 9","Group 10")))))))))</f>
        <v>Group 3</v>
      </c>
      <c r="AT864" s="214" t="str">
        <f>IF(AR864&lt;=120,"B1",IF(AR864&lt;=240,"B2",IF(AR864&lt;=360,"B3",IF(AR864&lt;=480,"B4",IF(AR864&lt;=600,"B5",IF(AR864&lt;=720,"B6",IF(AR864&lt;=840,"B7",IF(AR864&lt;=960,"B8",IF(AR864&lt;=1080,"B9",IF(AR864&lt;=1100,"B10",IF(AR864&lt;=1120,"B11",IF(AR864&lt;=1140,"B12",IF(AR864&lt;=1160,"B13",IF(AR864&lt;=1180,"B14","B15"))))))))))))))</f>
        <v>B3</v>
      </c>
      <c r="AU864" s="214" t="str">
        <f>AT864</f>
        <v>B3</v>
      </c>
      <c r="AV864" s="214" t="str">
        <f>IF(AU864=J864,"OK","REVIEW")</f>
        <v>OK</v>
      </c>
      <c r="AW864" s="213" t="s">
        <v>355</v>
      </c>
      <c r="AX864" s="213" t="s">
        <v>365</v>
      </c>
      <c r="AY864" s="213" t="s">
        <v>283</v>
      </c>
      <c r="AZ864" s="213" t="s">
        <v>263</v>
      </c>
      <c r="BA864" s="217" t="s">
        <v>1436</v>
      </c>
    </row>
    <row r="865" ht="142.5">
      <c r="A865" s="214" t="s">
        <v>281</v>
      </c>
      <c r="B865" s="213" t="s">
        <v>1426</v>
      </c>
      <c r="C865" s="214" t="s">
        <v>1427</v>
      </c>
      <c r="D865" s="213" t="s">
        <v>1428</v>
      </c>
      <c r="E865" s="214" t="s">
        <v>1449</v>
      </c>
      <c r="F865" s="213" t="s">
        <v>1450</v>
      </c>
      <c r="G865" s="214" t="s">
        <v>1451</v>
      </c>
      <c r="H865" s="213" t="s">
        <v>1452</v>
      </c>
      <c r="I865" s="213" t="s">
        <v>370</v>
      </c>
      <c r="J865" s="214" t="s">
        <v>259</v>
      </c>
      <c r="K865" s="217" t="s">
        <v>1433</v>
      </c>
      <c r="L865" s="214">
        <v>1</v>
      </c>
      <c r="M865" s="214">
        <f>ROUND(L865*18,0)</f>
        <v>18</v>
      </c>
      <c r="N865" s="214">
        <v>0</v>
      </c>
      <c r="O865" s="214">
        <f>ROUND(N865*19.2,0)</f>
        <v>0</v>
      </c>
      <c r="P865" s="214">
        <v>2</v>
      </c>
      <c r="Q865" s="214">
        <f>ROUND(P865*19.2,0)</f>
        <v>38</v>
      </c>
      <c r="R865" s="214">
        <v>1</v>
      </c>
      <c r="S865" s="214">
        <f>ROUND(R865*14.4,0)</f>
        <v>14</v>
      </c>
      <c r="T865" s="214">
        <v>2</v>
      </c>
      <c r="U865" s="214">
        <f>ROUND(T865*14.4,0)</f>
        <v>29</v>
      </c>
      <c r="V865" s="214">
        <v>1</v>
      </c>
      <c r="W865" s="214">
        <f>ROUND(V865*28.8,0)</f>
        <v>29</v>
      </c>
      <c r="X865" s="214">
        <v>1</v>
      </c>
      <c r="Y865" s="214">
        <f>ROUND(X865*16.8,0)</f>
        <v>17</v>
      </c>
      <c r="Z865" s="214">
        <v>2</v>
      </c>
      <c r="AA865" s="214">
        <f>ROUND(Z865*19.2,0)</f>
        <v>38</v>
      </c>
      <c r="AB865" s="214">
        <v>1</v>
      </c>
      <c r="AC865" s="214">
        <f>ROUND(AB865*19.2,0)</f>
        <v>19</v>
      </c>
      <c r="AD865" s="214">
        <v>0</v>
      </c>
      <c r="AE865" s="214">
        <f>ROUND(AD865*12,0)</f>
        <v>0</v>
      </c>
      <c r="AF865" s="214">
        <v>0</v>
      </c>
      <c r="AG865" s="214">
        <f>ROUND(AF865*14.4,0)</f>
        <v>0</v>
      </c>
      <c r="AH865" s="214">
        <v>1</v>
      </c>
      <c r="AI865" s="214">
        <f>ROUND(AH865*9.6,0)</f>
        <v>10</v>
      </c>
      <c r="AJ865" s="214">
        <v>1</v>
      </c>
      <c r="AK865" s="214">
        <f>ROUND(AJ865*16.8,0)</f>
        <v>17</v>
      </c>
      <c r="AL865" s="214">
        <v>0</v>
      </c>
      <c r="AM865" s="214">
        <f>ROUND(AL865*7.2,0)</f>
        <v>0</v>
      </c>
      <c r="AN865" s="214">
        <f>SUM(M865,O865,Q865,S865,U865)</f>
        <v>99</v>
      </c>
      <c r="AO865" s="214">
        <f>SUM(W865,Y865,AA865,AC865)</f>
        <v>103</v>
      </c>
      <c r="AP865" s="214">
        <f>SUM(AE865,AG865,AI865)</f>
        <v>10</v>
      </c>
      <c r="AQ865" s="214">
        <f>SUM(AK865,AM865)</f>
        <v>17</v>
      </c>
      <c r="AR865" s="214">
        <f>SUM(AN865:AQ865)</f>
        <v>229</v>
      </c>
      <c r="AS865" s="214" t="str">
        <f>IF(AR865&lt;=120,"Group 1",IF(AR865&lt;=240,"Group 2",IF(AR865&lt;=360,"Group 3",IF(AR865&lt;=480,"Group 4",IF(AR865&lt;=600,"Group 5",IF(AR865&lt;=720,"Group 6",IF(AR865&lt;=840,"Group 7",IF(AR865&lt;=960,"Group 8",IF(AR865&lt;=1080,"Group 9","Group 10")))))))))</f>
        <v>Group 2</v>
      </c>
      <c r="AT865" s="214" t="str">
        <f>IF(AR865&lt;=120,"B1",IF(AR865&lt;=240,"B2",IF(AR865&lt;=360,"B3",IF(AR865&lt;=480,"B4",IF(AR865&lt;=600,"B5",IF(AR865&lt;=720,"B6",IF(AR865&lt;=840,"B7",IF(AR865&lt;=960,"B8",IF(AR865&lt;=1080,"B9",IF(AR865&lt;=1100,"B10",IF(AR865&lt;=1120,"B11",IF(AR865&lt;=1140,"B12",IF(AR865&lt;=1160,"B13",IF(AR865&lt;=1180,"B14","B15"))))))))))))))</f>
        <v>B2</v>
      </c>
      <c r="AU865" s="214" t="str">
        <f>AT865</f>
        <v>B2</v>
      </c>
      <c r="AV865" s="214" t="str">
        <f>IF(AU865=J865,"OK","REVIEW")</f>
        <v>OK</v>
      </c>
      <c r="AW865" s="213" t="s">
        <v>355</v>
      </c>
      <c r="AX865" s="213" t="s">
        <v>522</v>
      </c>
      <c r="AY865" s="213" t="s">
        <v>283</v>
      </c>
      <c r="AZ865" s="213" t="s">
        <v>263</v>
      </c>
      <c r="BA865" s="217" t="s">
        <v>1434</v>
      </c>
    </row>
    <row r="866" ht="142.5">
      <c r="A866" s="214" t="s">
        <v>281</v>
      </c>
      <c r="B866" s="213" t="s">
        <v>1426</v>
      </c>
      <c r="C866" s="214" t="s">
        <v>1427</v>
      </c>
      <c r="D866" s="213" t="s">
        <v>1428</v>
      </c>
      <c r="E866" s="214" t="s">
        <v>1449</v>
      </c>
      <c r="F866" s="213" t="s">
        <v>1450</v>
      </c>
      <c r="G866" s="214" t="s">
        <v>1451</v>
      </c>
      <c r="H866" s="213" t="s">
        <v>1452</v>
      </c>
      <c r="I866" s="213" t="s">
        <v>370</v>
      </c>
      <c r="J866" s="214" t="s">
        <v>263</v>
      </c>
      <c r="K866" s="217" t="s">
        <v>1435</v>
      </c>
      <c r="L866" s="214">
        <v>1</v>
      </c>
      <c r="M866" s="214">
        <f>ROUND(L866*18,0)</f>
        <v>18</v>
      </c>
      <c r="N866" s="214">
        <v>1</v>
      </c>
      <c r="O866" s="214">
        <f>ROUND(N866*19.2,0)</f>
        <v>19</v>
      </c>
      <c r="P866" s="214">
        <v>2</v>
      </c>
      <c r="Q866" s="214">
        <f>ROUND(P866*19.2,0)</f>
        <v>38</v>
      </c>
      <c r="R866" s="214">
        <v>1</v>
      </c>
      <c r="S866" s="214">
        <f>ROUND(R866*14.4,0)</f>
        <v>14</v>
      </c>
      <c r="T866" s="214">
        <v>3</v>
      </c>
      <c r="U866" s="214">
        <f>ROUND(T866*14.4,0)</f>
        <v>43</v>
      </c>
      <c r="V866" s="214">
        <v>1</v>
      </c>
      <c r="W866" s="214">
        <f>ROUND(V866*28.8,0)</f>
        <v>29</v>
      </c>
      <c r="X866" s="214">
        <v>2</v>
      </c>
      <c r="Y866" s="214">
        <f>ROUND(X866*16.8,0)</f>
        <v>34</v>
      </c>
      <c r="Z866" s="214">
        <v>2</v>
      </c>
      <c r="AA866" s="214">
        <f>ROUND(Z866*19.2,0)</f>
        <v>38</v>
      </c>
      <c r="AB866" s="214">
        <v>1</v>
      </c>
      <c r="AC866" s="214">
        <f>ROUND(AB866*19.2,0)</f>
        <v>19</v>
      </c>
      <c r="AD866" s="214">
        <v>1</v>
      </c>
      <c r="AE866" s="214">
        <f>ROUND(AD866*12,0)</f>
        <v>12</v>
      </c>
      <c r="AF866" s="214">
        <v>1</v>
      </c>
      <c r="AG866" s="214">
        <f>ROUND(AF866*14.4,0)</f>
        <v>14</v>
      </c>
      <c r="AH866" s="214">
        <v>2</v>
      </c>
      <c r="AI866" s="214">
        <f>ROUND(AH866*9.6,0)</f>
        <v>19</v>
      </c>
      <c r="AJ866" s="214">
        <v>2</v>
      </c>
      <c r="AK866" s="214">
        <f>ROUND(AJ866*16.8,0)</f>
        <v>34</v>
      </c>
      <c r="AL866" s="214">
        <v>1</v>
      </c>
      <c r="AM866" s="214">
        <f>ROUND(AL866*7.2,0)</f>
        <v>7</v>
      </c>
      <c r="AN866" s="214">
        <f>SUM(M866,O866,Q866,S866,U866)</f>
        <v>132</v>
      </c>
      <c r="AO866" s="214">
        <f>SUM(W866,Y866,AA866,AC866)</f>
        <v>120</v>
      </c>
      <c r="AP866" s="214">
        <f>SUM(AE866,AG866,AI866)</f>
        <v>45</v>
      </c>
      <c r="AQ866" s="214">
        <f>SUM(AK866,AM866)</f>
        <v>41</v>
      </c>
      <c r="AR866" s="214">
        <f>SUM(AN866:AQ866)</f>
        <v>338</v>
      </c>
      <c r="AS866" s="214" t="str">
        <f>IF(AR866&lt;=120,"Group 1",IF(AR866&lt;=240,"Group 2",IF(AR866&lt;=360,"Group 3",IF(AR866&lt;=480,"Group 4",IF(AR866&lt;=600,"Group 5",IF(AR866&lt;=720,"Group 6",IF(AR866&lt;=840,"Group 7",IF(AR866&lt;=960,"Group 8",IF(AR866&lt;=1080,"Group 9","Group 10")))))))))</f>
        <v>Group 3</v>
      </c>
      <c r="AT866" s="214" t="str">
        <f>IF(AR866&lt;=120,"B1",IF(AR866&lt;=240,"B2",IF(AR866&lt;=360,"B3",IF(AR866&lt;=480,"B4",IF(AR866&lt;=600,"B5",IF(AR866&lt;=720,"B6",IF(AR866&lt;=840,"B7",IF(AR866&lt;=960,"B8",IF(AR866&lt;=1080,"B9",IF(AR866&lt;=1100,"B10",IF(AR866&lt;=1120,"B11",IF(AR866&lt;=1140,"B12",IF(AR866&lt;=1160,"B13",IF(AR866&lt;=1180,"B14","B15"))))))))))))))</f>
        <v>B3</v>
      </c>
      <c r="AU866" s="214" t="str">
        <f>AT866</f>
        <v>B3</v>
      </c>
      <c r="AV866" s="214" t="str">
        <f>IF(AU866=J866,"OK","REVIEW")</f>
        <v>OK</v>
      </c>
      <c r="AW866" s="213" t="s">
        <v>355</v>
      </c>
      <c r="AX866" s="213" t="s">
        <v>365</v>
      </c>
      <c r="AY866" s="213" t="s">
        <v>283</v>
      </c>
      <c r="AZ866" s="213" t="s">
        <v>263</v>
      </c>
      <c r="BA866" s="217" t="s">
        <v>1436</v>
      </c>
    </row>
    <row r="867" ht="142.5">
      <c r="A867" s="214" t="s">
        <v>281</v>
      </c>
      <c r="B867" s="213" t="s">
        <v>1426</v>
      </c>
      <c r="C867" s="214" t="s">
        <v>1427</v>
      </c>
      <c r="D867" s="213" t="s">
        <v>1428</v>
      </c>
      <c r="E867" s="214" t="s">
        <v>1449</v>
      </c>
      <c r="F867" s="213" t="s">
        <v>1450</v>
      </c>
      <c r="G867" s="214" t="s">
        <v>1453</v>
      </c>
      <c r="H867" s="213" t="s">
        <v>1454</v>
      </c>
      <c r="I867" s="213" t="s">
        <v>370</v>
      </c>
      <c r="J867" s="214" t="s">
        <v>259</v>
      </c>
      <c r="K867" s="217" t="s">
        <v>1433</v>
      </c>
      <c r="L867" s="214">
        <v>1</v>
      </c>
      <c r="M867" s="214">
        <f>ROUND(L867*18,0)</f>
        <v>18</v>
      </c>
      <c r="N867" s="214">
        <v>0</v>
      </c>
      <c r="O867" s="214">
        <f>ROUND(N867*19.2,0)</f>
        <v>0</v>
      </c>
      <c r="P867" s="214">
        <v>2</v>
      </c>
      <c r="Q867" s="214">
        <f>ROUND(P867*19.2,0)</f>
        <v>38</v>
      </c>
      <c r="R867" s="214">
        <v>1</v>
      </c>
      <c r="S867" s="214">
        <f>ROUND(R867*14.4,0)</f>
        <v>14</v>
      </c>
      <c r="T867" s="214">
        <v>2</v>
      </c>
      <c r="U867" s="214">
        <f>ROUND(T867*14.4,0)</f>
        <v>29</v>
      </c>
      <c r="V867" s="214">
        <v>1</v>
      </c>
      <c r="W867" s="214">
        <f>ROUND(V867*28.8,0)</f>
        <v>29</v>
      </c>
      <c r="X867" s="214">
        <v>1</v>
      </c>
      <c r="Y867" s="214">
        <f>ROUND(X867*16.8,0)</f>
        <v>17</v>
      </c>
      <c r="Z867" s="214">
        <v>2</v>
      </c>
      <c r="AA867" s="214">
        <f>ROUND(Z867*19.2,0)</f>
        <v>38</v>
      </c>
      <c r="AB867" s="214">
        <v>1</v>
      </c>
      <c r="AC867" s="214">
        <f>ROUND(AB867*19.2,0)</f>
        <v>19</v>
      </c>
      <c r="AD867" s="214">
        <v>0</v>
      </c>
      <c r="AE867" s="214">
        <f>ROUND(AD867*12,0)</f>
        <v>0</v>
      </c>
      <c r="AF867" s="214">
        <v>0</v>
      </c>
      <c r="AG867" s="214">
        <f>ROUND(AF867*14.4,0)</f>
        <v>0</v>
      </c>
      <c r="AH867" s="214">
        <v>1</v>
      </c>
      <c r="AI867" s="214">
        <f>ROUND(AH867*9.6,0)</f>
        <v>10</v>
      </c>
      <c r="AJ867" s="214">
        <v>1</v>
      </c>
      <c r="AK867" s="214">
        <f>ROUND(AJ867*16.8,0)</f>
        <v>17</v>
      </c>
      <c r="AL867" s="214">
        <v>0</v>
      </c>
      <c r="AM867" s="214">
        <f>ROUND(AL867*7.2,0)</f>
        <v>0</v>
      </c>
      <c r="AN867" s="214">
        <f>SUM(M867,O867,Q867,S867,U867)</f>
        <v>99</v>
      </c>
      <c r="AO867" s="214">
        <f>SUM(W867,Y867,AA867,AC867)</f>
        <v>103</v>
      </c>
      <c r="AP867" s="214">
        <f>SUM(AE867,AG867,AI867)</f>
        <v>10</v>
      </c>
      <c r="AQ867" s="214">
        <f>SUM(AK867,AM867)</f>
        <v>17</v>
      </c>
      <c r="AR867" s="214">
        <f>SUM(AN867:AQ867)</f>
        <v>229</v>
      </c>
      <c r="AS867" s="214" t="str">
        <f>IF(AR867&lt;=120,"Group 1",IF(AR867&lt;=240,"Group 2",IF(AR867&lt;=360,"Group 3",IF(AR867&lt;=480,"Group 4",IF(AR867&lt;=600,"Group 5",IF(AR867&lt;=720,"Group 6",IF(AR867&lt;=840,"Group 7",IF(AR867&lt;=960,"Group 8",IF(AR867&lt;=1080,"Group 9","Group 10")))))))))</f>
        <v>Group 2</v>
      </c>
      <c r="AT867" s="214" t="str">
        <f>IF(AR867&lt;=120,"B1",IF(AR867&lt;=240,"B2",IF(AR867&lt;=360,"B3",IF(AR867&lt;=480,"B4",IF(AR867&lt;=600,"B5",IF(AR867&lt;=720,"B6",IF(AR867&lt;=840,"B7",IF(AR867&lt;=960,"B8",IF(AR867&lt;=1080,"B9",IF(AR867&lt;=1100,"B10",IF(AR867&lt;=1120,"B11",IF(AR867&lt;=1140,"B12",IF(AR867&lt;=1160,"B13",IF(AR867&lt;=1180,"B14","B15"))))))))))))))</f>
        <v>B2</v>
      </c>
      <c r="AU867" s="214" t="str">
        <f>AT867</f>
        <v>B2</v>
      </c>
      <c r="AV867" s="214" t="str">
        <f>IF(AU867=J867,"OK","REVIEW")</f>
        <v>OK</v>
      </c>
      <c r="AW867" s="213" t="s">
        <v>355</v>
      </c>
      <c r="AX867" s="213" t="s">
        <v>522</v>
      </c>
      <c r="AY867" s="213" t="s">
        <v>283</v>
      </c>
      <c r="AZ867" s="213" t="s">
        <v>263</v>
      </c>
      <c r="BA867" s="217" t="s">
        <v>1434</v>
      </c>
    </row>
    <row r="868" ht="142.5">
      <c r="A868" s="214" t="s">
        <v>281</v>
      </c>
      <c r="B868" s="213" t="s">
        <v>1426</v>
      </c>
      <c r="C868" s="214" t="s">
        <v>1427</v>
      </c>
      <c r="D868" s="213" t="s">
        <v>1428</v>
      </c>
      <c r="E868" s="214" t="s">
        <v>1449</v>
      </c>
      <c r="F868" s="213" t="s">
        <v>1450</v>
      </c>
      <c r="G868" s="214" t="s">
        <v>1453</v>
      </c>
      <c r="H868" s="213" t="s">
        <v>1454</v>
      </c>
      <c r="I868" s="213" t="s">
        <v>370</v>
      </c>
      <c r="J868" s="214" t="s">
        <v>263</v>
      </c>
      <c r="K868" s="217" t="s">
        <v>1435</v>
      </c>
      <c r="L868" s="214">
        <v>1</v>
      </c>
      <c r="M868" s="214">
        <f>ROUND(L868*18,0)</f>
        <v>18</v>
      </c>
      <c r="N868" s="214">
        <v>1</v>
      </c>
      <c r="O868" s="214">
        <f>ROUND(N868*19.2,0)</f>
        <v>19</v>
      </c>
      <c r="P868" s="214">
        <v>2</v>
      </c>
      <c r="Q868" s="214">
        <f>ROUND(P868*19.2,0)</f>
        <v>38</v>
      </c>
      <c r="R868" s="214">
        <v>1</v>
      </c>
      <c r="S868" s="214">
        <f>ROUND(R868*14.4,0)</f>
        <v>14</v>
      </c>
      <c r="T868" s="214">
        <v>3</v>
      </c>
      <c r="U868" s="214">
        <f>ROUND(T868*14.4,0)</f>
        <v>43</v>
      </c>
      <c r="V868" s="214">
        <v>1</v>
      </c>
      <c r="W868" s="214">
        <f>ROUND(V868*28.8,0)</f>
        <v>29</v>
      </c>
      <c r="X868" s="214">
        <v>2</v>
      </c>
      <c r="Y868" s="214">
        <f>ROUND(X868*16.8,0)</f>
        <v>34</v>
      </c>
      <c r="Z868" s="214">
        <v>2</v>
      </c>
      <c r="AA868" s="214">
        <f>ROUND(Z868*19.2,0)</f>
        <v>38</v>
      </c>
      <c r="AB868" s="214">
        <v>1</v>
      </c>
      <c r="AC868" s="214">
        <f>ROUND(AB868*19.2,0)</f>
        <v>19</v>
      </c>
      <c r="AD868" s="214">
        <v>1</v>
      </c>
      <c r="AE868" s="214">
        <f>ROUND(AD868*12,0)</f>
        <v>12</v>
      </c>
      <c r="AF868" s="214">
        <v>1</v>
      </c>
      <c r="AG868" s="214">
        <f>ROUND(AF868*14.4,0)</f>
        <v>14</v>
      </c>
      <c r="AH868" s="214">
        <v>2</v>
      </c>
      <c r="AI868" s="214">
        <f>ROUND(AH868*9.6,0)</f>
        <v>19</v>
      </c>
      <c r="AJ868" s="214">
        <v>2</v>
      </c>
      <c r="AK868" s="214">
        <f>ROUND(AJ868*16.8,0)</f>
        <v>34</v>
      </c>
      <c r="AL868" s="214">
        <v>1</v>
      </c>
      <c r="AM868" s="214">
        <f>ROUND(AL868*7.2,0)</f>
        <v>7</v>
      </c>
      <c r="AN868" s="214">
        <f>SUM(M868,O868,Q868,S868,U868)</f>
        <v>132</v>
      </c>
      <c r="AO868" s="214">
        <f>SUM(W868,Y868,AA868,AC868)</f>
        <v>120</v>
      </c>
      <c r="AP868" s="214">
        <f>SUM(AE868,AG868,AI868)</f>
        <v>45</v>
      </c>
      <c r="AQ868" s="214">
        <f>SUM(AK868,AM868)</f>
        <v>41</v>
      </c>
      <c r="AR868" s="214">
        <f>SUM(AN868:AQ868)</f>
        <v>338</v>
      </c>
      <c r="AS868" s="214" t="str">
        <f>IF(AR868&lt;=120,"Group 1",IF(AR868&lt;=240,"Group 2",IF(AR868&lt;=360,"Group 3",IF(AR868&lt;=480,"Group 4",IF(AR868&lt;=600,"Group 5",IF(AR868&lt;=720,"Group 6",IF(AR868&lt;=840,"Group 7",IF(AR868&lt;=960,"Group 8",IF(AR868&lt;=1080,"Group 9","Group 10")))))))))</f>
        <v>Group 3</v>
      </c>
      <c r="AT868" s="214" t="str">
        <f>IF(AR868&lt;=120,"B1",IF(AR868&lt;=240,"B2",IF(AR868&lt;=360,"B3",IF(AR868&lt;=480,"B4",IF(AR868&lt;=600,"B5",IF(AR868&lt;=720,"B6",IF(AR868&lt;=840,"B7",IF(AR868&lt;=960,"B8",IF(AR868&lt;=1080,"B9",IF(AR868&lt;=1100,"B10",IF(AR868&lt;=1120,"B11",IF(AR868&lt;=1140,"B12",IF(AR868&lt;=1160,"B13",IF(AR868&lt;=1180,"B14","B15"))))))))))))))</f>
        <v>B3</v>
      </c>
      <c r="AU868" s="214" t="str">
        <f>AT868</f>
        <v>B3</v>
      </c>
      <c r="AV868" s="214" t="str">
        <f>IF(AU868=J868,"OK","REVIEW")</f>
        <v>OK</v>
      </c>
      <c r="AW868" s="213" t="s">
        <v>355</v>
      </c>
      <c r="AX868" s="213" t="s">
        <v>365</v>
      </c>
      <c r="AY868" s="213" t="s">
        <v>283</v>
      </c>
      <c r="AZ868" s="213" t="s">
        <v>263</v>
      </c>
      <c r="BA868" s="217" t="s">
        <v>1436</v>
      </c>
    </row>
    <row r="869" ht="142.5">
      <c r="A869" s="214" t="s">
        <v>281</v>
      </c>
      <c r="B869" s="213" t="s">
        <v>1426</v>
      </c>
      <c r="C869" s="214" t="s">
        <v>1427</v>
      </c>
      <c r="D869" s="213" t="s">
        <v>1428</v>
      </c>
      <c r="E869" s="214" t="s">
        <v>1455</v>
      </c>
      <c r="F869" s="213" t="s">
        <v>1456</v>
      </c>
      <c r="G869" s="214" t="s">
        <v>1457</v>
      </c>
      <c r="H869" s="213" t="s">
        <v>1458</v>
      </c>
      <c r="I869" s="213" t="s">
        <v>370</v>
      </c>
      <c r="J869" s="214" t="s">
        <v>259</v>
      </c>
      <c r="K869" s="217" t="s">
        <v>1459</v>
      </c>
      <c r="L869" s="214">
        <v>1</v>
      </c>
      <c r="M869" s="214">
        <f>ROUND(L869*18,0)</f>
        <v>18</v>
      </c>
      <c r="N869" s="214">
        <v>1</v>
      </c>
      <c r="O869" s="214">
        <f>ROUND(N869*19.2,0)</f>
        <v>19</v>
      </c>
      <c r="P869" s="214">
        <v>2</v>
      </c>
      <c r="Q869" s="214">
        <f>ROUND(P869*19.2,0)</f>
        <v>38</v>
      </c>
      <c r="R869" s="214">
        <v>1</v>
      </c>
      <c r="S869" s="214">
        <f>ROUND(R869*14.4,0)</f>
        <v>14</v>
      </c>
      <c r="T869" s="214">
        <v>2</v>
      </c>
      <c r="U869" s="214">
        <f>ROUND(T869*14.4,0)</f>
        <v>29</v>
      </c>
      <c r="V869" s="214">
        <v>1</v>
      </c>
      <c r="W869" s="214">
        <f>ROUND(V869*28.8,0)</f>
        <v>29</v>
      </c>
      <c r="X869" s="214">
        <v>1</v>
      </c>
      <c r="Y869" s="214">
        <f>ROUND(X869*16.8,0)</f>
        <v>17</v>
      </c>
      <c r="Z869" s="214">
        <v>1</v>
      </c>
      <c r="AA869" s="214">
        <f>ROUND(Z869*19.2,0)</f>
        <v>19</v>
      </c>
      <c r="AB869" s="214">
        <v>0</v>
      </c>
      <c r="AC869" s="214">
        <f>ROUND(AB869*19.2,0)</f>
        <v>0</v>
      </c>
      <c r="AD869" s="214">
        <v>1</v>
      </c>
      <c r="AE869" s="214">
        <f>ROUND(AD869*12,0)</f>
        <v>12</v>
      </c>
      <c r="AF869" s="214">
        <v>0</v>
      </c>
      <c r="AG869" s="214">
        <f>ROUND(AF869*14.4,0)</f>
        <v>0</v>
      </c>
      <c r="AH869" s="214">
        <v>1</v>
      </c>
      <c r="AI869" s="214">
        <f>ROUND(AH869*9.6,0)</f>
        <v>10</v>
      </c>
      <c r="AJ869" s="214">
        <v>1</v>
      </c>
      <c r="AK869" s="214">
        <f>ROUND(AJ869*16.8,0)</f>
        <v>17</v>
      </c>
      <c r="AL869" s="214">
        <v>0</v>
      </c>
      <c r="AM869" s="214">
        <f>ROUND(AL869*7.2,0)</f>
        <v>0</v>
      </c>
      <c r="AN869" s="214">
        <f>SUM(M869,O869,Q869,S869,U869)</f>
        <v>118</v>
      </c>
      <c r="AO869" s="214">
        <f>SUM(W869,Y869,AA869,AC869)</f>
        <v>65</v>
      </c>
      <c r="AP869" s="214">
        <f>SUM(AE869,AG869,AI869)</f>
        <v>22</v>
      </c>
      <c r="AQ869" s="214">
        <f>SUM(AK869,AM869)</f>
        <v>17</v>
      </c>
      <c r="AR869" s="214">
        <f>SUM(AN869:AQ869)</f>
        <v>222</v>
      </c>
      <c r="AS869" s="214" t="str">
        <f>IF(AR869&lt;=120,"Group 1",IF(AR869&lt;=240,"Group 2",IF(AR869&lt;=360,"Group 3",IF(AR869&lt;=480,"Group 4",IF(AR869&lt;=600,"Group 5",IF(AR869&lt;=720,"Group 6",IF(AR869&lt;=840,"Group 7",IF(AR869&lt;=960,"Group 8",IF(AR869&lt;=1080,"Group 9","Group 10")))))))))</f>
        <v>Group 2</v>
      </c>
      <c r="AT869" s="214" t="str">
        <f>IF(AR869&lt;=120,"B1",IF(AR869&lt;=240,"B2",IF(AR869&lt;=360,"B3",IF(AR869&lt;=480,"B4",IF(AR869&lt;=600,"B5",IF(AR869&lt;=720,"B6",IF(AR869&lt;=840,"B7",IF(AR869&lt;=960,"B8",IF(AR869&lt;=1080,"B9",IF(AR869&lt;=1100,"B10",IF(AR869&lt;=1120,"B11",IF(AR869&lt;=1140,"B12",IF(AR869&lt;=1160,"B13",IF(AR869&lt;=1180,"B14","B15"))))))))))))))</f>
        <v>B2</v>
      </c>
      <c r="AU869" s="214" t="str">
        <f>AT869</f>
        <v>B2</v>
      </c>
      <c r="AV869" s="214" t="str">
        <f>IF(AU869=J869,"OK","REVIEW")</f>
        <v>OK</v>
      </c>
      <c r="AW869" s="213" t="s">
        <v>355</v>
      </c>
      <c r="AX869" s="213" t="s">
        <v>522</v>
      </c>
      <c r="AY869" s="213" t="s">
        <v>283</v>
      </c>
      <c r="AZ869" s="213" t="s">
        <v>259</v>
      </c>
      <c r="BA869" s="217" t="s">
        <v>1434</v>
      </c>
    </row>
    <row r="870" ht="142.5">
      <c r="A870" s="214" t="s">
        <v>281</v>
      </c>
      <c r="B870" s="213" t="s">
        <v>1426</v>
      </c>
      <c r="C870" s="214" t="s">
        <v>1427</v>
      </c>
      <c r="D870" s="213" t="s">
        <v>1428</v>
      </c>
      <c r="E870" s="214" t="s">
        <v>1455</v>
      </c>
      <c r="F870" s="213" t="s">
        <v>1456</v>
      </c>
      <c r="G870" s="214" t="s">
        <v>1457</v>
      </c>
      <c r="H870" s="213" t="s">
        <v>1458</v>
      </c>
      <c r="I870" s="213" t="s">
        <v>370</v>
      </c>
      <c r="J870" s="214" t="s">
        <v>263</v>
      </c>
      <c r="K870" s="217" t="s">
        <v>1460</v>
      </c>
      <c r="L870" s="214">
        <v>2</v>
      </c>
      <c r="M870" s="214">
        <f>ROUND(L870*18,0)</f>
        <v>36</v>
      </c>
      <c r="N870" s="214">
        <v>1</v>
      </c>
      <c r="O870" s="214">
        <f>ROUND(N870*19.2,0)</f>
        <v>19</v>
      </c>
      <c r="P870" s="214">
        <v>3</v>
      </c>
      <c r="Q870" s="214">
        <f>ROUND(P870*19.2,0)</f>
        <v>58</v>
      </c>
      <c r="R870" s="214">
        <v>1</v>
      </c>
      <c r="S870" s="214">
        <f>ROUND(R870*14.4,0)</f>
        <v>14</v>
      </c>
      <c r="T870" s="214">
        <v>2</v>
      </c>
      <c r="U870" s="214">
        <f>ROUND(T870*14.4,0)</f>
        <v>29</v>
      </c>
      <c r="V870" s="214">
        <v>1</v>
      </c>
      <c r="W870" s="214">
        <f>ROUND(V870*28.8,0)</f>
        <v>29</v>
      </c>
      <c r="X870" s="214">
        <v>1</v>
      </c>
      <c r="Y870" s="214">
        <f>ROUND(X870*16.8,0)</f>
        <v>17</v>
      </c>
      <c r="Z870" s="214">
        <v>1</v>
      </c>
      <c r="AA870" s="214">
        <f>ROUND(Z870*19.2,0)</f>
        <v>19</v>
      </c>
      <c r="AB870" s="214">
        <v>0</v>
      </c>
      <c r="AC870" s="214">
        <f>ROUND(AB870*19.2,0)</f>
        <v>0</v>
      </c>
      <c r="AD870" s="214">
        <v>1</v>
      </c>
      <c r="AE870" s="214">
        <f>ROUND(AD870*12,0)</f>
        <v>12</v>
      </c>
      <c r="AF870" s="214">
        <v>0</v>
      </c>
      <c r="AG870" s="214">
        <f>ROUND(AF870*14.4,0)</f>
        <v>0</v>
      </c>
      <c r="AH870" s="214">
        <v>1</v>
      </c>
      <c r="AI870" s="214">
        <f>ROUND(AH870*9.6,0)</f>
        <v>10</v>
      </c>
      <c r="AJ870" s="214">
        <v>1</v>
      </c>
      <c r="AK870" s="214">
        <f>ROUND(AJ870*16.8,0)</f>
        <v>17</v>
      </c>
      <c r="AL870" s="214">
        <v>0</v>
      </c>
      <c r="AM870" s="214">
        <f>ROUND(AL870*7.2,0)</f>
        <v>0</v>
      </c>
      <c r="AN870" s="214">
        <f>SUM(M870,O870,Q870,S870,U870)</f>
        <v>156</v>
      </c>
      <c r="AO870" s="214">
        <f>SUM(W870,Y870,AA870,AC870)</f>
        <v>65</v>
      </c>
      <c r="AP870" s="214">
        <f>SUM(AE870,AG870,AI870)</f>
        <v>22</v>
      </c>
      <c r="AQ870" s="214">
        <f>SUM(AK870,AM870)</f>
        <v>17</v>
      </c>
      <c r="AR870" s="214">
        <f>SUM(AN870:AQ870)</f>
        <v>260</v>
      </c>
      <c r="AS870" s="214" t="str">
        <f>IF(AR870&lt;=120,"Group 1",IF(AR870&lt;=240,"Group 2",IF(AR870&lt;=360,"Group 3",IF(AR870&lt;=480,"Group 4",IF(AR870&lt;=600,"Group 5",IF(AR870&lt;=720,"Group 6",IF(AR870&lt;=840,"Group 7",IF(AR870&lt;=960,"Group 8",IF(AR870&lt;=1080,"Group 9","Group 10")))))))))</f>
        <v>Group 3</v>
      </c>
      <c r="AT870" s="214" t="str">
        <f>IF(AR870&lt;=120,"B1",IF(AR870&lt;=240,"B2",IF(AR870&lt;=360,"B3",IF(AR870&lt;=480,"B4",IF(AR870&lt;=600,"B5",IF(AR870&lt;=720,"B6",IF(AR870&lt;=840,"B7",IF(AR870&lt;=960,"B8",IF(AR870&lt;=1080,"B9",IF(AR870&lt;=1100,"B10",IF(AR870&lt;=1120,"B11",IF(AR870&lt;=1140,"B12",IF(AR870&lt;=1160,"B13",IF(AR870&lt;=1180,"B14","B15"))))))))))))))</f>
        <v>B3</v>
      </c>
      <c r="AU870" s="214" t="str">
        <f>AT870</f>
        <v>B3</v>
      </c>
      <c r="AV870" s="214" t="str">
        <f>IF(AU870=J870,"OK","REVIEW")</f>
        <v>OK</v>
      </c>
      <c r="AW870" s="213" t="s">
        <v>355</v>
      </c>
      <c r="AX870" s="213" t="s">
        <v>365</v>
      </c>
      <c r="AY870" s="213" t="s">
        <v>283</v>
      </c>
      <c r="AZ870" s="213" t="s">
        <v>259</v>
      </c>
      <c r="BA870" s="217" t="s">
        <v>1436</v>
      </c>
    </row>
    <row r="871" ht="142.5">
      <c r="A871" s="214" t="s">
        <v>281</v>
      </c>
      <c r="B871" s="213" t="s">
        <v>1426</v>
      </c>
      <c r="C871" s="214" t="s">
        <v>1427</v>
      </c>
      <c r="D871" s="213" t="s">
        <v>1428</v>
      </c>
      <c r="E871" s="214" t="s">
        <v>1455</v>
      </c>
      <c r="F871" s="213" t="s">
        <v>1456</v>
      </c>
      <c r="G871" s="214" t="s">
        <v>1461</v>
      </c>
      <c r="H871" s="213" t="s">
        <v>1462</v>
      </c>
      <c r="I871" s="213" t="s">
        <v>370</v>
      </c>
      <c r="J871" s="214" t="s">
        <v>259</v>
      </c>
      <c r="K871" s="217" t="s">
        <v>1459</v>
      </c>
      <c r="L871" s="214">
        <v>1</v>
      </c>
      <c r="M871" s="214">
        <f>ROUND(L871*18,0)</f>
        <v>18</v>
      </c>
      <c r="N871" s="214">
        <v>1</v>
      </c>
      <c r="O871" s="214">
        <f>ROUND(N871*19.2,0)</f>
        <v>19</v>
      </c>
      <c r="P871" s="214">
        <v>2</v>
      </c>
      <c r="Q871" s="214">
        <f>ROUND(P871*19.2,0)</f>
        <v>38</v>
      </c>
      <c r="R871" s="214">
        <v>1</v>
      </c>
      <c r="S871" s="214">
        <f>ROUND(R871*14.4,0)</f>
        <v>14</v>
      </c>
      <c r="T871" s="214">
        <v>2</v>
      </c>
      <c r="U871" s="214">
        <f>ROUND(T871*14.4,0)</f>
        <v>29</v>
      </c>
      <c r="V871" s="214">
        <v>1</v>
      </c>
      <c r="W871" s="214">
        <f>ROUND(V871*28.8,0)</f>
        <v>29</v>
      </c>
      <c r="X871" s="214">
        <v>1</v>
      </c>
      <c r="Y871" s="214">
        <f>ROUND(X871*16.8,0)</f>
        <v>17</v>
      </c>
      <c r="Z871" s="214">
        <v>1</v>
      </c>
      <c r="AA871" s="214">
        <f>ROUND(Z871*19.2,0)</f>
        <v>19</v>
      </c>
      <c r="AB871" s="214">
        <v>0</v>
      </c>
      <c r="AC871" s="214">
        <f>ROUND(AB871*19.2,0)</f>
        <v>0</v>
      </c>
      <c r="AD871" s="214">
        <v>1</v>
      </c>
      <c r="AE871" s="214">
        <f>ROUND(AD871*12,0)</f>
        <v>12</v>
      </c>
      <c r="AF871" s="214">
        <v>0</v>
      </c>
      <c r="AG871" s="214">
        <f>ROUND(AF871*14.4,0)</f>
        <v>0</v>
      </c>
      <c r="AH871" s="214">
        <v>1</v>
      </c>
      <c r="AI871" s="214">
        <f>ROUND(AH871*9.6,0)</f>
        <v>10</v>
      </c>
      <c r="AJ871" s="214">
        <v>1</v>
      </c>
      <c r="AK871" s="214">
        <f>ROUND(AJ871*16.8,0)</f>
        <v>17</v>
      </c>
      <c r="AL871" s="214">
        <v>0</v>
      </c>
      <c r="AM871" s="214">
        <f>ROUND(AL871*7.2,0)</f>
        <v>0</v>
      </c>
      <c r="AN871" s="214">
        <f>SUM(M871,O871,Q871,S871,U871)</f>
        <v>118</v>
      </c>
      <c r="AO871" s="214">
        <f>SUM(W871,Y871,AA871,AC871)</f>
        <v>65</v>
      </c>
      <c r="AP871" s="214">
        <f>SUM(AE871,AG871,AI871)</f>
        <v>22</v>
      </c>
      <c r="AQ871" s="214">
        <f>SUM(AK871,AM871)</f>
        <v>17</v>
      </c>
      <c r="AR871" s="214">
        <f>SUM(AN871:AQ871)</f>
        <v>222</v>
      </c>
      <c r="AS871" s="214" t="str">
        <f>IF(AR871&lt;=120,"Group 1",IF(AR871&lt;=240,"Group 2",IF(AR871&lt;=360,"Group 3",IF(AR871&lt;=480,"Group 4",IF(AR871&lt;=600,"Group 5",IF(AR871&lt;=720,"Group 6",IF(AR871&lt;=840,"Group 7",IF(AR871&lt;=960,"Group 8",IF(AR871&lt;=1080,"Group 9","Group 10")))))))))</f>
        <v>Group 2</v>
      </c>
      <c r="AT871" s="214" t="str">
        <f>IF(AR871&lt;=120,"B1",IF(AR871&lt;=240,"B2",IF(AR871&lt;=360,"B3",IF(AR871&lt;=480,"B4",IF(AR871&lt;=600,"B5",IF(AR871&lt;=720,"B6",IF(AR871&lt;=840,"B7",IF(AR871&lt;=960,"B8",IF(AR871&lt;=1080,"B9",IF(AR871&lt;=1100,"B10",IF(AR871&lt;=1120,"B11",IF(AR871&lt;=1140,"B12",IF(AR871&lt;=1160,"B13",IF(AR871&lt;=1180,"B14","B15"))))))))))))))</f>
        <v>B2</v>
      </c>
      <c r="AU871" s="214" t="str">
        <f>AT871</f>
        <v>B2</v>
      </c>
      <c r="AV871" s="214" t="str">
        <f>IF(AU871=J871,"OK","REVIEW")</f>
        <v>OK</v>
      </c>
      <c r="AW871" s="213" t="s">
        <v>355</v>
      </c>
      <c r="AX871" s="213" t="s">
        <v>522</v>
      </c>
      <c r="AY871" s="213" t="s">
        <v>283</v>
      </c>
      <c r="AZ871" s="213" t="s">
        <v>259</v>
      </c>
      <c r="BA871" s="217" t="s">
        <v>1434</v>
      </c>
    </row>
    <row r="872" ht="142.5">
      <c r="A872" s="214" t="s">
        <v>281</v>
      </c>
      <c r="B872" s="213" t="s">
        <v>1426</v>
      </c>
      <c r="C872" s="214" t="s">
        <v>1427</v>
      </c>
      <c r="D872" s="213" t="s">
        <v>1428</v>
      </c>
      <c r="E872" s="214" t="s">
        <v>1455</v>
      </c>
      <c r="F872" s="213" t="s">
        <v>1456</v>
      </c>
      <c r="G872" s="214" t="s">
        <v>1461</v>
      </c>
      <c r="H872" s="213" t="s">
        <v>1462</v>
      </c>
      <c r="I872" s="213" t="s">
        <v>370</v>
      </c>
      <c r="J872" s="214" t="s">
        <v>263</v>
      </c>
      <c r="K872" s="217" t="s">
        <v>1460</v>
      </c>
      <c r="L872" s="214">
        <v>2</v>
      </c>
      <c r="M872" s="214">
        <f>ROUND(L872*18,0)</f>
        <v>36</v>
      </c>
      <c r="N872" s="214">
        <v>1</v>
      </c>
      <c r="O872" s="214">
        <f>ROUND(N872*19.2,0)</f>
        <v>19</v>
      </c>
      <c r="P872" s="214">
        <v>3</v>
      </c>
      <c r="Q872" s="214">
        <f>ROUND(P872*19.2,0)</f>
        <v>58</v>
      </c>
      <c r="R872" s="214">
        <v>1</v>
      </c>
      <c r="S872" s="214">
        <f>ROUND(R872*14.4,0)</f>
        <v>14</v>
      </c>
      <c r="T872" s="214">
        <v>2</v>
      </c>
      <c r="U872" s="214">
        <f>ROUND(T872*14.4,0)</f>
        <v>29</v>
      </c>
      <c r="V872" s="214">
        <v>1</v>
      </c>
      <c r="W872" s="214">
        <f>ROUND(V872*28.8,0)</f>
        <v>29</v>
      </c>
      <c r="X872" s="214">
        <v>1</v>
      </c>
      <c r="Y872" s="214">
        <f>ROUND(X872*16.8,0)</f>
        <v>17</v>
      </c>
      <c r="Z872" s="214">
        <v>1</v>
      </c>
      <c r="AA872" s="214">
        <f>ROUND(Z872*19.2,0)</f>
        <v>19</v>
      </c>
      <c r="AB872" s="214">
        <v>0</v>
      </c>
      <c r="AC872" s="214">
        <f>ROUND(AB872*19.2,0)</f>
        <v>0</v>
      </c>
      <c r="AD872" s="214">
        <v>1</v>
      </c>
      <c r="AE872" s="214">
        <f>ROUND(AD872*12,0)</f>
        <v>12</v>
      </c>
      <c r="AF872" s="214">
        <v>0</v>
      </c>
      <c r="AG872" s="214">
        <f>ROUND(AF872*14.4,0)</f>
        <v>0</v>
      </c>
      <c r="AH872" s="214">
        <v>1</v>
      </c>
      <c r="AI872" s="214">
        <f>ROUND(AH872*9.6,0)</f>
        <v>10</v>
      </c>
      <c r="AJ872" s="214">
        <v>1</v>
      </c>
      <c r="AK872" s="214">
        <f>ROUND(AJ872*16.8,0)</f>
        <v>17</v>
      </c>
      <c r="AL872" s="214">
        <v>0</v>
      </c>
      <c r="AM872" s="214">
        <f>ROUND(AL872*7.2,0)</f>
        <v>0</v>
      </c>
      <c r="AN872" s="214">
        <f>SUM(M872,O872,Q872,S872,U872)</f>
        <v>156</v>
      </c>
      <c r="AO872" s="214">
        <f>SUM(W872,Y872,AA872,AC872)</f>
        <v>65</v>
      </c>
      <c r="AP872" s="214">
        <f>SUM(AE872,AG872,AI872)</f>
        <v>22</v>
      </c>
      <c r="AQ872" s="214">
        <f>SUM(AK872,AM872)</f>
        <v>17</v>
      </c>
      <c r="AR872" s="214">
        <f>SUM(AN872:AQ872)</f>
        <v>260</v>
      </c>
      <c r="AS872" s="214" t="str">
        <f>IF(AR872&lt;=120,"Group 1",IF(AR872&lt;=240,"Group 2",IF(AR872&lt;=360,"Group 3",IF(AR872&lt;=480,"Group 4",IF(AR872&lt;=600,"Group 5",IF(AR872&lt;=720,"Group 6",IF(AR872&lt;=840,"Group 7",IF(AR872&lt;=960,"Group 8",IF(AR872&lt;=1080,"Group 9","Group 10")))))))))</f>
        <v>Group 3</v>
      </c>
      <c r="AT872" s="214" t="str">
        <f>IF(AR872&lt;=120,"B1",IF(AR872&lt;=240,"B2",IF(AR872&lt;=360,"B3",IF(AR872&lt;=480,"B4",IF(AR872&lt;=600,"B5",IF(AR872&lt;=720,"B6",IF(AR872&lt;=840,"B7",IF(AR872&lt;=960,"B8",IF(AR872&lt;=1080,"B9",IF(AR872&lt;=1100,"B10",IF(AR872&lt;=1120,"B11",IF(AR872&lt;=1140,"B12",IF(AR872&lt;=1160,"B13",IF(AR872&lt;=1180,"B14","B15"))))))))))))))</f>
        <v>B3</v>
      </c>
      <c r="AU872" s="214" t="str">
        <f>AT872</f>
        <v>B3</v>
      </c>
      <c r="AV872" s="214" t="str">
        <f>IF(AU872=J872,"OK","REVIEW")</f>
        <v>OK</v>
      </c>
      <c r="AW872" s="213" t="s">
        <v>355</v>
      </c>
      <c r="AX872" s="213" t="s">
        <v>365</v>
      </c>
      <c r="AY872" s="213" t="s">
        <v>283</v>
      </c>
      <c r="AZ872" s="213" t="s">
        <v>259</v>
      </c>
      <c r="BA872" s="217" t="s">
        <v>1436</v>
      </c>
    </row>
    <row r="873" ht="142.5">
      <c r="A873" s="214" t="s">
        <v>281</v>
      </c>
      <c r="B873" s="213" t="s">
        <v>1426</v>
      </c>
      <c r="C873" s="214" t="s">
        <v>1427</v>
      </c>
      <c r="D873" s="213" t="s">
        <v>1428</v>
      </c>
      <c r="E873" s="214" t="s">
        <v>1455</v>
      </c>
      <c r="F873" s="213" t="s">
        <v>1456</v>
      </c>
      <c r="G873" s="214" t="s">
        <v>1463</v>
      </c>
      <c r="H873" s="213" t="s">
        <v>1464</v>
      </c>
      <c r="I873" s="213" t="s">
        <v>370</v>
      </c>
      <c r="J873" s="214" t="s">
        <v>259</v>
      </c>
      <c r="K873" s="217" t="s">
        <v>1459</v>
      </c>
      <c r="L873" s="214">
        <v>1</v>
      </c>
      <c r="M873" s="214">
        <f>ROUND(L873*18,0)</f>
        <v>18</v>
      </c>
      <c r="N873" s="214">
        <v>1</v>
      </c>
      <c r="O873" s="214">
        <f>ROUND(N873*19.2,0)</f>
        <v>19</v>
      </c>
      <c r="P873" s="214">
        <v>2</v>
      </c>
      <c r="Q873" s="214">
        <f>ROUND(P873*19.2,0)</f>
        <v>38</v>
      </c>
      <c r="R873" s="214">
        <v>1</v>
      </c>
      <c r="S873" s="214">
        <f>ROUND(R873*14.4,0)</f>
        <v>14</v>
      </c>
      <c r="T873" s="214">
        <v>2</v>
      </c>
      <c r="U873" s="214">
        <f>ROUND(T873*14.4,0)</f>
        <v>29</v>
      </c>
      <c r="V873" s="214">
        <v>1</v>
      </c>
      <c r="W873" s="214">
        <f>ROUND(V873*28.8,0)</f>
        <v>29</v>
      </c>
      <c r="X873" s="214">
        <v>1</v>
      </c>
      <c r="Y873" s="214">
        <f>ROUND(X873*16.8,0)</f>
        <v>17</v>
      </c>
      <c r="Z873" s="214">
        <v>1</v>
      </c>
      <c r="AA873" s="214">
        <f>ROUND(Z873*19.2,0)</f>
        <v>19</v>
      </c>
      <c r="AB873" s="214">
        <v>0</v>
      </c>
      <c r="AC873" s="214">
        <f>ROUND(AB873*19.2,0)</f>
        <v>0</v>
      </c>
      <c r="AD873" s="214">
        <v>1</v>
      </c>
      <c r="AE873" s="214">
        <f>ROUND(AD873*12,0)</f>
        <v>12</v>
      </c>
      <c r="AF873" s="214">
        <v>0</v>
      </c>
      <c r="AG873" s="214">
        <f>ROUND(AF873*14.4,0)</f>
        <v>0</v>
      </c>
      <c r="AH873" s="214">
        <v>1</v>
      </c>
      <c r="AI873" s="214">
        <f>ROUND(AH873*9.6,0)</f>
        <v>10</v>
      </c>
      <c r="AJ873" s="214">
        <v>1</v>
      </c>
      <c r="AK873" s="214">
        <f>ROUND(AJ873*16.8,0)</f>
        <v>17</v>
      </c>
      <c r="AL873" s="214">
        <v>0</v>
      </c>
      <c r="AM873" s="214">
        <f>ROUND(AL873*7.2,0)</f>
        <v>0</v>
      </c>
      <c r="AN873" s="214">
        <f>SUM(M873,O873,Q873,S873,U873)</f>
        <v>118</v>
      </c>
      <c r="AO873" s="214">
        <f>SUM(W873,Y873,AA873,AC873)</f>
        <v>65</v>
      </c>
      <c r="AP873" s="214">
        <f>SUM(AE873,AG873,AI873)</f>
        <v>22</v>
      </c>
      <c r="AQ873" s="214">
        <f>SUM(AK873,AM873)</f>
        <v>17</v>
      </c>
      <c r="AR873" s="214">
        <f>SUM(AN873:AQ873)</f>
        <v>222</v>
      </c>
      <c r="AS873" s="214" t="str">
        <f>IF(AR873&lt;=120,"Group 1",IF(AR873&lt;=240,"Group 2",IF(AR873&lt;=360,"Group 3",IF(AR873&lt;=480,"Group 4",IF(AR873&lt;=600,"Group 5",IF(AR873&lt;=720,"Group 6",IF(AR873&lt;=840,"Group 7",IF(AR873&lt;=960,"Group 8",IF(AR873&lt;=1080,"Group 9","Group 10")))))))))</f>
        <v>Group 2</v>
      </c>
      <c r="AT873" s="214" t="str">
        <f>IF(AR873&lt;=120,"B1",IF(AR873&lt;=240,"B2",IF(AR873&lt;=360,"B3",IF(AR873&lt;=480,"B4",IF(AR873&lt;=600,"B5",IF(AR873&lt;=720,"B6",IF(AR873&lt;=840,"B7",IF(AR873&lt;=960,"B8",IF(AR873&lt;=1080,"B9",IF(AR873&lt;=1100,"B10",IF(AR873&lt;=1120,"B11",IF(AR873&lt;=1140,"B12",IF(AR873&lt;=1160,"B13",IF(AR873&lt;=1180,"B14","B15"))))))))))))))</f>
        <v>B2</v>
      </c>
      <c r="AU873" s="214" t="str">
        <f>AT873</f>
        <v>B2</v>
      </c>
      <c r="AV873" s="214" t="str">
        <f>IF(AU873=J873,"OK","REVIEW")</f>
        <v>OK</v>
      </c>
      <c r="AW873" s="213" t="s">
        <v>355</v>
      </c>
      <c r="AX873" s="213" t="s">
        <v>522</v>
      </c>
      <c r="AY873" s="213" t="s">
        <v>283</v>
      </c>
      <c r="AZ873" s="213" t="s">
        <v>259</v>
      </c>
      <c r="BA873" s="217" t="s">
        <v>1434</v>
      </c>
    </row>
    <row r="874" ht="142.5">
      <c r="A874" s="214" t="s">
        <v>281</v>
      </c>
      <c r="B874" s="213" t="s">
        <v>1426</v>
      </c>
      <c r="C874" s="214" t="s">
        <v>1427</v>
      </c>
      <c r="D874" s="213" t="s">
        <v>1428</v>
      </c>
      <c r="E874" s="214" t="s">
        <v>1455</v>
      </c>
      <c r="F874" s="213" t="s">
        <v>1456</v>
      </c>
      <c r="G874" s="214" t="s">
        <v>1463</v>
      </c>
      <c r="H874" s="213" t="s">
        <v>1464</v>
      </c>
      <c r="I874" s="213" t="s">
        <v>370</v>
      </c>
      <c r="J874" s="214" t="s">
        <v>263</v>
      </c>
      <c r="K874" s="217" t="s">
        <v>1460</v>
      </c>
      <c r="L874" s="214">
        <v>2</v>
      </c>
      <c r="M874" s="214">
        <f>ROUND(L874*18,0)</f>
        <v>36</v>
      </c>
      <c r="N874" s="214">
        <v>1</v>
      </c>
      <c r="O874" s="214">
        <f>ROUND(N874*19.2,0)</f>
        <v>19</v>
      </c>
      <c r="P874" s="214">
        <v>3</v>
      </c>
      <c r="Q874" s="214">
        <f>ROUND(P874*19.2,0)</f>
        <v>58</v>
      </c>
      <c r="R874" s="214">
        <v>1</v>
      </c>
      <c r="S874" s="214">
        <f>ROUND(R874*14.4,0)</f>
        <v>14</v>
      </c>
      <c r="T874" s="214">
        <v>2</v>
      </c>
      <c r="U874" s="214">
        <f>ROUND(T874*14.4,0)</f>
        <v>29</v>
      </c>
      <c r="V874" s="214">
        <v>1</v>
      </c>
      <c r="W874" s="214">
        <f>ROUND(V874*28.8,0)</f>
        <v>29</v>
      </c>
      <c r="X874" s="214">
        <v>1</v>
      </c>
      <c r="Y874" s="214">
        <f>ROUND(X874*16.8,0)</f>
        <v>17</v>
      </c>
      <c r="Z874" s="214">
        <v>1</v>
      </c>
      <c r="AA874" s="214">
        <f>ROUND(Z874*19.2,0)</f>
        <v>19</v>
      </c>
      <c r="AB874" s="214">
        <v>0</v>
      </c>
      <c r="AC874" s="214">
        <f>ROUND(AB874*19.2,0)</f>
        <v>0</v>
      </c>
      <c r="AD874" s="214">
        <v>1</v>
      </c>
      <c r="AE874" s="214">
        <f>ROUND(AD874*12,0)</f>
        <v>12</v>
      </c>
      <c r="AF874" s="214">
        <v>0</v>
      </c>
      <c r="AG874" s="214">
        <f>ROUND(AF874*14.4,0)</f>
        <v>0</v>
      </c>
      <c r="AH874" s="214">
        <v>1</v>
      </c>
      <c r="AI874" s="214">
        <f>ROUND(AH874*9.6,0)</f>
        <v>10</v>
      </c>
      <c r="AJ874" s="214">
        <v>1</v>
      </c>
      <c r="AK874" s="214">
        <f>ROUND(AJ874*16.8,0)</f>
        <v>17</v>
      </c>
      <c r="AL874" s="214">
        <v>0</v>
      </c>
      <c r="AM874" s="214">
        <f>ROUND(AL874*7.2,0)</f>
        <v>0</v>
      </c>
      <c r="AN874" s="214">
        <f>SUM(M874,O874,Q874,S874,U874)</f>
        <v>156</v>
      </c>
      <c r="AO874" s="214">
        <f>SUM(W874,Y874,AA874,AC874)</f>
        <v>65</v>
      </c>
      <c r="AP874" s="214">
        <f>SUM(AE874,AG874,AI874)</f>
        <v>22</v>
      </c>
      <c r="AQ874" s="214">
        <f>SUM(AK874,AM874)</f>
        <v>17</v>
      </c>
      <c r="AR874" s="214">
        <f>SUM(AN874:AQ874)</f>
        <v>260</v>
      </c>
      <c r="AS874" s="214" t="str">
        <f>IF(AR874&lt;=120,"Group 1",IF(AR874&lt;=240,"Group 2",IF(AR874&lt;=360,"Group 3",IF(AR874&lt;=480,"Group 4",IF(AR874&lt;=600,"Group 5",IF(AR874&lt;=720,"Group 6",IF(AR874&lt;=840,"Group 7",IF(AR874&lt;=960,"Group 8",IF(AR874&lt;=1080,"Group 9","Group 10")))))))))</f>
        <v>Group 3</v>
      </c>
      <c r="AT874" s="214" t="str">
        <f>IF(AR874&lt;=120,"B1",IF(AR874&lt;=240,"B2",IF(AR874&lt;=360,"B3",IF(AR874&lt;=480,"B4",IF(AR874&lt;=600,"B5",IF(AR874&lt;=720,"B6",IF(AR874&lt;=840,"B7",IF(AR874&lt;=960,"B8",IF(AR874&lt;=1080,"B9",IF(AR874&lt;=1100,"B10",IF(AR874&lt;=1120,"B11",IF(AR874&lt;=1140,"B12",IF(AR874&lt;=1160,"B13",IF(AR874&lt;=1180,"B14","B15"))))))))))))))</f>
        <v>B3</v>
      </c>
      <c r="AU874" s="214" t="str">
        <f>AT874</f>
        <v>B3</v>
      </c>
      <c r="AV874" s="214" t="str">
        <f>IF(AU874=J874,"OK","REVIEW")</f>
        <v>OK</v>
      </c>
      <c r="AW874" s="213" t="s">
        <v>355</v>
      </c>
      <c r="AX874" s="213" t="s">
        <v>365</v>
      </c>
      <c r="AY874" s="213" t="s">
        <v>283</v>
      </c>
      <c r="AZ874" s="213" t="s">
        <v>259</v>
      </c>
      <c r="BA874" s="217" t="s">
        <v>1436</v>
      </c>
    </row>
    <row r="875" ht="142.5">
      <c r="A875" s="214" t="s">
        <v>281</v>
      </c>
      <c r="B875" s="213" t="s">
        <v>1426</v>
      </c>
      <c r="C875" s="214" t="s">
        <v>1427</v>
      </c>
      <c r="D875" s="213" t="s">
        <v>1428</v>
      </c>
      <c r="E875" s="214" t="s">
        <v>1465</v>
      </c>
      <c r="F875" s="213" t="s">
        <v>1466</v>
      </c>
      <c r="G875" s="214" t="s">
        <v>1467</v>
      </c>
      <c r="H875" s="213" t="s">
        <v>1468</v>
      </c>
      <c r="I875" s="213" t="s">
        <v>370</v>
      </c>
      <c r="J875" s="214" t="s">
        <v>259</v>
      </c>
      <c r="K875" s="217" t="s">
        <v>1459</v>
      </c>
      <c r="L875" s="214">
        <v>1</v>
      </c>
      <c r="M875" s="214">
        <f>ROUND(L875*18,0)</f>
        <v>18</v>
      </c>
      <c r="N875" s="214">
        <v>1</v>
      </c>
      <c r="O875" s="214">
        <f>ROUND(N875*19.2,0)</f>
        <v>19</v>
      </c>
      <c r="P875" s="214">
        <v>2</v>
      </c>
      <c r="Q875" s="214">
        <f>ROUND(P875*19.2,0)</f>
        <v>38</v>
      </c>
      <c r="R875" s="214">
        <v>1</v>
      </c>
      <c r="S875" s="214">
        <f>ROUND(R875*14.4,0)</f>
        <v>14</v>
      </c>
      <c r="T875" s="214">
        <v>2</v>
      </c>
      <c r="U875" s="214">
        <f>ROUND(T875*14.4,0)</f>
        <v>29</v>
      </c>
      <c r="V875" s="214">
        <v>1</v>
      </c>
      <c r="W875" s="214">
        <f>ROUND(V875*28.8,0)</f>
        <v>29</v>
      </c>
      <c r="X875" s="214">
        <v>1</v>
      </c>
      <c r="Y875" s="214">
        <f>ROUND(X875*16.8,0)</f>
        <v>17</v>
      </c>
      <c r="Z875" s="214">
        <v>1</v>
      </c>
      <c r="AA875" s="214">
        <f>ROUND(Z875*19.2,0)</f>
        <v>19</v>
      </c>
      <c r="AB875" s="214">
        <v>0</v>
      </c>
      <c r="AC875" s="214">
        <f>ROUND(AB875*19.2,0)</f>
        <v>0</v>
      </c>
      <c r="AD875" s="214">
        <v>1</v>
      </c>
      <c r="AE875" s="214">
        <f>ROUND(AD875*12,0)</f>
        <v>12</v>
      </c>
      <c r="AF875" s="214">
        <v>0</v>
      </c>
      <c r="AG875" s="214">
        <f>ROUND(AF875*14.4,0)</f>
        <v>0</v>
      </c>
      <c r="AH875" s="214">
        <v>1</v>
      </c>
      <c r="AI875" s="214">
        <f>ROUND(AH875*9.6,0)</f>
        <v>10</v>
      </c>
      <c r="AJ875" s="214">
        <v>1</v>
      </c>
      <c r="AK875" s="214">
        <f>ROUND(AJ875*16.8,0)</f>
        <v>17</v>
      </c>
      <c r="AL875" s="214">
        <v>0</v>
      </c>
      <c r="AM875" s="214">
        <f>ROUND(AL875*7.2,0)</f>
        <v>0</v>
      </c>
      <c r="AN875" s="214">
        <f>SUM(M875,O875,Q875,S875,U875)</f>
        <v>118</v>
      </c>
      <c r="AO875" s="214">
        <f>SUM(W875,Y875,AA875,AC875)</f>
        <v>65</v>
      </c>
      <c r="AP875" s="214">
        <f>SUM(AE875,AG875,AI875)</f>
        <v>22</v>
      </c>
      <c r="AQ875" s="214">
        <f>SUM(AK875,AM875)</f>
        <v>17</v>
      </c>
      <c r="AR875" s="214">
        <f>SUM(AN875:AQ875)</f>
        <v>222</v>
      </c>
      <c r="AS875" s="214" t="str">
        <f>IF(AR875&lt;=120,"Group 1",IF(AR875&lt;=240,"Group 2",IF(AR875&lt;=360,"Group 3",IF(AR875&lt;=480,"Group 4",IF(AR875&lt;=600,"Group 5",IF(AR875&lt;=720,"Group 6",IF(AR875&lt;=840,"Group 7",IF(AR875&lt;=960,"Group 8",IF(AR875&lt;=1080,"Group 9","Group 10")))))))))</f>
        <v>Group 2</v>
      </c>
      <c r="AT875" s="214" t="str">
        <f>IF(AR875&lt;=120,"B1",IF(AR875&lt;=240,"B2",IF(AR875&lt;=360,"B3",IF(AR875&lt;=480,"B4",IF(AR875&lt;=600,"B5",IF(AR875&lt;=720,"B6",IF(AR875&lt;=840,"B7",IF(AR875&lt;=960,"B8",IF(AR875&lt;=1080,"B9",IF(AR875&lt;=1100,"B10",IF(AR875&lt;=1120,"B11",IF(AR875&lt;=1140,"B12",IF(AR875&lt;=1160,"B13",IF(AR875&lt;=1180,"B14","B15"))))))))))))))</f>
        <v>B2</v>
      </c>
      <c r="AU875" s="214" t="str">
        <f>AT875</f>
        <v>B2</v>
      </c>
      <c r="AV875" s="214" t="str">
        <f>IF(AU875=J875,"OK","REVIEW")</f>
        <v>OK</v>
      </c>
      <c r="AW875" s="213" t="s">
        <v>355</v>
      </c>
      <c r="AX875" s="213" t="s">
        <v>522</v>
      </c>
      <c r="AY875" s="213" t="s">
        <v>283</v>
      </c>
      <c r="AZ875" s="213" t="s">
        <v>259</v>
      </c>
      <c r="BA875" s="217" t="s">
        <v>1434</v>
      </c>
    </row>
    <row r="876" ht="142.5">
      <c r="A876" s="214" t="s">
        <v>281</v>
      </c>
      <c r="B876" s="213" t="s">
        <v>1426</v>
      </c>
      <c r="C876" s="214" t="s">
        <v>1427</v>
      </c>
      <c r="D876" s="213" t="s">
        <v>1428</v>
      </c>
      <c r="E876" s="214" t="s">
        <v>1465</v>
      </c>
      <c r="F876" s="213" t="s">
        <v>1466</v>
      </c>
      <c r="G876" s="214" t="s">
        <v>1467</v>
      </c>
      <c r="H876" s="213" t="s">
        <v>1468</v>
      </c>
      <c r="I876" s="213" t="s">
        <v>370</v>
      </c>
      <c r="J876" s="214" t="s">
        <v>263</v>
      </c>
      <c r="K876" s="217" t="s">
        <v>1460</v>
      </c>
      <c r="L876" s="214">
        <v>2</v>
      </c>
      <c r="M876" s="214">
        <f>ROUND(L876*18,0)</f>
        <v>36</v>
      </c>
      <c r="N876" s="214">
        <v>1</v>
      </c>
      <c r="O876" s="214">
        <f>ROUND(N876*19.2,0)</f>
        <v>19</v>
      </c>
      <c r="P876" s="214">
        <v>3</v>
      </c>
      <c r="Q876" s="214">
        <f>ROUND(P876*19.2,0)</f>
        <v>58</v>
      </c>
      <c r="R876" s="214">
        <v>1</v>
      </c>
      <c r="S876" s="214">
        <f>ROUND(R876*14.4,0)</f>
        <v>14</v>
      </c>
      <c r="T876" s="214">
        <v>2</v>
      </c>
      <c r="U876" s="214">
        <f>ROUND(T876*14.4,0)</f>
        <v>29</v>
      </c>
      <c r="V876" s="214">
        <v>1</v>
      </c>
      <c r="W876" s="214">
        <f>ROUND(V876*28.8,0)</f>
        <v>29</v>
      </c>
      <c r="X876" s="214">
        <v>1</v>
      </c>
      <c r="Y876" s="214">
        <f>ROUND(X876*16.8,0)</f>
        <v>17</v>
      </c>
      <c r="Z876" s="214">
        <v>1</v>
      </c>
      <c r="AA876" s="214">
        <f>ROUND(Z876*19.2,0)</f>
        <v>19</v>
      </c>
      <c r="AB876" s="214">
        <v>0</v>
      </c>
      <c r="AC876" s="214">
        <f>ROUND(AB876*19.2,0)</f>
        <v>0</v>
      </c>
      <c r="AD876" s="214">
        <v>1</v>
      </c>
      <c r="AE876" s="214">
        <f>ROUND(AD876*12,0)</f>
        <v>12</v>
      </c>
      <c r="AF876" s="214">
        <v>0</v>
      </c>
      <c r="AG876" s="214">
        <f>ROUND(AF876*14.4,0)</f>
        <v>0</v>
      </c>
      <c r="AH876" s="214">
        <v>1</v>
      </c>
      <c r="AI876" s="214">
        <f>ROUND(AH876*9.6,0)</f>
        <v>10</v>
      </c>
      <c r="AJ876" s="214">
        <v>1</v>
      </c>
      <c r="AK876" s="214">
        <f>ROUND(AJ876*16.8,0)</f>
        <v>17</v>
      </c>
      <c r="AL876" s="214">
        <v>0</v>
      </c>
      <c r="AM876" s="214">
        <f>ROUND(AL876*7.2,0)</f>
        <v>0</v>
      </c>
      <c r="AN876" s="214">
        <f>SUM(M876,O876,Q876,S876,U876)</f>
        <v>156</v>
      </c>
      <c r="AO876" s="214">
        <f>SUM(W876,Y876,AA876,AC876)</f>
        <v>65</v>
      </c>
      <c r="AP876" s="214">
        <f>SUM(AE876,AG876,AI876)</f>
        <v>22</v>
      </c>
      <c r="AQ876" s="214">
        <f>SUM(AK876,AM876)</f>
        <v>17</v>
      </c>
      <c r="AR876" s="214">
        <f>SUM(AN876:AQ876)</f>
        <v>260</v>
      </c>
      <c r="AS876" s="214" t="str">
        <f>IF(AR876&lt;=120,"Group 1",IF(AR876&lt;=240,"Group 2",IF(AR876&lt;=360,"Group 3",IF(AR876&lt;=480,"Group 4",IF(AR876&lt;=600,"Group 5",IF(AR876&lt;=720,"Group 6",IF(AR876&lt;=840,"Group 7",IF(AR876&lt;=960,"Group 8",IF(AR876&lt;=1080,"Group 9","Group 10")))))))))</f>
        <v>Group 3</v>
      </c>
      <c r="AT876" s="214" t="str">
        <f>IF(AR876&lt;=120,"B1",IF(AR876&lt;=240,"B2",IF(AR876&lt;=360,"B3",IF(AR876&lt;=480,"B4",IF(AR876&lt;=600,"B5",IF(AR876&lt;=720,"B6",IF(AR876&lt;=840,"B7",IF(AR876&lt;=960,"B8",IF(AR876&lt;=1080,"B9",IF(AR876&lt;=1100,"B10",IF(AR876&lt;=1120,"B11",IF(AR876&lt;=1140,"B12",IF(AR876&lt;=1160,"B13",IF(AR876&lt;=1180,"B14","B15"))))))))))))))</f>
        <v>B3</v>
      </c>
      <c r="AU876" s="214" t="str">
        <f>AT876</f>
        <v>B3</v>
      </c>
      <c r="AV876" s="214" t="str">
        <f>IF(AU876=J876,"OK","REVIEW")</f>
        <v>OK</v>
      </c>
      <c r="AW876" s="213" t="s">
        <v>355</v>
      </c>
      <c r="AX876" s="213" t="s">
        <v>365</v>
      </c>
      <c r="AY876" s="213" t="s">
        <v>283</v>
      </c>
      <c r="AZ876" s="213" t="s">
        <v>259</v>
      </c>
      <c r="BA876" s="217" t="s">
        <v>1436</v>
      </c>
    </row>
    <row r="877" ht="142.5">
      <c r="A877" s="214" t="s">
        <v>281</v>
      </c>
      <c r="B877" s="213" t="s">
        <v>1426</v>
      </c>
      <c r="C877" s="214" t="s">
        <v>1427</v>
      </c>
      <c r="D877" s="213" t="s">
        <v>1428</v>
      </c>
      <c r="E877" s="214" t="s">
        <v>1465</v>
      </c>
      <c r="F877" s="213" t="s">
        <v>1466</v>
      </c>
      <c r="G877" s="214" t="s">
        <v>1469</v>
      </c>
      <c r="H877" s="213" t="s">
        <v>1470</v>
      </c>
      <c r="I877" s="213" t="s">
        <v>370</v>
      </c>
      <c r="J877" s="214" t="s">
        <v>259</v>
      </c>
      <c r="K877" s="217" t="s">
        <v>1459</v>
      </c>
      <c r="L877" s="214">
        <v>1</v>
      </c>
      <c r="M877" s="214">
        <f>ROUND(L877*18,0)</f>
        <v>18</v>
      </c>
      <c r="N877" s="214">
        <v>1</v>
      </c>
      <c r="O877" s="214">
        <f>ROUND(N877*19.2,0)</f>
        <v>19</v>
      </c>
      <c r="P877" s="214">
        <v>2</v>
      </c>
      <c r="Q877" s="214">
        <f>ROUND(P877*19.2,0)</f>
        <v>38</v>
      </c>
      <c r="R877" s="214">
        <v>1</v>
      </c>
      <c r="S877" s="214">
        <f>ROUND(R877*14.4,0)</f>
        <v>14</v>
      </c>
      <c r="T877" s="214">
        <v>2</v>
      </c>
      <c r="U877" s="214">
        <f>ROUND(T877*14.4,0)</f>
        <v>29</v>
      </c>
      <c r="V877" s="214">
        <v>1</v>
      </c>
      <c r="W877" s="214">
        <f>ROUND(V877*28.8,0)</f>
        <v>29</v>
      </c>
      <c r="X877" s="214">
        <v>1</v>
      </c>
      <c r="Y877" s="214">
        <f>ROUND(X877*16.8,0)</f>
        <v>17</v>
      </c>
      <c r="Z877" s="214">
        <v>1</v>
      </c>
      <c r="AA877" s="214">
        <f>ROUND(Z877*19.2,0)</f>
        <v>19</v>
      </c>
      <c r="AB877" s="214">
        <v>0</v>
      </c>
      <c r="AC877" s="214">
        <f>ROUND(AB877*19.2,0)</f>
        <v>0</v>
      </c>
      <c r="AD877" s="214">
        <v>1</v>
      </c>
      <c r="AE877" s="214">
        <f>ROUND(AD877*12,0)</f>
        <v>12</v>
      </c>
      <c r="AF877" s="214">
        <v>0</v>
      </c>
      <c r="AG877" s="214">
        <f>ROUND(AF877*14.4,0)</f>
        <v>0</v>
      </c>
      <c r="AH877" s="214">
        <v>1</v>
      </c>
      <c r="AI877" s="214">
        <f>ROUND(AH877*9.6,0)</f>
        <v>10</v>
      </c>
      <c r="AJ877" s="214">
        <v>1</v>
      </c>
      <c r="AK877" s="214">
        <f>ROUND(AJ877*16.8,0)</f>
        <v>17</v>
      </c>
      <c r="AL877" s="214">
        <v>0</v>
      </c>
      <c r="AM877" s="214">
        <f>ROUND(AL877*7.2,0)</f>
        <v>0</v>
      </c>
      <c r="AN877" s="214">
        <f>SUM(M877,O877,Q877,S877,U877)</f>
        <v>118</v>
      </c>
      <c r="AO877" s="214">
        <f>SUM(W877,Y877,AA877,AC877)</f>
        <v>65</v>
      </c>
      <c r="AP877" s="214">
        <f>SUM(AE877,AG877,AI877)</f>
        <v>22</v>
      </c>
      <c r="AQ877" s="214">
        <f>SUM(AK877,AM877)</f>
        <v>17</v>
      </c>
      <c r="AR877" s="214">
        <f>SUM(AN877:AQ877)</f>
        <v>222</v>
      </c>
      <c r="AS877" s="214" t="str">
        <f>IF(AR877&lt;=120,"Group 1",IF(AR877&lt;=240,"Group 2",IF(AR877&lt;=360,"Group 3",IF(AR877&lt;=480,"Group 4",IF(AR877&lt;=600,"Group 5",IF(AR877&lt;=720,"Group 6",IF(AR877&lt;=840,"Group 7",IF(AR877&lt;=960,"Group 8",IF(AR877&lt;=1080,"Group 9","Group 10")))))))))</f>
        <v>Group 2</v>
      </c>
      <c r="AT877" s="214" t="str">
        <f>IF(AR877&lt;=120,"B1",IF(AR877&lt;=240,"B2",IF(AR877&lt;=360,"B3",IF(AR877&lt;=480,"B4",IF(AR877&lt;=600,"B5",IF(AR877&lt;=720,"B6",IF(AR877&lt;=840,"B7",IF(AR877&lt;=960,"B8",IF(AR877&lt;=1080,"B9",IF(AR877&lt;=1100,"B10",IF(AR877&lt;=1120,"B11",IF(AR877&lt;=1140,"B12",IF(AR877&lt;=1160,"B13",IF(AR877&lt;=1180,"B14","B15"))))))))))))))</f>
        <v>B2</v>
      </c>
      <c r="AU877" s="214" t="str">
        <f>AT877</f>
        <v>B2</v>
      </c>
      <c r="AV877" s="214" t="str">
        <f>IF(AU877=J877,"OK","REVIEW")</f>
        <v>OK</v>
      </c>
      <c r="AW877" s="213" t="s">
        <v>355</v>
      </c>
      <c r="AX877" s="213" t="s">
        <v>522</v>
      </c>
      <c r="AY877" s="213" t="s">
        <v>283</v>
      </c>
      <c r="AZ877" s="213" t="s">
        <v>259</v>
      </c>
      <c r="BA877" s="217" t="s">
        <v>1434</v>
      </c>
    </row>
    <row r="878" ht="142.5">
      <c r="A878" s="214" t="s">
        <v>281</v>
      </c>
      <c r="B878" s="213" t="s">
        <v>1426</v>
      </c>
      <c r="C878" s="214" t="s">
        <v>1427</v>
      </c>
      <c r="D878" s="213" t="s">
        <v>1428</v>
      </c>
      <c r="E878" s="214" t="s">
        <v>1465</v>
      </c>
      <c r="F878" s="213" t="s">
        <v>1466</v>
      </c>
      <c r="G878" s="214" t="s">
        <v>1469</v>
      </c>
      <c r="H878" s="213" t="s">
        <v>1470</v>
      </c>
      <c r="I878" s="213" t="s">
        <v>370</v>
      </c>
      <c r="J878" s="214" t="s">
        <v>263</v>
      </c>
      <c r="K878" s="217" t="s">
        <v>1460</v>
      </c>
      <c r="L878" s="214">
        <v>2</v>
      </c>
      <c r="M878" s="214">
        <f>ROUND(L878*18,0)</f>
        <v>36</v>
      </c>
      <c r="N878" s="214">
        <v>1</v>
      </c>
      <c r="O878" s="214">
        <f>ROUND(N878*19.2,0)</f>
        <v>19</v>
      </c>
      <c r="P878" s="214">
        <v>3</v>
      </c>
      <c r="Q878" s="214">
        <f>ROUND(P878*19.2,0)</f>
        <v>58</v>
      </c>
      <c r="R878" s="214">
        <v>1</v>
      </c>
      <c r="S878" s="214">
        <f>ROUND(R878*14.4,0)</f>
        <v>14</v>
      </c>
      <c r="T878" s="214">
        <v>2</v>
      </c>
      <c r="U878" s="214">
        <f>ROUND(T878*14.4,0)</f>
        <v>29</v>
      </c>
      <c r="V878" s="214">
        <v>1</v>
      </c>
      <c r="W878" s="214">
        <f>ROUND(V878*28.8,0)</f>
        <v>29</v>
      </c>
      <c r="X878" s="214">
        <v>1</v>
      </c>
      <c r="Y878" s="214">
        <f>ROUND(X878*16.8,0)</f>
        <v>17</v>
      </c>
      <c r="Z878" s="214">
        <v>1</v>
      </c>
      <c r="AA878" s="214">
        <f>ROUND(Z878*19.2,0)</f>
        <v>19</v>
      </c>
      <c r="AB878" s="214">
        <v>0</v>
      </c>
      <c r="AC878" s="214">
        <f>ROUND(AB878*19.2,0)</f>
        <v>0</v>
      </c>
      <c r="AD878" s="214">
        <v>1</v>
      </c>
      <c r="AE878" s="214">
        <f>ROUND(AD878*12,0)</f>
        <v>12</v>
      </c>
      <c r="AF878" s="214">
        <v>0</v>
      </c>
      <c r="AG878" s="214">
        <f>ROUND(AF878*14.4,0)</f>
        <v>0</v>
      </c>
      <c r="AH878" s="214">
        <v>1</v>
      </c>
      <c r="AI878" s="214">
        <f>ROUND(AH878*9.6,0)</f>
        <v>10</v>
      </c>
      <c r="AJ878" s="214">
        <v>1</v>
      </c>
      <c r="AK878" s="214">
        <f>ROUND(AJ878*16.8,0)</f>
        <v>17</v>
      </c>
      <c r="AL878" s="214">
        <v>0</v>
      </c>
      <c r="AM878" s="214">
        <f>ROUND(AL878*7.2,0)</f>
        <v>0</v>
      </c>
      <c r="AN878" s="214">
        <f>SUM(M878,O878,Q878,S878,U878)</f>
        <v>156</v>
      </c>
      <c r="AO878" s="214">
        <f>SUM(W878,Y878,AA878,AC878)</f>
        <v>65</v>
      </c>
      <c r="AP878" s="214">
        <f>SUM(AE878,AG878,AI878)</f>
        <v>22</v>
      </c>
      <c r="AQ878" s="214">
        <f>SUM(AK878,AM878)</f>
        <v>17</v>
      </c>
      <c r="AR878" s="214">
        <f>SUM(AN878:AQ878)</f>
        <v>260</v>
      </c>
      <c r="AS878" s="214" t="str">
        <f>IF(AR878&lt;=120,"Group 1",IF(AR878&lt;=240,"Group 2",IF(AR878&lt;=360,"Group 3",IF(AR878&lt;=480,"Group 4",IF(AR878&lt;=600,"Group 5",IF(AR878&lt;=720,"Group 6",IF(AR878&lt;=840,"Group 7",IF(AR878&lt;=960,"Group 8",IF(AR878&lt;=1080,"Group 9","Group 10")))))))))</f>
        <v>Group 3</v>
      </c>
      <c r="AT878" s="214" t="str">
        <f>IF(AR878&lt;=120,"B1",IF(AR878&lt;=240,"B2",IF(AR878&lt;=360,"B3",IF(AR878&lt;=480,"B4",IF(AR878&lt;=600,"B5",IF(AR878&lt;=720,"B6",IF(AR878&lt;=840,"B7",IF(AR878&lt;=960,"B8",IF(AR878&lt;=1080,"B9",IF(AR878&lt;=1100,"B10",IF(AR878&lt;=1120,"B11",IF(AR878&lt;=1140,"B12",IF(AR878&lt;=1160,"B13",IF(AR878&lt;=1180,"B14","B15"))))))))))))))</f>
        <v>B3</v>
      </c>
      <c r="AU878" s="214" t="str">
        <f>AT878</f>
        <v>B3</v>
      </c>
      <c r="AV878" s="214" t="str">
        <f>IF(AU878=J878,"OK","REVIEW")</f>
        <v>OK</v>
      </c>
      <c r="AW878" s="213" t="s">
        <v>355</v>
      </c>
      <c r="AX878" s="213" t="s">
        <v>365</v>
      </c>
      <c r="AY878" s="213" t="s">
        <v>283</v>
      </c>
      <c r="AZ878" s="213" t="s">
        <v>259</v>
      </c>
      <c r="BA878" s="217" t="s">
        <v>1436</v>
      </c>
    </row>
    <row r="879" ht="142.5">
      <c r="A879" s="214" t="s">
        <v>281</v>
      </c>
      <c r="B879" s="213" t="s">
        <v>1426</v>
      </c>
      <c r="C879" s="214" t="s">
        <v>1427</v>
      </c>
      <c r="D879" s="213" t="s">
        <v>1428</v>
      </c>
      <c r="E879" s="214" t="s">
        <v>1465</v>
      </c>
      <c r="F879" s="213" t="s">
        <v>1466</v>
      </c>
      <c r="G879" s="214" t="s">
        <v>1471</v>
      </c>
      <c r="H879" s="213" t="s">
        <v>1472</v>
      </c>
      <c r="I879" s="213" t="s">
        <v>370</v>
      </c>
      <c r="J879" s="214" t="s">
        <v>259</v>
      </c>
      <c r="K879" s="217" t="s">
        <v>1459</v>
      </c>
      <c r="L879" s="214">
        <v>1</v>
      </c>
      <c r="M879" s="214">
        <f>ROUND(L879*18,0)</f>
        <v>18</v>
      </c>
      <c r="N879" s="214">
        <v>1</v>
      </c>
      <c r="O879" s="214">
        <f>ROUND(N879*19.2,0)</f>
        <v>19</v>
      </c>
      <c r="P879" s="214">
        <v>2</v>
      </c>
      <c r="Q879" s="214">
        <f>ROUND(P879*19.2,0)</f>
        <v>38</v>
      </c>
      <c r="R879" s="214">
        <v>1</v>
      </c>
      <c r="S879" s="214">
        <f>ROUND(R879*14.4,0)</f>
        <v>14</v>
      </c>
      <c r="T879" s="214">
        <v>2</v>
      </c>
      <c r="U879" s="214">
        <f>ROUND(T879*14.4,0)</f>
        <v>29</v>
      </c>
      <c r="V879" s="214">
        <v>1</v>
      </c>
      <c r="W879" s="214">
        <f>ROUND(V879*28.8,0)</f>
        <v>29</v>
      </c>
      <c r="X879" s="214">
        <v>1</v>
      </c>
      <c r="Y879" s="214">
        <f>ROUND(X879*16.8,0)</f>
        <v>17</v>
      </c>
      <c r="Z879" s="214">
        <v>1</v>
      </c>
      <c r="AA879" s="214">
        <f>ROUND(Z879*19.2,0)</f>
        <v>19</v>
      </c>
      <c r="AB879" s="214">
        <v>0</v>
      </c>
      <c r="AC879" s="214">
        <f>ROUND(AB879*19.2,0)</f>
        <v>0</v>
      </c>
      <c r="AD879" s="214">
        <v>1</v>
      </c>
      <c r="AE879" s="214">
        <f>ROUND(AD879*12,0)</f>
        <v>12</v>
      </c>
      <c r="AF879" s="214">
        <v>0</v>
      </c>
      <c r="AG879" s="214">
        <f>ROUND(AF879*14.4,0)</f>
        <v>0</v>
      </c>
      <c r="AH879" s="214">
        <v>1</v>
      </c>
      <c r="AI879" s="214">
        <f>ROUND(AH879*9.6,0)</f>
        <v>10</v>
      </c>
      <c r="AJ879" s="214">
        <v>1</v>
      </c>
      <c r="AK879" s="214">
        <f>ROUND(AJ879*16.8,0)</f>
        <v>17</v>
      </c>
      <c r="AL879" s="214">
        <v>0</v>
      </c>
      <c r="AM879" s="214">
        <f>ROUND(AL879*7.2,0)</f>
        <v>0</v>
      </c>
      <c r="AN879" s="214">
        <f>SUM(M879,O879,Q879,S879,U879)</f>
        <v>118</v>
      </c>
      <c r="AO879" s="214">
        <f>SUM(W879,Y879,AA879,AC879)</f>
        <v>65</v>
      </c>
      <c r="AP879" s="214">
        <f>SUM(AE879,AG879,AI879)</f>
        <v>22</v>
      </c>
      <c r="AQ879" s="214">
        <f>SUM(AK879,AM879)</f>
        <v>17</v>
      </c>
      <c r="AR879" s="214">
        <f>SUM(AN879:AQ879)</f>
        <v>222</v>
      </c>
      <c r="AS879" s="214" t="str">
        <f>IF(AR879&lt;=120,"Group 1",IF(AR879&lt;=240,"Group 2",IF(AR879&lt;=360,"Group 3",IF(AR879&lt;=480,"Group 4",IF(AR879&lt;=600,"Group 5",IF(AR879&lt;=720,"Group 6",IF(AR879&lt;=840,"Group 7",IF(AR879&lt;=960,"Group 8",IF(AR879&lt;=1080,"Group 9","Group 10")))))))))</f>
        <v>Group 2</v>
      </c>
      <c r="AT879" s="214" t="str">
        <f>IF(AR879&lt;=120,"B1",IF(AR879&lt;=240,"B2",IF(AR879&lt;=360,"B3",IF(AR879&lt;=480,"B4",IF(AR879&lt;=600,"B5",IF(AR879&lt;=720,"B6",IF(AR879&lt;=840,"B7",IF(AR879&lt;=960,"B8",IF(AR879&lt;=1080,"B9",IF(AR879&lt;=1100,"B10",IF(AR879&lt;=1120,"B11",IF(AR879&lt;=1140,"B12",IF(AR879&lt;=1160,"B13",IF(AR879&lt;=1180,"B14","B15"))))))))))))))</f>
        <v>B2</v>
      </c>
      <c r="AU879" s="214" t="str">
        <f>AT879</f>
        <v>B2</v>
      </c>
      <c r="AV879" s="214" t="str">
        <f>IF(AU879=J879,"OK","REVIEW")</f>
        <v>OK</v>
      </c>
      <c r="AW879" s="213" t="s">
        <v>355</v>
      </c>
      <c r="AX879" s="213" t="s">
        <v>522</v>
      </c>
      <c r="AY879" s="213" t="s">
        <v>283</v>
      </c>
      <c r="AZ879" s="213" t="s">
        <v>259</v>
      </c>
      <c r="BA879" s="217" t="s">
        <v>1434</v>
      </c>
    </row>
    <row r="880" ht="142.5">
      <c r="A880" s="214" t="s">
        <v>281</v>
      </c>
      <c r="B880" s="213" t="s">
        <v>1426</v>
      </c>
      <c r="C880" s="214" t="s">
        <v>1427</v>
      </c>
      <c r="D880" s="213" t="s">
        <v>1428</v>
      </c>
      <c r="E880" s="214" t="s">
        <v>1465</v>
      </c>
      <c r="F880" s="213" t="s">
        <v>1466</v>
      </c>
      <c r="G880" s="214" t="s">
        <v>1471</v>
      </c>
      <c r="H880" s="213" t="s">
        <v>1472</v>
      </c>
      <c r="I880" s="213" t="s">
        <v>370</v>
      </c>
      <c r="J880" s="214" t="s">
        <v>263</v>
      </c>
      <c r="K880" s="217" t="s">
        <v>1460</v>
      </c>
      <c r="L880" s="214">
        <v>2</v>
      </c>
      <c r="M880" s="214">
        <f>ROUND(L880*18,0)</f>
        <v>36</v>
      </c>
      <c r="N880" s="214">
        <v>1</v>
      </c>
      <c r="O880" s="214">
        <f>ROUND(N880*19.2,0)</f>
        <v>19</v>
      </c>
      <c r="P880" s="214">
        <v>3</v>
      </c>
      <c r="Q880" s="214">
        <f>ROUND(P880*19.2,0)</f>
        <v>58</v>
      </c>
      <c r="R880" s="214">
        <v>1</v>
      </c>
      <c r="S880" s="214">
        <f>ROUND(R880*14.4,0)</f>
        <v>14</v>
      </c>
      <c r="T880" s="214">
        <v>2</v>
      </c>
      <c r="U880" s="214">
        <f>ROUND(T880*14.4,0)</f>
        <v>29</v>
      </c>
      <c r="V880" s="214">
        <v>1</v>
      </c>
      <c r="W880" s="214">
        <f>ROUND(V880*28.8,0)</f>
        <v>29</v>
      </c>
      <c r="X880" s="214">
        <v>1</v>
      </c>
      <c r="Y880" s="214">
        <f>ROUND(X880*16.8,0)</f>
        <v>17</v>
      </c>
      <c r="Z880" s="214">
        <v>1</v>
      </c>
      <c r="AA880" s="214">
        <f>ROUND(Z880*19.2,0)</f>
        <v>19</v>
      </c>
      <c r="AB880" s="214">
        <v>0</v>
      </c>
      <c r="AC880" s="214">
        <f>ROUND(AB880*19.2,0)</f>
        <v>0</v>
      </c>
      <c r="AD880" s="214">
        <v>1</v>
      </c>
      <c r="AE880" s="214">
        <f>ROUND(AD880*12,0)</f>
        <v>12</v>
      </c>
      <c r="AF880" s="214">
        <v>0</v>
      </c>
      <c r="AG880" s="214">
        <f>ROUND(AF880*14.4,0)</f>
        <v>0</v>
      </c>
      <c r="AH880" s="214">
        <v>1</v>
      </c>
      <c r="AI880" s="214">
        <f>ROUND(AH880*9.6,0)</f>
        <v>10</v>
      </c>
      <c r="AJ880" s="214">
        <v>1</v>
      </c>
      <c r="AK880" s="214">
        <f>ROUND(AJ880*16.8,0)</f>
        <v>17</v>
      </c>
      <c r="AL880" s="214">
        <v>0</v>
      </c>
      <c r="AM880" s="214">
        <f>ROUND(AL880*7.2,0)</f>
        <v>0</v>
      </c>
      <c r="AN880" s="214">
        <f>SUM(M880,O880,Q880,S880,U880)</f>
        <v>156</v>
      </c>
      <c r="AO880" s="214">
        <f>SUM(W880,Y880,AA880,AC880)</f>
        <v>65</v>
      </c>
      <c r="AP880" s="214">
        <f>SUM(AE880,AG880,AI880)</f>
        <v>22</v>
      </c>
      <c r="AQ880" s="214">
        <f>SUM(AK880,AM880)</f>
        <v>17</v>
      </c>
      <c r="AR880" s="214">
        <f>SUM(AN880:AQ880)</f>
        <v>260</v>
      </c>
      <c r="AS880" s="214" t="str">
        <f>IF(AR880&lt;=120,"Group 1",IF(AR880&lt;=240,"Group 2",IF(AR880&lt;=360,"Group 3",IF(AR880&lt;=480,"Group 4",IF(AR880&lt;=600,"Group 5",IF(AR880&lt;=720,"Group 6",IF(AR880&lt;=840,"Group 7",IF(AR880&lt;=960,"Group 8",IF(AR880&lt;=1080,"Group 9","Group 10")))))))))</f>
        <v>Group 3</v>
      </c>
      <c r="AT880" s="214" t="str">
        <f>IF(AR880&lt;=120,"B1",IF(AR880&lt;=240,"B2",IF(AR880&lt;=360,"B3",IF(AR880&lt;=480,"B4",IF(AR880&lt;=600,"B5",IF(AR880&lt;=720,"B6",IF(AR880&lt;=840,"B7",IF(AR880&lt;=960,"B8",IF(AR880&lt;=1080,"B9",IF(AR880&lt;=1100,"B10",IF(AR880&lt;=1120,"B11",IF(AR880&lt;=1140,"B12",IF(AR880&lt;=1160,"B13",IF(AR880&lt;=1180,"B14","B15"))))))))))))))</f>
        <v>B3</v>
      </c>
      <c r="AU880" s="214" t="str">
        <f>AT880</f>
        <v>B3</v>
      </c>
      <c r="AV880" s="214" t="str">
        <f>IF(AU880=J880,"OK","REVIEW")</f>
        <v>OK</v>
      </c>
      <c r="AW880" s="213" t="s">
        <v>355</v>
      </c>
      <c r="AX880" s="213" t="s">
        <v>365</v>
      </c>
      <c r="AY880" s="213" t="s">
        <v>283</v>
      </c>
      <c r="AZ880" s="213" t="s">
        <v>259</v>
      </c>
      <c r="BA880" s="217" t="s">
        <v>1436</v>
      </c>
    </row>
    <row r="881" ht="142.5">
      <c r="A881" s="214" t="s">
        <v>281</v>
      </c>
      <c r="B881" s="213" t="s">
        <v>1426</v>
      </c>
      <c r="C881" s="214" t="s">
        <v>1427</v>
      </c>
      <c r="D881" s="213" t="s">
        <v>1428</v>
      </c>
      <c r="E881" s="214" t="s">
        <v>1465</v>
      </c>
      <c r="F881" s="213" t="s">
        <v>1466</v>
      </c>
      <c r="G881" s="214" t="s">
        <v>1473</v>
      </c>
      <c r="H881" s="213" t="s">
        <v>1474</v>
      </c>
      <c r="I881" s="213" t="s">
        <v>370</v>
      </c>
      <c r="J881" s="214" t="s">
        <v>259</v>
      </c>
      <c r="K881" s="217" t="s">
        <v>1459</v>
      </c>
      <c r="L881" s="214">
        <v>1</v>
      </c>
      <c r="M881" s="214">
        <f>ROUND(L881*18,0)</f>
        <v>18</v>
      </c>
      <c r="N881" s="214">
        <v>1</v>
      </c>
      <c r="O881" s="214">
        <f>ROUND(N881*19.2,0)</f>
        <v>19</v>
      </c>
      <c r="P881" s="214">
        <v>2</v>
      </c>
      <c r="Q881" s="214">
        <f>ROUND(P881*19.2,0)</f>
        <v>38</v>
      </c>
      <c r="R881" s="214">
        <v>1</v>
      </c>
      <c r="S881" s="214">
        <f>ROUND(R881*14.4,0)</f>
        <v>14</v>
      </c>
      <c r="T881" s="214">
        <v>2</v>
      </c>
      <c r="U881" s="214">
        <f>ROUND(T881*14.4,0)</f>
        <v>29</v>
      </c>
      <c r="V881" s="214">
        <v>1</v>
      </c>
      <c r="W881" s="214">
        <f>ROUND(V881*28.8,0)</f>
        <v>29</v>
      </c>
      <c r="X881" s="214">
        <v>1</v>
      </c>
      <c r="Y881" s="214">
        <f>ROUND(X881*16.8,0)</f>
        <v>17</v>
      </c>
      <c r="Z881" s="214">
        <v>1</v>
      </c>
      <c r="AA881" s="214">
        <f>ROUND(Z881*19.2,0)</f>
        <v>19</v>
      </c>
      <c r="AB881" s="214">
        <v>0</v>
      </c>
      <c r="AC881" s="214">
        <f>ROUND(AB881*19.2,0)</f>
        <v>0</v>
      </c>
      <c r="AD881" s="214">
        <v>1</v>
      </c>
      <c r="AE881" s="214">
        <f>ROUND(AD881*12,0)</f>
        <v>12</v>
      </c>
      <c r="AF881" s="214">
        <v>0</v>
      </c>
      <c r="AG881" s="214">
        <f>ROUND(AF881*14.4,0)</f>
        <v>0</v>
      </c>
      <c r="AH881" s="214">
        <v>1</v>
      </c>
      <c r="AI881" s="214">
        <f>ROUND(AH881*9.6,0)</f>
        <v>10</v>
      </c>
      <c r="AJ881" s="214">
        <v>1</v>
      </c>
      <c r="AK881" s="214">
        <f>ROUND(AJ881*16.8,0)</f>
        <v>17</v>
      </c>
      <c r="AL881" s="214">
        <v>0</v>
      </c>
      <c r="AM881" s="214">
        <f>ROUND(AL881*7.2,0)</f>
        <v>0</v>
      </c>
      <c r="AN881" s="214">
        <f>SUM(M881,O881,Q881,S881,U881)</f>
        <v>118</v>
      </c>
      <c r="AO881" s="214">
        <f>SUM(W881,Y881,AA881,AC881)</f>
        <v>65</v>
      </c>
      <c r="AP881" s="214">
        <f>SUM(AE881,AG881,AI881)</f>
        <v>22</v>
      </c>
      <c r="AQ881" s="214">
        <f>SUM(AK881,AM881)</f>
        <v>17</v>
      </c>
      <c r="AR881" s="214">
        <f>SUM(AN881:AQ881)</f>
        <v>222</v>
      </c>
      <c r="AS881" s="214" t="str">
        <f>IF(AR881&lt;=120,"Group 1",IF(AR881&lt;=240,"Group 2",IF(AR881&lt;=360,"Group 3",IF(AR881&lt;=480,"Group 4",IF(AR881&lt;=600,"Group 5",IF(AR881&lt;=720,"Group 6",IF(AR881&lt;=840,"Group 7",IF(AR881&lt;=960,"Group 8",IF(AR881&lt;=1080,"Group 9","Group 10")))))))))</f>
        <v>Group 2</v>
      </c>
      <c r="AT881" s="214" t="str">
        <f>IF(AR881&lt;=120,"B1",IF(AR881&lt;=240,"B2",IF(AR881&lt;=360,"B3",IF(AR881&lt;=480,"B4",IF(AR881&lt;=600,"B5",IF(AR881&lt;=720,"B6",IF(AR881&lt;=840,"B7",IF(AR881&lt;=960,"B8",IF(AR881&lt;=1080,"B9",IF(AR881&lt;=1100,"B10",IF(AR881&lt;=1120,"B11",IF(AR881&lt;=1140,"B12",IF(AR881&lt;=1160,"B13",IF(AR881&lt;=1180,"B14","B15"))))))))))))))</f>
        <v>B2</v>
      </c>
      <c r="AU881" s="214" t="str">
        <f>AT881</f>
        <v>B2</v>
      </c>
      <c r="AV881" s="214" t="str">
        <f>IF(AU881=J881,"OK","REVIEW")</f>
        <v>OK</v>
      </c>
      <c r="AW881" s="213" t="s">
        <v>355</v>
      </c>
      <c r="AX881" s="213" t="s">
        <v>522</v>
      </c>
      <c r="AY881" s="213" t="s">
        <v>283</v>
      </c>
      <c r="AZ881" s="213" t="s">
        <v>259</v>
      </c>
      <c r="BA881" s="217" t="s">
        <v>1434</v>
      </c>
    </row>
    <row r="882" ht="142.5">
      <c r="A882" s="214" t="s">
        <v>281</v>
      </c>
      <c r="B882" s="213" t="s">
        <v>1426</v>
      </c>
      <c r="C882" s="214" t="s">
        <v>1427</v>
      </c>
      <c r="D882" s="213" t="s">
        <v>1428</v>
      </c>
      <c r="E882" s="214" t="s">
        <v>1465</v>
      </c>
      <c r="F882" s="213" t="s">
        <v>1466</v>
      </c>
      <c r="G882" s="214" t="s">
        <v>1473</v>
      </c>
      <c r="H882" s="213" t="s">
        <v>1474</v>
      </c>
      <c r="I882" s="213" t="s">
        <v>370</v>
      </c>
      <c r="J882" s="214" t="s">
        <v>263</v>
      </c>
      <c r="K882" s="217" t="s">
        <v>1460</v>
      </c>
      <c r="L882" s="214">
        <v>2</v>
      </c>
      <c r="M882" s="214">
        <f>ROUND(L882*18,0)</f>
        <v>36</v>
      </c>
      <c r="N882" s="214">
        <v>1</v>
      </c>
      <c r="O882" s="214">
        <f>ROUND(N882*19.2,0)</f>
        <v>19</v>
      </c>
      <c r="P882" s="214">
        <v>3</v>
      </c>
      <c r="Q882" s="214">
        <f>ROUND(P882*19.2,0)</f>
        <v>58</v>
      </c>
      <c r="R882" s="214">
        <v>1</v>
      </c>
      <c r="S882" s="214">
        <f>ROUND(R882*14.4,0)</f>
        <v>14</v>
      </c>
      <c r="T882" s="214">
        <v>2</v>
      </c>
      <c r="U882" s="214">
        <f>ROUND(T882*14.4,0)</f>
        <v>29</v>
      </c>
      <c r="V882" s="214">
        <v>1</v>
      </c>
      <c r="W882" s="214">
        <f>ROUND(V882*28.8,0)</f>
        <v>29</v>
      </c>
      <c r="X882" s="214">
        <v>1</v>
      </c>
      <c r="Y882" s="214">
        <f>ROUND(X882*16.8,0)</f>
        <v>17</v>
      </c>
      <c r="Z882" s="214">
        <v>1</v>
      </c>
      <c r="AA882" s="214">
        <f>ROUND(Z882*19.2,0)</f>
        <v>19</v>
      </c>
      <c r="AB882" s="214">
        <v>0</v>
      </c>
      <c r="AC882" s="214">
        <f>ROUND(AB882*19.2,0)</f>
        <v>0</v>
      </c>
      <c r="AD882" s="214">
        <v>1</v>
      </c>
      <c r="AE882" s="214">
        <f>ROUND(AD882*12,0)</f>
        <v>12</v>
      </c>
      <c r="AF882" s="214">
        <v>0</v>
      </c>
      <c r="AG882" s="214">
        <f>ROUND(AF882*14.4,0)</f>
        <v>0</v>
      </c>
      <c r="AH882" s="214">
        <v>1</v>
      </c>
      <c r="AI882" s="214">
        <f>ROUND(AH882*9.6,0)</f>
        <v>10</v>
      </c>
      <c r="AJ882" s="214">
        <v>1</v>
      </c>
      <c r="AK882" s="214">
        <f>ROUND(AJ882*16.8,0)</f>
        <v>17</v>
      </c>
      <c r="AL882" s="214">
        <v>0</v>
      </c>
      <c r="AM882" s="214">
        <f>ROUND(AL882*7.2,0)</f>
        <v>0</v>
      </c>
      <c r="AN882" s="214">
        <f>SUM(M882,O882,Q882,S882,U882)</f>
        <v>156</v>
      </c>
      <c r="AO882" s="214">
        <f>SUM(W882,Y882,AA882,AC882)</f>
        <v>65</v>
      </c>
      <c r="AP882" s="214">
        <f>SUM(AE882,AG882,AI882)</f>
        <v>22</v>
      </c>
      <c r="AQ882" s="214">
        <f>SUM(AK882,AM882)</f>
        <v>17</v>
      </c>
      <c r="AR882" s="214">
        <f>SUM(AN882:AQ882)</f>
        <v>260</v>
      </c>
      <c r="AS882" s="214" t="str">
        <f>IF(AR882&lt;=120,"Group 1",IF(AR882&lt;=240,"Group 2",IF(AR882&lt;=360,"Group 3",IF(AR882&lt;=480,"Group 4",IF(AR882&lt;=600,"Group 5",IF(AR882&lt;=720,"Group 6",IF(AR882&lt;=840,"Group 7",IF(AR882&lt;=960,"Group 8",IF(AR882&lt;=1080,"Group 9","Group 10")))))))))</f>
        <v>Group 3</v>
      </c>
      <c r="AT882" s="214" t="str">
        <f>IF(AR882&lt;=120,"B1",IF(AR882&lt;=240,"B2",IF(AR882&lt;=360,"B3",IF(AR882&lt;=480,"B4",IF(AR882&lt;=600,"B5",IF(AR882&lt;=720,"B6",IF(AR882&lt;=840,"B7",IF(AR882&lt;=960,"B8",IF(AR882&lt;=1080,"B9",IF(AR882&lt;=1100,"B10",IF(AR882&lt;=1120,"B11",IF(AR882&lt;=1140,"B12",IF(AR882&lt;=1160,"B13",IF(AR882&lt;=1180,"B14","B15"))))))))))))))</f>
        <v>B3</v>
      </c>
      <c r="AU882" s="214" t="str">
        <f>AT882</f>
        <v>B3</v>
      </c>
      <c r="AV882" s="214" t="str">
        <f>IF(AU882=J882,"OK","REVIEW")</f>
        <v>OK</v>
      </c>
      <c r="AW882" s="213" t="s">
        <v>355</v>
      </c>
      <c r="AX882" s="213" t="s">
        <v>365</v>
      </c>
      <c r="AY882" s="213" t="s">
        <v>283</v>
      </c>
      <c r="AZ882" s="213" t="s">
        <v>259</v>
      </c>
      <c r="BA882" s="217" t="s">
        <v>1436</v>
      </c>
    </row>
    <row r="883" ht="142.5">
      <c r="A883" s="214" t="s">
        <v>281</v>
      </c>
      <c r="B883" s="213" t="s">
        <v>1426</v>
      </c>
      <c r="C883" s="214" t="s">
        <v>1427</v>
      </c>
      <c r="D883" s="213" t="s">
        <v>1428</v>
      </c>
      <c r="E883" s="214" t="s">
        <v>1465</v>
      </c>
      <c r="F883" s="213" t="s">
        <v>1466</v>
      </c>
      <c r="G883" s="214" t="s">
        <v>1475</v>
      </c>
      <c r="H883" s="213" t="s">
        <v>1476</v>
      </c>
      <c r="I883" s="213" t="s">
        <v>370</v>
      </c>
      <c r="J883" s="214" t="s">
        <v>259</v>
      </c>
      <c r="K883" s="217" t="s">
        <v>1459</v>
      </c>
      <c r="L883" s="214">
        <v>1</v>
      </c>
      <c r="M883" s="214">
        <f>ROUND(L883*18,0)</f>
        <v>18</v>
      </c>
      <c r="N883" s="214">
        <v>1</v>
      </c>
      <c r="O883" s="214">
        <f>ROUND(N883*19.2,0)</f>
        <v>19</v>
      </c>
      <c r="P883" s="214">
        <v>2</v>
      </c>
      <c r="Q883" s="214">
        <f>ROUND(P883*19.2,0)</f>
        <v>38</v>
      </c>
      <c r="R883" s="214">
        <v>1</v>
      </c>
      <c r="S883" s="214">
        <f>ROUND(R883*14.4,0)</f>
        <v>14</v>
      </c>
      <c r="T883" s="214">
        <v>2</v>
      </c>
      <c r="U883" s="214">
        <f>ROUND(T883*14.4,0)</f>
        <v>29</v>
      </c>
      <c r="V883" s="214">
        <v>1</v>
      </c>
      <c r="W883" s="214">
        <f>ROUND(V883*28.8,0)</f>
        <v>29</v>
      </c>
      <c r="X883" s="214">
        <v>1</v>
      </c>
      <c r="Y883" s="214">
        <f>ROUND(X883*16.8,0)</f>
        <v>17</v>
      </c>
      <c r="Z883" s="214">
        <v>1</v>
      </c>
      <c r="AA883" s="214">
        <f>ROUND(Z883*19.2,0)</f>
        <v>19</v>
      </c>
      <c r="AB883" s="214">
        <v>0</v>
      </c>
      <c r="AC883" s="214">
        <f>ROUND(AB883*19.2,0)</f>
        <v>0</v>
      </c>
      <c r="AD883" s="214">
        <v>1</v>
      </c>
      <c r="AE883" s="214">
        <f>ROUND(AD883*12,0)</f>
        <v>12</v>
      </c>
      <c r="AF883" s="214">
        <v>0</v>
      </c>
      <c r="AG883" s="214">
        <f>ROUND(AF883*14.4,0)</f>
        <v>0</v>
      </c>
      <c r="AH883" s="214">
        <v>1</v>
      </c>
      <c r="AI883" s="214">
        <f>ROUND(AH883*9.6,0)</f>
        <v>10</v>
      </c>
      <c r="AJ883" s="214">
        <v>1</v>
      </c>
      <c r="AK883" s="214">
        <f>ROUND(AJ883*16.8,0)</f>
        <v>17</v>
      </c>
      <c r="AL883" s="214">
        <v>0</v>
      </c>
      <c r="AM883" s="214">
        <f>ROUND(AL883*7.2,0)</f>
        <v>0</v>
      </c>
      <c r="AN883" s="214">
        <f>SUM(M883,O883,Q883,S883,U883)</f>
        <v>118</v>
      </c>
      <c r="AO883" s="214">
        <f>SUM(W883,Y883,AA883,AC883)</f>
        <v>65</v>
      </c>
      <c r="AP883" s="214">
        <f>SUM(AE883,AG883,AI883)</f>
        <v>22</v>
      </c>
      <c r="AQ883" s="214">
        <f>SUM(AK883,AM883)</f>
        <v>17</v>
      </c>
      <c r="AR883" s="214">
        <f>SUM(AN883:AQ883)</f>
        <v>222</v>
      </c>
      <c r="AS883" s="214" t="str">
        <f>IF(AR883&lt;=120,"Group 1",IF(AR883&lt;=240,"Group 2",IF(AR883&lt;=360,"Group 3",IF(AR883&lt;=480,"Group 4",IF(AR883&lt;=600,"Group 5",IF(AR883&lt;=720,"Group 6",IF(AR883&lt;=840,"Group 7",IF(AR883&lt;=960,"Group 8",IF(AR883&lt;=1080,"Group 9","Group 10")))))))))</f>
        <v>Group 2</v>
      </c>
      <c r="AT883" s="214" t="str">
        <f>IF(AR883&lt;=120,"B1",IF(AR883&lt;=240,"B2",IF(AR883&lt;=360,"B3",IF(AR883&lt;=480,"B4",IF(AR883&lt;=600,"B5",IF(AR883&lt;=720,"B6",IF(AR883&lt;=840,"B7",IF(AR883&lt;=960,"B8",IF(AR883&lt;=1080,"B9",IF(AR883&lt;=1100,"B10",IF(AR883&lt;=1120,"B11",IF(AR883&lt;=1140,"B12",IF(AR883&lt;=1160,"B13",IF(AR883&lt;=1180,"B14","B15"))))))))))))))</f>
        <v>B2</v>
      </c>
      <c r="AU883" s="214" t="str">
        <f>AT883</f>
        <v>B2</v>
      </c>
      <c r="AV883" s="214" t="str">
        <f>IF(AU883=J883,"OK","REVIEW")</f>
        <v>OK</v>
      </c>
      <c r="AW883" s="213" t="s">
        <v>355</v>
      </c>
      <c r="AX883" s="213" t="s">
        <v>522</v>
      </c>
      <c r="AY883" s="213" t="s">
        <v>283</v>
      </c>
      <c r="AZ883" s="213" t="s">
        <v>259</v>
      </c>
      <c r="BA883" s="217" t="s">
        <v>1434</v>
      </c>
    </row>
    <row r="884" ht="142.5">
      <c r="A884" s="214" t="s">
        <v>281</v>
      </c>
      <c r="B884" s="213" t="s">
        <v>1426</v>
      </c>
      <c r="C884" s="214" t="s">
        <v>1427</v>
      </c>
      <c r="D884" s="213" t="s">
        <v>1428</v>
      </c>
      <c r="E884" s="214" t="s">
        <v>1465</v>
      </c>
      <c r="F884" s="213" t="s">
        <v>1466</v>
      </c>
      <c r="G884" s="214" t="s">
        <v>1475</v>
      </c>
      <c r="H884" s="213" t="s">
        <v>1476</v>
      </c>
      <c r="I884" s="213" t="s">
        <v>370</v>
      </c>
      <c r="J884" s="214" t="s">
        <v>263</v>
      </c>
      <c r="K884" s="217" t="s">
        <v>1460</v>
      </c>
      <c r="L884" s="214">
        <v>2</v>
      </c>
      <c r="M884" s="214">
        <f>ROUND(L884*18,0)</f>
        <v>36</v>
      </c>
      <c r="N884" s="214">
        <v>1</v>
      </c>
      <c r="O884" s="214">
        <f>ROUND(N884*19.2,0)</f>
        <v>19</v>
      </c>
      <c r="P884" s="214">
        <v>3</v>
      </c>
      <c r="Q884" s="214">
        <f>ROUND(P884*19.2,0)</f>
        <v>58</v>
      </c>
      <c r="R884" s="214">
        <v>1</v>
      </c>
      <c r="S884" s="214">
        <f>ROUND(R884*14.4,0)</f>
        <v>14</v>
      </c>
      <c r="T884" s="214">
        <v>2</v>
      </c>
      <c r="U884" s="214">
        <f>ROUND(T884*14.4,0)</f>
        <v>29</v>
      </c>
      <c r="V884" s="214">
        <v>1</v>
      </c>
      <c r="W884" s="214">
        <f>ROUND(V884*28.8,0)</f>
        <v>29</v>
      </c>
      <c r="X884" s="214">
        <v>1</v>
      </c>
      <c r="Y884" s="214">
        <f>ROUND(X884*16.8,0)</f>
        <v>17</v>
      </c>
      <c r="Z884" s="214">
        <v>1</v>
      </c>
      <c r="AA884" s="214">
        <f>ROUND(Z884*19.2,0)</f>
        <v>19</v>
      </c>
      <c r="AB884" s="214">
        <v>0</v>
      </c>
      <c r="AC884" s="214">
        <f>ROUND(AB884*19.2,0)</f>
        <v>0</v>
      </c>
      <c r="AD884" s="214">
        <v>1</v>
      </c>
      <c r="AE884" s="214">
        <f>ROUND(AD884*12,0)</f>
        <v>12</v>
      </c>
      <c r="AF884" s="214">
        <v>0</v>
      </c>
      <c r="AG884" s="214">
        <f>ROUND(AF884*14.4,0)</f>
        <v>0</v>
      </c>
      <c r="AH884" s="214">
        <v>1</v>
      </c>
      <c r="AI884" s="214">
        <f>ROUND(AH884*9.6,0)</f>
        <v>10</v>
      </c>
      <c r="AJ884" s="214">
        <v>1</v>
      </c>
      <c r="AK884" s="214">
        <f>ROUND(AJ884*16.8,0)</f>
        <v>17</v>
      </c>
      <c r="AL884" s="214">
        <v>0</v>
      </c>
      <c r="AM884" s="214">
        <f>ROUND(AL884*7.2,0)</f>
        <v>0</v>
      </c>
      <c r="AN884" s="214">
        <f>SUM(M884,O884,Q884,S884,U884)</f>
        <v>156</v>
      </c>
      <c r="AO884" s="214">
        <f>SUM(W884,Y884,AA884,AC884)</f>
        <v>65</v>
      </c>
      <c r="AP884" s="214">
        <f>SUM(AE884,AG884,AI884)</f>
        <v>22</v>
      </c>
      <c r="AQ884" s="214">
        <f>SUM(AK884,AM884)</f>
        <v>17</v>
      </c>
      <c r="AR884" s="214">
        <f>SUM(AN884:AQ884)</f>
        <v>260</v>
      </c>
      <c r="AS884" s="214" t="str">
        <f>IF(AR884&lt;=120,"Group 1",IF(AR884&lt;=240,"Group 2",IF(AR884&lt;=360,"Group 3",IF(AR884&lt;=480,"Group 4",IF(AR884&lt;=600,"Group 5",IF(AR884&lt;=720,"Group 6",IF(AR884&lt;=840,"Group 7",IF(AR884&lt;=960,"Group 8",IF(AR884&lt;=1080,"Group 9","Group 10")))))))))</f>
        <v>Group 3</v>
      </c>
      <c r="AT884" s="214" t="str">
        <f>IF(AR884&lt;=120,"B1",IF(AR884&lt;=240,"B2",IF(AR884&lt;=360,"B3",IF(AR884&lt;=480,"B4",IF(AR884&lt;=600,"B5",IF(AR884&lt;=720,"B6",IF(AR884&lt;=840,"B7",IF(AR884&lt;=960,"B8",IF(AR884&lt;=1080,"B9",IF(AR884&lt;=1100,"B10",IF(AR884&lt;=1120,"B11",IF(AR884&lt;=1140,"B12",IF(AR884&lt;=1160,"B13",IF(AR884&lt;=1180,"B14","B15"))))))))))))))</f>
        <v>B3</v>
      </c>
      <c r="AU884" s="214" t="str">
        <f>AT884</f>
        <v>B3</v>
      </c>
      <c r="AV884" s="214" t="str">
        <f>IF(AU884=J884,"OK","REVIEW")</f>
        <v>OK</v>
      </c>
      <c r="AW884" s="213" t="s">
        <v>355</v>
      </c>
      <c r="AX884" s="213" t="s">
        <v>365</v>
      </c>
      <c r="AY884" s="213" t="s">
        <v>283</v>
      </c>
      <c r="AZ884" s="213" t="s">
        <v>259</v>
      </c>
      <c r="BA884" s="217" t="s">
        <v>1436</v>
      </c>
    </row>
    <row r="885" ht="142.5">
      <c r="A885" s="214" t="s">
        <v>281</v>
      </c>
      <c r="B885" s="213" t="s">
        <v>1426</v>
      </c>
      <c r="C885" s="214" t="s">
        <v>1427</v>
      </c>
      <c r="D885" s="213" t="s">
        <v>1428</v>
      </c>
      <c r="E885" s="214" t="s">
        <v>1465</v>
      </c>
      <c r="F885" s="213" t="s">
        <v>1466</v>
      </c>
      <c r="G885" s="214" t="s">
        <v>1477</v>
      </c>
      <c r="H885" s="213" t="s">
        <v>1478</v>
      </c>
      <c r="I885" s="213" t="s">
        <v>370</v>
      </c>
      <c r="J885" s="214" t="s">
        <v>259</v>
      </c>
      <c r="K885" s="217" t="s">
        <v>1459</v>
      </c>
      <c r="L885" s="214">
        <v>1</v>
      </c>
      <c r="M885" s="214">
        <f>ROUND(L885*18,0)</f>
        <v>18</v>
      </c>
      <c r="N885" s="214">
        <v>1</v>
      </c>
      <c r="O885" s="214">
        <f>ROUND(N885*19.2,0)</f>
        <v>19</v>
      </c>
      <c r="P885" s="214">
        <v>2</v>
      </c>
      <c r="Q885" s="214">
        <f>ROUND(P885*19.2,0)</f>
        <v>38</v>
      </c>
      <c r="R885" s="214">
        <v>1</v>
      </c>
      <c r="S885" s="214">
        <f>ROUND(R885*14.4,0)</f>
        <v>14</v>
      </c>
      <c r="T885" s="214">
        <v>2</v>
      </c>
      <c r="U885" s="214">
        <f>ROUND(T885*14.4,0)</f>
        <v>29</v>
      </c>
      <c r="V885" s="214">
        <v>1</v>
      </c>
      <c r="W885" s="214">
        <f>ROUND(V885*28.8,0)</f>
        <v>29</v>
      </c>
      <c r="X885" s="214">
        <v>1</v>
      </c>
      <c r="Y885" s="214">
        <f>ROUND(X885*16.8,0)</f>
        <v>17</v>
      </c>
      <c r="Z885" s="214">
        <v>1</v>
      </c>
      <c r="AA885" s="214">
        <f>ROUND(Z885*19.2,0)</f>
        <v>19</v>
      </c>
      <c r="AB885" s="214">
        <v>0</v>
      </c>
      <c r="AC885" s="214">
        <f>ROUND(AB885*19.2,0)</f>
        <v>0</v>
      </c>
      <c r="AD885" s="214">
        <v>1</v>
      </c>
      <c r="AE885" s="214">
        <f>ROUND(AD885*12,0)</f>
        <v>12</v>
      </c>
      <c r="AF885" s="214">
        <v>0</v>
      </c>
      <c r="AG885" s="214">
        <f>ROUND(AF885*14.4,0)</f>
        <v>0</v>
      </c>
      <c r="AH885" s="214">
        <v>1</v>
      </c>
      <c r="AI885" s="214">
        <f>ROUND(AH885*9.6,0)</f>
        <v>10</v>
      </c>
      <c r="AJ885" s="214">
        <v>1</v>
      </c>
      <c r="AK885" s="214">
        <f>ROUND(AJ885*16.8,0)</f>
        <v>17</v>
      </c>
      <c r="AL885" s="214">
        <v>0</v>
      </c>
      <c r="AM885" s="214">
        <f>ROUND(AL885*7.2,0)</f>
        <v>0</v>
      </c>
      <c r="AN885" s="214">
        <f>SUM(M885,O885,Q885,S885,U885)</f>
        <v>118</v>
      </c>
      <c r="AO885" s="214">
        <f>SUM(W885,Y885,AA885,AC885)</f>
        <v>65</v>
      </c>
      <c r="AP885" s="214">
        <f>SUM(AE885,AG885,AI885)</f>
        <v>22</v>
      </c>
      <c r="AQ885" s="214">
        <f>SUM(AK885,AM885)</f>
        <v>17</v>
      </c>
      <c r="AR885" s="214">
        <f>SUM(AN885:AQ885)</f>
        <v>222</v>
      </c>
      <c r="AS885" s="214" t="str">
        <f>IF(AR885&lt;=120,"Group 1",IF(AR885&lt;=240,"Group 2",IF(AR885&lt;=360,"Group 3",IF(AR885&lt;=480,"Group 4",IF(AR885&lt;=600,"Group 5",IF(AR885&lt;=720,"Group 6",IF(AR885&lt;=840,"Group 7",IF(AR885&lt;=960,"Group 8",IF(AR885&lt;=1080,"Group 9","Group 10")))))))))</f>
        <v>Group 2</v>
      </c>
      <c r="AT885" s="214" t="str">
        <f>IF(AR885&lt;=120,"B1",IF(AR885&lt;=240,"B2",IF(AR885&lt;=360,"B3",IF(AR885&lt;=480,"B4",IF(AR885&lt;=600,"B5",IF(AR885&lt;=720,"B6",IF(AR885&lt;=840,"B7",IF(AR885&lt;=960,"B8",IF(AR885&lt;=1080,"B9",IF(AR885&lt;=1100,"B10",IF(AR885&lt;=1120,"B11",IF(AR885&lt;=1140,"B12",IF(AR885&lt;=1160,"B13",IF(AR885&lt;=1180,"B14","B15"))))))))))))))</f>
        <v>B2</v>
      </c>
      <c r="AU885" s="214" t="str">
        <f>AT885</f>
        <v>B2</v>
      </c>
      <c r="AV885" s="214" t="str">
        <f>IF(AU885=J885,"OK","REVIEW")</f>
        <v>OK</v>
      </c>
      <c r="AW885" s="213" t="s">
        <v>355</v>
      </c>
      <c r="AX885" s="213" t="s">
        <v>522</v>
      </c>
      <c r="AY885" s="213" t="s">
        <v>283</v>
      </c>
      <c r="AZ885" s="213" t="s">
        <v>259</v>
      </c>
      <c r="BA885" s="217" t="s">
        <v>1434</v>
      </c>
    </row>
    <row r="886" ht="142.5">
      <c r="A886" s="214" t="s">
        <v>281</v>
      </c>
      <c r="B886" s="213" t="s">
        <v>1426</v>
      </c>
      <c r="C886" s="214" t="s">
        <v>1427</v>
      </c>
      <c r="D886" s="213" t="s">
        <v>1428</v>
      </c>
      <c r="E886" s="214" t="s">
        <v>1465</v>
      </c>
      <c r="F886" s="213" t="s">
        <v>1466</v>
      </c>
      <c r="G886" s="214" t="s">
        <v>1477</v>
      </c>
      <c r="H886" s="213" t="s">
        <v>1478</v>
      </c>
      <c r="I886" s="213" t="s">
        <v>370</v>
      </c>
      <c r="J886" s="214" t="s">
        <v>263</v>
      </c>
      <c r="K886" s="217" t="s">
        <v>1460</v>
      </c>
      <c r="L886" s="214">
        <v>2</v>
      </c>
      <c r="M886" s="214">
        <f>ROUND(L886*18,0)</f>
        <v>36</v>
      </c>
      <c r="N886" s="214">
        <v>1</v>
      </c>
      <c r="O886" s="214">
        <f>ROUND(N886*19.2,0)</f>
        <v>19</v>
      </c>
      <c r="P886" s="214">
        <v>3</v>
      </c>
      <c r="Q886" s="214">
        <f>ROUND(P886*19.2,0)</f>
        <v>58</v>
      </c>
      <c r="R886" s="214">
        <v>1</v>
      </c>
      <c r="S886" s="214">
        <f>ROUND(R886*14.4,0)</f>
        <v>14</v>
      </c>
      <c r="T886" s="214">
        <v>2</v>
      </c>
      <c r="U886" s="214">
        <f>ROUND(T886*14.4,0)</f>
        <v>29</v>
      </c>
      <c r="V886" s="214">
        <v>1</v>
      </c>
      <c r="W886" s="214">
        <f>ROUND(V886*28.8,0)</f>
        <v>29</v>
      </c>
      <c r="X886" s="214">
        <v>1</v>
      </c>
      <c r="Y886" s="214">
        <f>ROUND(X886*16.8,0)</f>
        <v>17</v>
      </c>
      <c r="Z886" s="214">
        <v>1</v>
      </c>
      <c r="AA886" s="214">
        <f>ROUND(Z886*19.2,0)</f>
        <v>19</v>
      </c>
      <c r="AB886" s="214">
        <v>0</v>
      </c>
      <c r="AC886" s="214">
        <f>ROUND(AB886*19.2,0)</f>
        <v>0</v>
      </c>
      <c r="AD886" s="214">
        <v>1</v>
      </c>
      <c r="AE886" s="214">
        <f>ROUND(AD886*12,0)</f>
        <v>12</v>
      </c>
      <c r="AF886" s="214">
        <v>0</v>
      </c>
      <c r="AG886" s="214">
        <f>ROUND(AF886*14.4,0)</f>
        <v>0</v>
      </c>
      <c r="AH886" s="214">
        <v>1</v>
      </c>
      <c r="AI886" s="214">
        <f>ROUND(AH886*9.6,0)</f>
        <v>10</v>
      </c>
      <c r="AJ886" s="214">
        <v>1</v>
      </c>
      <c r="AK886" s="214">
        <f>ROUND(AJ886*16.8,0)</f>
        <v>17</v>
      </c>
      <c r="AL886" s="214">
        <v>0</v>
      </c>
      <c r="AM886" s="214">
        <f>ROUND(AL886*7.2,0)</f>
        <v>0</v>
      </c>
      <c r="AN886" s="214">
        <f>SUM(M886,O886,Q886,S886,U886)</f>
        <v>156</v>
      </c>
      <c r="AO886" s="214">
        <f>SUM(W886,Y886,AA886,AC886)</f>
        <v>65</v>
      </c>
      <c r="AP886" s="214">
        <f>SUM(AE886,AG886,AI886)</f>
        <v>22</v>
      </c>
      <c r="AQ886" s="214">
        <f>SUM(AK886,AM886)</f>
        <v>17</v>
      </c>
      <c r="AR886" s="214">
        <f>SUM(AN886:AQ886)</f>
        <v>260</v>
      </c>
      <c r="AS886" s="214" t="str">
        <f>IF(AR886&lt;=120,"Group 1",IF(AR886&lt;=240,"Group 2",IF(AR886&lt;=360,"Group 3",IF(AR886&lt;=480,"Group 4",IF(AR886&lt;=600,"Group 5",IF(AR886&lt;=720,"Group 6",IF(AR886&lt;=840,"Group 7",IF(AR886&lt;=960,"Group 8",IF(AR886&lt;=1080,"Group 9","Group 10")))))))))</f>
        <v>Group 3</v>
      </c>
      <c r="AT886" s="214" t="str">
        <f>IF(AR886&lt;=120,"B1",IF(AR886&lt;=240,"B2",IF(AR886&lt;=360,"B3",IF(AR886&lt;=480,"B4",IF(AR886&lt;=600,"B5",IF(AR886&lt;=720,"B6",IF(AR886&lt;=840,"B7",IF(AR886&lt;=960,"B8",IF(AR886&lt;=1080,"B9",IF(AR886&lt;=1100,"B10",IF(AR886&lt;=1120,"B11",IF(AR886&lt;=1140,"B12",IF(AR886&lt;=1160,"B13",IF(AR886&lt;=1180,"B14","B15"))))))))))))))</f>
        <v>B3</v>
      </c>
      <c r="AU886" s="214" t="str">
        <f>AT886</f>
        <v>B3</v>
      </c>
      <c r="AV886" s="214" t="str">
        <f>IF(AU886=J886,"OK","REVIEW")</f>
        <v>OK</v>
      </c>
      <c r="AW886" s="213" t="s">
        <v>355</v>
      </c>
      <c r="AX886" s="213" t="s">
        <v>365</v>
      </c>
      <c r="AY886" s="213" t="s">
        <v>283</v>
      </c>
      <c r="AZ886" s="213" t="s">
        <v>259</v>
      </c>
      <c r="BA886" s="217" t="s">
        <v>1436</v>
      </c>
    </row>
    <row r="887" ht="142.5">
      <c r="A887" s="214" t="s">
        <v>281</v>
      </c>
      <c r="B887" s="213" t="s">
        <v>1426</v>
      </c>
      <c r="C887" s="214" t="s">
        <v>1427</v>
      </c>
      <c r="D887" s="213" t="s">
        <v>1428</v>
      </c>
      <c r="E887" s="214" t="s">
        <v>1465</v>
      </c>
      <c r="F887" s="213" t="s">
        <v>1466</v>
      </c>
      <c r="G887" s="214" t="s">
        <v>1479</v>
      </c>
      <c r="H887" s="213" t="s">
        <v>1480</v>
      </c>
      <c r="I887" s="213" t="s">
        <v>370</v>
      </c>
      <c r="J887" s="214" t="s">
        <v>259</v>
      </c>
      <c r="K887" s="217" t="s">
        <v>1459</v>
      </c>
      <c r="L887" s="214">
        <v>1</v>
      </c>
      <c r="M887" s="214">
        <f>ROUND(L887*18,0)</f>
        <v>18</v>
      </c>
      <c r="N887" s="214">
        <v>1</v>
      </c>
      <c r="O887" s="214">
        <f>ROUND(N887*19.2,0)</f>
        <v>19</v>
      </c>
      <c r="P887" s="214">
        <v>2</v>
      </c>
      <c r="Q887" s="214">
        <f>ROUND(P887*19.2,0)</f>
        <v>38</v>
      </c>
      <c r="R887" s="214">
        <v>1</v>
      </c>
      <c r="S887" s="214">
        <f>ROUND(R887*14.4,0)</f>
        <v>14</v>
      </c>
      <c r="T887" s="214">
        <v>2</v>
      </c>
      <c r="U887" s="214">
        <f>ROUND(T887*14.4,0)</f>
        <v>29</v>
      </c>
      <c r="V887" s="214">
        <v>1</v>
      </c>
      <c r="W887" s="214">
        <f>ROUND(V887*28.8,0)</f>
        <v>29</v>
      </c>
      <c r="X887" s="214">
        <v>1</v>
      </c>
      <c r="Y887" s="214">
        <f>ROUND(X887*16.8,0)</f>
        <v>17</v>
      </c>
      <c r="Z887" s="214">
        <v>1</v>
      </c>
      <c r="AA887" s="214">
        <f>ROUND(Z887*19.2,0)</f>
        <v>19</v>
      </c>
      <c r="AB887" s="214">
        <v>0</v>
      </c>
      <c r="AC887" s="214">
        <f>ROUND(AB887*19.2,0)</f>
        <v>0</v>
      </c>
      <c r="AD887" s="214">
        <v>1</v>
      </c>
      <c r="AE887" s="214">
        <f>ROUND(AD887*12,0)</f>
        <v>12</v>
      </c>
      <c r="AF887" s="214">
        <v>0</v>
      </c>
      <c r="AG887" s="214">
        <f>ROUND(AF887*14.4,0)</f>
        <v>0</v>
      </c>
      <c r="AH887" s="214">
        <v>1</v>
      </c>
      <c r="AI887" s="214">
        <f>ROUND(AH887*9.6,0)</f>
        <v>10</v>
      </c>
      <c r="AJ887" s="214">
        <v>1</v>
      </c>
      <c r="AK887" s="214">
        <f>ROUND(AJ887*16.8,0)</f>
        <v>17</v>
      </c>
      <c r="AL887" s="214">
        <v>0</v>
      </c>
      <c r="AM887" s="214">
        <f>ROUND(AL887*7.2,0)</f>
        <v>0</v>
      </c>
      <c r="AN887" s="214">
        <f>SUM(M887,O887,Q887,S887,U887)</f>
        <v>118</v>
      </c>
      <c r="AO887" s="214">
        <f>SUM(W887,Y887,AA887,AC887)</f>
        <v>65</v>
      </c>
      <c r="AP887" s="214">
        <f>SUM(AE887,AG887,AI887)</f>
        <v>22</v>
      </c>
      <c r="AQ887" s="214">
        <f>SUM(AK887,AM887)</f>
        <v>17</v>
      </c>
      <c r="AR887" s="214">
        <f>SUM(AN887:AQ887)</f>
        <v>222</v>
      </c>
      <c r="AS887" s="214" t="str">
        <f>IF(AR887&lt;=120,"Group 1",IF(AR887&lt;=240,"Group 2",IF(AR887&lt;=360,"Group 3",IF(AR887&lt;=480,"Group 4",IF(AR887&lt;=600,"Group 5",IF(AR887&lt;=720,"Group 6",IF(AR887&lt;=840,"Group 7",IF(AR887&lt;=960,"Group 8",IF(AR887&lt;=1080,"Group 9","Group 10")))))))))</f>
        <v>Group 2</v>
      </c>
      <c r="AT887" s="214" t="str">
        <f>IF(AR887&lt;=120,"B1",IF(AR887&lt;=240,"B2",IF(AR887&lt;=360,"B3",IF(AR887&lt;=480,"B4",IF(AR887&lt;=600,"B5",IF(AR887&lt;=720,"B6",IF(AR887&lt;=840,"B7",IF(AR887&lt;=960,"B8",IF(AR887&lt;=1080,"B9",IF(AR887&lt;=1100,"B10",IF(AR887&lt;=1120,"B11",IF(AR887&lt;=1140,"B12",IF(AR887&lt;=1160,"B13",IF(AR887&lt;=1180,"B14","B15"))))))))))))))</f>
        <v>B2</v>
      </c>
      <c r="AU887" s="214" t="str">
        <f>AT887</f>
        <v>B2</v>
      </c>
      <c r="AV887" s="214" t="str">
        <f>IF(AU887=J887,"OK","REVIEW")</f>
        <v>OK</v>
      </c>
      <c r="AW887" s="213" t="s">
        <v>355</v>
      </c>
      <c r="AX887" s="213" t="s">
        <v>522</v>
      </c>
      <c r="AY887" s="213" t="s">
        <v>283</v>
      </c>
      <c r="AZ887" s="213" t="s">
        <v>259</v>
      </c>
      <c r="BA887" s="217" t="s">
        <v>1434</v>
      </c>
    </row>
    <row r="888" ht="142.5">
      <c r="A888" s="214" t="s">
        <v>281</v>
      </c>
      <c r="B888" s="213" t="s">
        <v>1426</v>
      </c>
      <c r="C888" s="214" t="s">
        <v>1427</v>
      </c>
      <c r="D888" s="213" t="s">
        <v>1428</v>
      </c>
      <c r="E888" s="214" t="s">
        <v>1465</v>
      </c>
      <c r="F888" s="213" t="s">
        <v>1466</v>
      </c>
      <c r="G888" s="214" t="s">
        <v>1479</v>
      </c>
      <c r="H888" s="213" t="s">
        <v>1480</v>
      </c>
      <c r="I888" s="213" t="s">
        <v>370</v>
      </c>
      <c r="J888" s="214" t="s">
        <v>263</v>
      </c>
      <c r="K888" s="217" t="s">
        <v>1460</v>
      </c>
      <c r="L888" s="214">
        <v>2</v>
      </c>
      <c r="M888" s="214">
        <f>ROUND(L888*18,0)</f>
        <v>36</v>
      </c>
      <c r="N888" s="214">
        <v>1</v>
      </c>
      <c r="O888" s="214">
        <f>ROUND(N888*19.2,0)</f>
        <v>19</v>
      </c>
      <c r="P888" s="214">
        <v>3</v>
      </c>
      <c r="Q888" s="214">
        <f>ROUND(P888*19.2,0)</f>
        <v>58</v>
      </c>
      <c r="R888" s="214">
        <v>1</v>
      </c>
      <c r="S888" s="214">
        <f>ROUND(R888*14.4,0)</f>
        <v>14</v>
      </c>
      <c r="T888" s="214">
        <v>2</v>
      </c>
      <c r="U888" s="214">
        <f>ROUND(T888*14.4,0)</f>
        <v>29</v>
      </c>
      <c r="V888" s="214">
        <v>1</v>
      </c>
      <c r="W888" s="214">
        <f>ROUND(V888*28.8,0)</f>
        <v>29</v>
      </c>
      <c r="X888" s="214">
        <v>1</v>
      </c>
      <c r="Y888" s="214">
        <f>ROUND(X888*16.8,0)</f>
        <v>17</v>
      </c>
      <c r="Z888" s="214">
        <v>1</v>
      </c>
      <c r="AA888" s="214">
        <f>ROUND(Z888*19.2,0)</f>
        <v>19</v>
      </c>
      <c r="AB888" s="214">
        <v>0</v>
      </c>
      <c r="AC888" s="214">
        <f>ROUND(AB888*19.2,0)</f>
        <v>0</v>
      </c>
      <c r="AD888" s="214">
        <v>1</v>
      </c>
      <c r="AE888" s="214">
        <f>ROUND(AD888*12,0)</f>
        <v>12</v>
      </c>
      <c r="AF888" s="214">
        <v>0</v>
      </c>
      <c r="AG888" s="214">
        <f>ROUND(AF888*14.4,0)</f>
        <v>0</v>
      </c>
      <c r="AH888" s="214">
        <v>1</v>
      </c>
      <c r="AI888" s="214">
        <f>ROUND(AH888*9.6,0)</f>
        <v>10</v>
      </c>
      <c r="AJ888" s="214">
        <v>1</v>
      </c>
      <c r="AK888" s="214">
        <f>ROUND(AJ888*16.8,0)</f>
        <v>17</v>
      </c>
      <c r="AL888" s="214">
        <v>0</v>
      </c>
      <c r="AM888" s="214">
        <f>ROUND(AL888*7.2,0)</f>
        <v>0</v>
      </c>
      <c r="AN888" s="214">
        <f>SUM(M888,O888,Q888,S888,U888)</f>
        <v>156</v>
      </c>
      <c r="AO888" s="214">
        <f>SUM(W888,Y888,AA888,AC888)</f>
        <v>65</v>
      </c>
      <c r="AP888" s="214">
        <f>SUM(AE888,AG888,AI888)</f>
        <v>22</v>
      </c>
      <c r="AQ888" s="214">
        <f>SUM(AK888,AM888)</f>
        <v>17</v>
      </c>
      <c r="AR888" s="214">
        <f>SUM(AN888:AQ888)</f>
        <v>260</v>
      </c>
      <c r="AS888" s="214" t="str">
        <f>IF(AR888&lt;=120,"Group 1",IF(AR888&lt;=240,"Group 2",IF(AR888&lt;=360,"Group 3",IF(AR888&lt;=480,"Group 4",IF(AR888&lt;=600,"Group 5",IF(AR888&lt;=720,"Group 6",IF(AR888&lt;=840,"Group 7",IF(AR888&lt;=960,"Group 8",IF(AR888&lt;=1080,"Group 9","Group 10")))))))))</f>
        <v>Group 3</v>
      </c>
      <c r="AT888" s="214" t="str">
        <f>IF(AR888&lt;=120,"B1",IF(AR888&lt;=240,"B2",IF(AR888&lt;=360,"B3",IF(AR888&lt;=480,"B4",IF(AR888&lt;=600,"B5",IF(AR888&lt;=720,"B6",IF(AR888&lt;=840,"B7",IF(AR888&lt;=960,"B8",IF(AR888&lt;=1080,"B9",IF(AR888&lt;=1100,"B10",IF(AR888&lt;=1120,"B11",IF(AR888&lt;=1140,"B12",IF(AR888&lt;=1160,"B13",IF(AR888&lt;=1180,"B14","B15"))))))))))))))</f>
        <v>B3</v>
      </c>
      <c r="AU888" s="214" t="str">
        <f>AT888</f>
        <v>B3</v>
      </c>
      <c r="AV888" s="214" t="str">
        <f>IF(AU888=J888,"OK","REVIEW")</f>
        <v>OK</v>
      </c>
      <c r="AW888" s="213" t="s">
        <v>355</v>
      </c>
      <c r="AX888" s="213" t="s">
        <v>365</v>
      </c>
      <c r="AY888" s="213" t="s">
        <v>283</v>
      </c>
      <c r="AZ888" s="213" t="s">
        <v>259</v>
      </c>
      <c r="BA888" s="217" t="s">
        <v>1436</v>
      </c>
    </row>
    <row r="889" ht="142.5">
      <c r="A889" s="214" t="s">
        <v>281</v>
      </c>
      <c r="B889" s="213" t="s">
        <v>1426</v>
      </c>
      <c r="C889" s="214" t="s">
        <v>1427</v>
      </c>
      <c r="D889" s="213" t="s">
        <v>1428</v>
      </c>
      <c r="E889" s="214" t="s">
        <v>1465</v>
      </c>
      <c r="F889" s="213" t="s">
        <v>1466</v>
      </c>
      <c r="G889" s="214" t="s">
        <v>1481</v>
      </c>
      <c r="H889" s="213" t="s">
        <v>1482</v>
      </c>
      <c r="I889" s="213" t="s">
        <v>370</v>
      </c>
      <c r="J889" s="214" t="s">
        <v>259</v>
      </c>
      <c r="K889" s="217" t="s">
        <v>1459</v>
      </c>
      <c r="L889" s="214">
        <v>1</v>
      </c>
      <c r="M889" s="214">
        <f>ROUND(L889*18,0)</f>
        <v>18</v>
      </c>
      <c r="N889" s="214">
        <v>1</v>
      </c>
      <c r="O889" s="214">
        <f>ROUND(N889*19.2,0)</f>
        <v>19</v>
      </c>
      <c r="P889" s="214">
        <v>2</v>
      </c>
      <c r="Q889" s="214">
        <f>ROUND(P889*19.2,0)</f>
        <v>38</v>
      </c>
      <c r="R889" s="214">
        <v>1</v>
      </c>
      <c r="S889" s="214">
        <f>ROUND(R889*14.4,0)</f>
        <v>14</v>
      </c>
      <c r="T889" s="214">
        <v>2</v>
      </c>
      <c r="U889" s="214">
        <f>ROUND(T889*14.4,0)</f>
        <v>29</v>
      </c>
      <c r="V889" s="214">
        <v>1</v>
      </c>
      <c r="W889" s="214">
        <f>ROUND(V889*28.8,0)</f>
        <v>29</v>
      </c>
      <c r="X889" s="214">
        <v>1</v>
      </c>
      <c r="Y889" s="214">
        <f>ROUND(X889*16.8,0)</f>
        <v>17</v>
      </c>
      <c r="Z889" s="214">
        <v>1</v>
      </c>
      <c r="AA889" s="214">
        <f>ROUND(Z889*19.2,0)</f>
        <v>19</v>
      </c>
      <c r="AB889" s="214">
        <v>0</v>
      </c>
      <c r="AC889" s="214">
        <f>ROUND(AB889*19.2,0)</f>
        <v>0</v>
      </c>
      <c r="AD889" s="214">
        <v>1</v>
      </c>
      <c r="AE889" s="214">
        <f>ROUND(AD889*12,0)</f>
        <v>12</v>
      </c>
      <c r="AF889" s="214">
        <v>0</v>
      </c>
      <c r="AG889" s="214">
        <f>ROUND(AF889*14.4,0)</f>
        <v>0</v>
      </c>
      <c r="AH889" s="214">
        <v>1</v>
      </c>
      <c r="AI889" s="214">
        <f>ROUND(AH889*9.6,0)</f>
        <v>10</v>
      </c>
      <c r="AJ889" s="214">
        <v>1</v>
      </c>
      <c r="AK889" s="214">
        <f>ROUND(AJ889*16.8,0)</f>
        <v>17</v>
      </c>
      <c r="AL889" s="214">
        <v>0</v>
      </c>
      <c r="AM889" s="214">
        <f>ROUND(AL889*7.2,0)</f>
        <v>0</v>
      </c>
      <c r="AN889" s="214">
        <f>SUM(M889,O889,Q889,S889,U889)</f>
        <v>118</v>
      </c>
      <c r="AO889" s="214">
        <f>SUM(W889,Y889,AA889,AC889)</f>
        <v>65</v>
      </c>
      <c r="AP889" s="214">
        <f>SUM(AE889,AG889,AI889)</f>
        <v>22</v>
      </c>
      <c r="AQ889" s="214">
        <f>SUM(AK889,AM889)</f>
        <v>17</v>
      </c>
      <c r="AR889" s="214">
        <f>SUM(AN889:AQ889)</f>
        <v>222</v>
      </c>
      <c r="AS889" s="214" t="str">
        <f>IF(AR889&lt;=120,"Group 1",IF(AR889&lt;=240,"Group 2",IF(AR889&lt;=360,"Group 3",IF(AR889&lt;=480,"Group 4",IF(AR889&lt;=600,"Group 5",IF(AR889&lt;=720,"Group 6",IF(AR889&lt;=840,"Group 7",IF(AR889&lt;=960,"Group 8",IF(AR889&lt;=1080,"Group 9","Group 10")))))))))</f>
        <v>Group 2</v>
      </c>
      <c r="AT889" s="214" t="str">
        <f>IF(AR889&lt;=120,"B1",IF(AR889&lt;=240,"B2",IF(AR889&lt;=360,"B3",IF(AR889&lt;=480,"B4",IF(AR889&lt;=600,"B5",IF(AR889&lt;=720,"B6",IF(AR889&lt;=840,"B7",IF(AR889&lt;=960,"B8",IF(AR889&lt;=1080,"B9",IF(AR889&lt;=1100,"B10",IF(AR889&lt;=1120,"B11",IF(AR889&lt;=1140,"B12",IF(AR889&lt;=1160,"B13",IF(AR889&lt;=1180,"B14","B15"))))))))))))))</f>
        <v>B2</v>
      </c>
      <c r="AU889" s="214" t="str">
        <f>AT889</f>
        <v>B2</v>
      </c>
      <c r="AV889" s="214" t="str">
        <f>IF(AU889=J889,"OK","REVIEW")</f>
        <v>OK</v>
      </c>
      <c r="AW889" s="213" t="s">
        <v>355</v>
      </c>
      <c r="AX889" s="213" t="s">
        <v>522</v>
      </c>
      <c r="AY889" s="213" t="s">
        <v>283</v>
      </c>
      <c r="AZ889" s="213" t="s">
        <v>259</v>
      </c>
      <c r="BA889" s="217" t="s">
        <v>1434</v>
      </c>
    </row>
    <row r="890" ht="142.5">
      <c r="A890" s="214" t="s">
        <v>281</v>
      </c>
      <c r="B890" s="213" t="s">
        <v>1426</v>
      </c>
      <c r="C890" s="214" t="s">
        <v>1427</v>
      </c>
      <c r="D890" s="213" t="s">
        <v>1428</v>
      </c>
      <c r="E890" s="214" t="s">
        <v>1465</v>
      </c>
      <c r="F890" s="213" t="s">
        <v>1466</v>
      </c>
      <c r="G890" s="214" t="s">
        <v>1481</v>
      </c>
      <c r="H890" s="213" t="s">
        <v>1482</v>
      </c>
      <c r="I890" s="213" t="s">
        <v>370</v>
      </c>
      <c r="J890" s="214" t="s">
        <v>263</v>
      </c>
      <c r="K890" s="217" t="s">
        <v>1460</v>
      </c>
      <c r="L890" s="214">
        <v>2</v>
      </c>
      <c r="M890" s="214">
        <f>ROUND(L890*18,0)</f>
        <v>36</v>
      </c>
      <c r="N890" s="214">
        <v>1</v>
      </c>
      <c r="O890" s="214">
        <f>ROUND(N890*19.2,0)</f>
        <v>19</v>
      </c>
      <c r="P890" s="214">
        <v>3</v>
      </c>
      <c r="Q890" s="214">
        <f>ROUND(P890*19.2,0)</f>
        <v>58</v>
      </c>
      <c r="R890" s="214">
        <v>1</v>
      </c>
      <c r="S890" s="214">
        <f>ROUND(R890*14.4,0)</f>
        <v>14</v>
      </c>
      <c r="T890" s="214">
        <v>2</v>
      </c>
      <c r="U890" s="214">
        <f>ROUND(T890*14.4,0)</f>
        <v>29</v>
      </c>
      <c r="V890" s="214">
        <v>1</v>
      </c>
      <c r="W890" s="214">
        <f>ROUND(V890*28.8,0)</f>
        <v>29</v>
      </c>
      <c r="X890" s="214">
        <v>1</v>
      </c>
      <c r="Y890" s="214">
        <f>ROUND(X890*16.8,0)</f>
        <v>17</v>
      </c>
      <c r="Z890" s="214">
        <v>1</v>
      </c>
      <c r="AA890" s="214">
        <f>ROUND(Z890*19.2,0)</f>
        <v>19</v>
      </c>
      <c r="AB890" s="214">
        <v>0</v>
      </c>
      <c r="AC890" s="214">
        <f>ROUND(AB890*19.2,0)</f>
        <v>0</v>
      </c>
      <c r="AD890" s="214">
        <v>1</v>
      </c>
      <c r="AE890" s="214">
        <f>ROUND(AD890*12,0)</f>
        <v>12</v>
      </c>
      <c r="AF890" s="214">
        <v>0</v>
      </c>
      <c r="AG890" s="214">
        <f>ROUND(AF890*14.4,0)</f>
        <v>0</v>
      </c>
      <c r="AH890" s="214">
        <v>1</v>
      </c>
      <c r="AI890" s="214">
        <f>ROUND(AH890*9.6,0)</f>
        <v>10</v>
      </c>
      <c r="AJ890" s="214">
        <v>1</v>
      </c>
      <c r="AK890" s="214">
        <f>ROUND(AJ890*16.8,0)</f>
        <v>17</v>
      </c>
      <c r="AL890" s="214">
        <v>0</v>
      </c>
      <c r="AM890" s="214">
        <f>ROUND(AL890*7.2,0)</f>
        <v>0</v>
      </c>
      <c r="AN890" s="214">
        <f>SUM(M890,O890,Q890,S890,U890)</f>
        <v>156</v>
      </c>
      <c r="AO890" s="214">
        <f>SUM(W890,Y890,AA890,AC890)</f>
        <v>65</v>
      </c>
      <c r="AP890" s="214">
        <f>SUM(AE890,AG890,AI890)</f>
        <v>22</v>
      </c>
      <c r="AQ890" s="214">
        <f>SUM(AK890,AM890)</f>
        <v>17</v>
      </c>
      <c r="AR890" s="214">
        <f>SUM(AN890:AQ890)</f>
        <v>260</v>
      </c>
      <c r="AS890" s="214" t="str">
        <f>IF(AR890&lt;=120,"Group 1",IF(AR890&lt;=240,"Group 2",IF(AR890&lt;=360,"Group 3",IF(AR890&lt;=480,"Group 4",IF(AR890&lt;=600,"Group 5",IF(AR890&lt;=720,"Group 6",IF(AR890&lt;=840,"Group 7",IF(AR890&lt;=960,"Group 8",IF(AR890&lt;=1080,"Group 9","Group 10")))))))))</f>
        <v>Group 3</v>
      </c>
      <c r="AT890" s="214" t="str">
        <f>IF(AR890&lt;=120,"B1",IF(AR890&lt;=240,"B2",IF(AR890&lt;=360,"B3",IF(AR890&lt;=480,"B4",IF(AR890&lt;=600,"B5",IF(AR890&lt;=720,"B6",IF(AR890&lt;=840,"B7",IF(AR890&lt;=960,"B8",IF(AR890&lt;=1080,"B9",IF(AR890&lt;=1100,"B10",IF(AR890&lt;=1120,"B11",IF(AR890&lt;=1140,"B12",IF(AR890&lt;=1160,"B13",IF(AR890&lt;=1180,"B14","B15"))))))))))))))</f>
        <v>B3</v>
      </c>
      <c r="AU890" s="214" t="str">
        <f>AT890</f>
        <v>B3</v>
      </c>
      <c r="AV890" s="214" t="str">
        <f>IF(AU890=J890,"OK","REVIEW")</f>
        <v>OK</v>
      </c>
      <c r="AW890" s="213" t="s">
        <v>355</v>
      </c>
      <c r="AX890" s="213" t="s">
        <v>365</v>
      </c>
      <c r="AY890" s="213" t="s">
        <v>283</v>
      </c>
      <c r="AZ890" s="213" t="s">
        <v>259</v>
      </c>
      <c r="BA890" s="217" t="s">
        <v>1436</v>
      </c>
    </row>
    <row r="891" ht="142.5">
      <c r="A891" s="214" t="s">
        <v>281</v>
      </c>
      <c r="B891" s="213" t="s">
        <v>1426</v>
      </c>
      <c r="C891" s="214" t="s">
        <v>1427</v>
      </c>
      <c r="D891" s="213" t="s">
        <v>1428</v>
      </c>
      <c r="E891" s="214" t="s">
        <v>1483</v>
      </c>
      <c r="F891" s="213" t="s">
        <v>1484</v>
      </c>
      <c r="G891" s="214" t="s">
        <v>1485</v>
      </c>
      <c r="H891" s="213" t="s">
        <v>1484</v>
      </c>
      <c r="I891" s="213" t="s">
        <v>370</v>
      </c>
      <c r="J891" s="214" t="s">
        <v>259</v>
      </c>
      <c r="K891" s="217" t="s">
        <v>1433</v>
      </c>
      <c r="L891" s="214">
        <v>1</v>
      </c>
      <c r="M891" s="214">
        <f>ROUND(L891*18,0)</f>
        <v>18</v>
      </c>
      <c r="N891" s="214">
        <v>0</v>
      </c>
      <c r="O891" s="214">
        <f>ROUND(N891*19.2,0)</f>
        <v>0</v>
      </c>
      <c r="P891" s="214">
        <v>2</v>
      </c>
      <c r="Q891" s="214">
        <f>ROUND(P891*19.2,0)</f>
        <v>38</v>
      </c>
      <c r="R891" s="214">
        <v>1</v>
      </c>
      <c r="S891" s="214">
        <f>ROUND(R891*14.4,0)</f>
        <v>14</v>
      </c>
      <c r="T891" s="214">
        <v>2</v>
      </c>
      <c r="U891" s="214">
        <f>ROUND(T891*14.4,0)</f>
        <v>29</v>
      </c>
      <c r="V891" s="214">
        <v>1</v>
      </c>
      <c r="W891" s="214">
        <f>ROUND(V891*28.8,0)</f>
        <v>29</v>
      </c>
      <c r="X891" s="214">
        <v>1</v>
      </c>
      <c r="Y891" s="214">
        <f>ROUND(X891*16.8,0)</f>
        <v>17</v>
      </c>
      <c r="Z891" s="214">
        <v>2</v>
      </c>
      <c r="AA891" s="214">
        <f>ROUND(Z891*19.2,0)</f>
        <v>38</v>
      </c>
      <c r="AB891" s="214">
        <v>1</v>
      </c>
      <c r="AC891" s="214">
        <f>ROUND(AB891*19.2,0)</f>
        <v>19</v>
      </c>
      <c r="AD891" s="214">
        <v>0</v>
      </c>
      <c r="AE891" s="214">
        <f>ROUND(AD891*12,0)</f>
        <v>0</v>
      </c>
      <c r="AF891" s="214">
        <v>0</v>
      </c>
      <c r="AG891" s="214">
        <f>ROUND(AF891*14.4,0)</f>
        <v>0</v>
      </c>
      <c r="AH891" s="214">
        <v>1</v>
      </c>
      <c r="AI891" s="214">
        <f>ROUND(AH891*9.6,0)</f>
        <v>10</v>
      </c>
      <c r="AJ891" s="214">
        <v>1</v>
      </c>
      <c r="AK891" s="214">
        <f>ROUND(AJ891*16.8,0)</f>
        <v>17</v>
      </c>
      <c r="AL891" s="214">
        <v>0</v>
      </c>
      <c r="AM891" s="214">
        <f>ROUND(AL891*7.2,0)</f>
        <v>0</v>
      </c>
      <c r="AN891" s="214">
        <f>SUM(M891,O891,Q891,S891,U891)</f>
        <v>99</v>
      </c>
      <c r="AO891" s="214">
        <f>SUM(W891,Y891,AA891,AC891)</f>
        <v>103</v>
      </c>
      <c r="AP891" s="214">
        <f>SUM(AE891,AG891,AI891)</f>
        <v>10</v>
      </c>
      <c r="AQ891" s="214">
        <f>SUM(AK891,AM891)</f>
        <v>17</v>
      </c>
      <c r="AR891" s="214">
        <f>SUM(AN891:AQ891)</f>
        <v>229</v>
      </c>
      <c r="AS891" s="214" t="str">
        <f>IF(AR891&lt;=120,"Group 1",IF(AR891&lt;=240,"Group 2",IF(AR891&lt;=360,"Group 3",IF(AR891&lt;=480,"Group 4",IF(AR891&lt;=600,"Group 5",IF(AR891&lt;=720,"Group 6",IF(AR891&lt;=840,"Group 7",IF(AR891&lt;=960,"Group 8",IF(AR891&lt;=1080,"Group 9","Group 10")))))))))</f>
        <v>Group 2</v>
      </c>
      <c r="AT891" s="214" t="str">
        <f>IF(AR891&lt;=120,"B1",IF(AR891&lt;=240,"B2",IF(AR891&lt;=360,"B3",IF(AR891&lt;=480,"B4",IF(AR891&lt;=600,"B5",IF(AR891&lt;=720,"B6",IF(AR891&lt;=840,"B7",IF(AR891&lt;=960,"B8",IF(AR891&lt;=1080,"B9",IF(AR891&lt;=1100,"B10",IF(AR891&lt;=1120,"B11",IF(AR891&lt;=1140,"B12",IF(AR891&lt;=1160,"B13",IF(AR891&lt;=1180,"B14","B15"))))))))))))))</f>
        <v>B2</v>
      </c>
      <c r="AU891" s="214" t="str">
        <f>AT891</f>
        <v>B2</v>
      </c>
      <c r="AV891" s="214" t="str">
        <f>IF(AU891=J891,"OK","REVIEW")</f>
        <v>OK</v>
      </c>
      <c r="AW891" s="213" t="s">
        <v>355</v>
      </c>
      <c r="AX891" s="213" t="s">
        <v>522</v>
      </c>
      <c r="AY891" s="213" t="s">
        <v>283</v>
      </c>
      <c r="AZ891" s="213" t="s">
        <v>263</v>
      </c>
      <c r="BA891" s="217" t="s">
        <v>1434</v>
      </c>
    </row>
    <row r="892" ht="142.5">
      <c r="A892" s="214" t="s">
        <v>281</v>
      </c>
      <c r="B892" s="213" t="s">
        <v>1426</v>
      </c>
      <c r="C892" s="214" t="s">
        <v>1427</v>
      </c>
      <c r="D892" s="213" t="s">
        <v>1428</v>
      </c>
      <c r="E892" s="214" t="s">
        <v>1483</v>
      </c>
      <c r="F892" s="213" t="s">
        <v>1484</v>
      </c>
      <c r="G892" s="214" t="s">
        <v>1485</v>
      </c>
      <c r="H892" s="213" t="s">
        <v>1484</v>
      </c>
      <c r="I892" s="213" t="s">
        <v>370</v>
      </c>
      <c r="J892" s="214" t="s">
        <v>263</v>
      </c>
      <c r="K892" s="217" t="s">
        <v>1435</v>
      </c>
      <c r="L892" s="214">
        <v>1</v>
      </c>
      <c r="M892" s="214">
        <f>ROUND(L892*18,0)</f>
        <v>18</v>
      </c>
      <c r="N892" s="214">
        <v>1</v>
      </c>
      <c r="O892" s="214">
        <f>ROUND(N892*19.2,0)</f>
        <v>19</v>
      </c>
      <c r="P892" s="214">
        <v>2</v>
      </c>
      <c r="Q892" s="214">
        <f>ROUND(P892*19.2,0)</f>
        <v>38</v>
      </c>
      <c r="R892" s="214">
        <v>1</v>
      </c>
      <c r="S892" s="214">
        <f>ROUND(R892*14.4,0)</f>
        <v>14</v>
      </c>
      <c r="T892" s="214">
        <v>3</v>
      </c>
      <c r="U892" s="214">
        <f>ROUND(T892*14.4,0)</f>
        <v>43</v>
      </c>
      <c r="V892" s="214">
        <v>1</v>
      </c>
      <c r="W892" s="214">
        <f>ROUND(V892*28.8,0)</f>
        <v>29</v>
      </c>
      <c r="X892" s="214">
        <v>2</v>
      </c>
      <c r="Y892" s="214">
        <f>ROUND(X892*16.8,0)</f>
        <v>34</v>
      </c>
      <c r="Z892" s="214">
        <v>2</v>
      </c>
      <c r="AA892" s="214">
        <f>ROUND(Z892*19.2,0)</f>
        <v>38</v>
      </c>
      <c r="AB892" s="214">
        <v>1</v>
      </c>
      <c r="AC892" s="214">
        <f>ROUND(AB892*19.2,0)</f>
        <v>19</v>
      </c>
      <c r="AD892" s="214">
        <v>1</v>
      </c>
      <c r="AE892" s="214">
        <f>ROUND(AD892*12,0)</f>
        <v>12</v>
      </c>
      <c r="AF892" s="214">
        <v>1</v>
      </c>
      <c r="AG892" s="214">
        <f>ROUND(AF892*14.4,0)</f>
        <v>14</v>
      </c>
      <c r="AH892" s="214">
        <v>2</v>
      </c>
      <c r="AI892" s="214">
        <f>ROUND(AH892*9.6,0)</f>
        <v>19</v>
      </c>
      <c r="AJ892" s="214">
        <v>2</v>
      </c>
      <c r="AK892" s="214">
        <f>ROUND(AJ892*16.8,0)</f>
        <v>34</v>
      </c>
      <c r="AL892" s="214">
        <v>1</v>
      </c>
      <c r="AM892" s="214">
        <f>ROUND(AL892*7.2,0)</f>
        <v>7</v>
      </c>
      <c r="AN892" s="214">
        <f>SUM(M892,O892,Q892,S892,U892)</f>
        <v>132</v>
      </c>
      <c r="AO892" s="214">
        <f>SUM(W892,Y892,AA892,AC892)</f>
        <v>120</v>
      </c>
      <c r="AP892" s="214">
        <f>SUM(AE892,AG892,AI892)</f>
        <v>45</v>
      </c>
      <c r="AQ892" s="214">
        <f>SUM(AK892,AM892)</f>
        <v>41</v>
      </c>
      <c r="AR892" s="214">
        <f>SUM(AN892:AQ892)</f>
        <v>338</v>
      </c>
      <c r="AS892" s="214" t="str">
        <f>IF(AR892&lt;=120,"Group 1",IF(AR892&lt;=240,"Group 2",IF(AR892&lt;=360,"Group 3",IF(AR892&lt;=480,"Group 4",IF(AR892&lt;=600,"Group 5",IF(AR892&lt;=720,"Group 6",IF(AR892&lt;=840,"Group 7",IF(AR892&lt;=960,"Group 8",IF(AR892&lt;=1080,"Group 9","Group 10")))))))))</f>
        <v>Group 3</v>
      </c>
      <c r="AT892" s="214" t="str">
        <f>IF(AR892&lt;=120,"B1",IF(AR892&lt;=240,"B2",IF(AR892&lt;=360,"B3",IF(AR892&lt;=480,"B4",IF(AR892&lt;=600,"B5",IF(AR892&lt;=720,"B6",IF(AR892&lt;=840,"B7",IF(AR892&lt;=960,"B8",IF(AR892&lt;=1080,"B9",IF(AR892&lt;=1100,"B10",IF(AR892&lt;=1120,"B11",IF(AR892&lt;=1140,"B12",IF(AR892&lt;=1160,"B13",IF(AR892&lt;=1180,"B14","B15"))))))))))))))</f>
        <v>B3</v>
      </c>
      <c r="AU892" s="214" t="str">
        <f>AT892</f>
        <v>B3</v>
      </c>
      <c r="AV892" s="214" t="str">
        <f>IF(AU892=J892,"OK","REVIEW")</f>
        <v>OK</v>
      </c>
      <c r="AW892" s="213" t="s">
        <v>355</v>
      </c>
      <c r="AX892" s="213" t="s">
        <v>365</v>
      </c>
      <c r="AY892" s="213" t="s">
        <v>283</v>
      </c>
      <c r="AZ892" s="213" t="s">
        <v>263</v>
      </c>
      <c r="BA892" s="217" t="s">
        <v>1436</v>
      </c>
    </row>
    <row r="893" ht="142.5">
      <c r="A893" s="214" t="s">
        <v>281</v>
      </c>
      <c r="B893" s="213" t="s">
        <v>1426</v>
      </c>
      <c r="C893" s="214" t="s">
        <v>1427</v>
      </c>
      <c r="D893" s="213" t="s">
        <v>1428</v>
      </c>
      <c r="E893" s="214" t="s">
        <v>1486</v>
      </c>
      <c r="F893" s="213" t="s">
        <v>1487</v>
      </c>
      <c r="G893" s="214" t="s">
        <v>1488</v>
      </c>
      <c r="H893" s="213" t="s">
        <v>1489</v>
      </c>
      <c r="I893" s="213" t="s">
        <v>370</v>
      </c>
      <c r="J893" s="214" t="s">
        <v>259</v>
      </c>
      <c r="K893" s="217" t="s">
        <v>1459</v>
      </c>
      <c r="L893" s="214">
        <v>1</v>
      </c>
      <c r="M893" s="214">
        <f>ROUND(L893*18,0)</f>
        <v>18</v>
      </c>
      <c r="N893" s="214">
        <v>1</v>
      </c>
      <c r="O893" s="214">
        <f>ROUND(N893*19.2,0)</f>
        <v>19</v>
      </c>
      <c r="P893" s="214">
        <v>2</v>
      </c>
      <c r="Q893" s="214">
        <f>ROUND(P893*19.2,0)</f>
        <v>38</v>
      </c>
      <c r="R893" s="214">
        <v>1</v>
      </c>
      <c r="S893" s="214">
        <f>ROUND(R893*14.4,0)</f>
        <v>14</v>
      </c>
      <c r="T893" s="214">
        <v>2</v>
      </c>
      <c r="U893" s="214">
        <f>ROUND(T893*14.4,0)</f>
        <v>29</v>
      </c>
      <c r="V893" s="214">
        <v>1</v>
      </c>
      <c r="W893" s="214">
        <f>ROUND(V893*28.8,0)</f>
        <v>29</v>
      </c>
      <c r="X893" s="214">
        <v>1</v>
      </c>
      <c r="Y893" s="214">
        <f>ROUND(X893*16.8,0)</f>
        <v>17</v>
      </c>
      <c r="Z893" s="214">
        <v>1</v>
      </c>
      <c r="AA893" s="214">
        <f>ROUND(Z893*19.2,0)</f>
        <v>19</v>
      </c>
      <c r="AB893" s="214">
        <v>0</v>
      </c>
      <c r="AC893" s="214">
        <f>ROUND(AB893*19.2,0)</f>
        <v>0</v>
      </c>
      <c r="AD893" s="214">
        <v>1</v>
      </c>
      <c r="AE893" s="214">
        <f>ROUND(AD893*12,0)</f>
        <v>12</v>
      </c>
      <c r="AF893" s="214">
        <v>0</v>
      </c>
      <c r="AG893" s="214">
        <f>ROUND(AF893*14.4,0)</f>
        <v>0</v>
      </c>
      <c r="AH893" s="214">
        <v>1</v>
      </c>
      <c r="AI893" s="214">
        <f>ROUND(AH893*9.6,0)</f>
        <v>10</v>
      </c>
      <c r="AJ893" s="214">
        <v>1</v>
      </c>
      <c r="AK893" s="214">
        <f>ROUND(AJ893*16.8,0)</f>
        <v>17</v>
      </c>
      <c r="AL893" s="214">
        <v>0</v>
      </c>
      <c r="AM893" s="214">
        <f>ROUND(AL893*7.2,0)</f>
        <v>0</v>
      </c>
      <c r="AN893" s="214">
        <f>SUM(M893,O893,Q893,S893,U893)</f>
        <v>118</v>
      </c>
      <c r="AO893" s="214">
        <f>SUM(W893,Y893,AA893,AC893)</f>
        <v>65</v>
      </c>
      <c r="AP893" s="214">
        <f>SUM(AE893,AG893,AI893)</f>
        <v>22</v>
      </c>
      <c r="AQ893" s="214">
        <f>SUM(AK893,AM893)</f>
        <v>17</v>
      </c>
      <c r="AR893" s="214">
        <f>SUM(AN893:AQ893)</f>
        <v>222</v>
      </c>
      <c r="AS893" s="214" t="str">
        <f>IF(AR893&lt;=120,"Group 1",IF(AR893&lt;=240,"Group 2",IF(AR893&lt;=360,"Group 3",IF(AR893&lt;=480,"Group 4",IF(AR893&lt;=600,"Group 5",IF(AR893&lt;=720,"Group 6",IF(AR893&lt;=840,"Group 7",IF(AR893&lt;=960,"Group 8",IF(AR893&lt;=1080,"Group 9","Group 10")))))))))</f>
        <v>Group 2</v>
      </c>
      <c r="AT893" s="214" t="str">
        <f>IF(AR893&lt;=120,"B1",IF(AR893&lt;=240,"B2",IF(AR893&lt;=360,"B3",IF(AR893&lt;=480,"B4",IF(AR893&lt;=600,"B5",IF(AR893&lt;=720,"B6",IF(AR893&lt;=840,"B7",IF(AR893&lt;=960,"B8",IF(AR893&lt;=1080,"B9",IF(AR893&lt;=1100,"B10",IF(AR893&lt;=1120,"B11",IF(AR893&lt;=1140,"B12",IF(AR893&lt;=1160,"B13",IF(AR893&lt;=1180,"B14","B15"))))))))))))))</f>
        <v>B2</v>
      </c>
      <c r="AU893" s="214" t="str">
        <f>AT893</f>
        <v>B2</v>
      </c>
      <c r="AV893" s="214" t="str">
        <f>IF(AU893=J893,"OK","REVIEW")</f>
        <v>OK</v>
      </c>
      <c r="AW893" s="213" t="s">
        <v>355</v>
      </c>
      <c r="AX893" s="213" t="s">
        <v>522</v>
      </c>
      <c r="AY893" s="213" t="s">
        <v>283</v>
      </c>
      <c r="AZ893" s="213" t="s">
        <v>259</v>
      </c>
      <c r="BA893" s="217" t="s">
        <v>1434</v>
      </c>
    </row>
    <row r="894" ht="142.5">
      <c r="A894" s="214" t="s">
        <v>281</v>
      </c>
      <c r="B894" s="213" t="s">
        <v>1426</v>
      </c>
      <c r="C894" s="214" t="s">
        <v>1427</v>
      </c>
      <c r="D894" s="213" t="s">
        <v>1428</v>
      </c>
      <c r="E894" s="214" t="s">
        <v>1486</v>
      </c>
      <c r="F894" s="213" t="s">
        <v>1487</v>
      </c>
      <c r="G894" s="214" t="s">
        <v>1488</v>
      </c>
      <c r="H894" s="213" t="s">
        <v>1489</v>
      </c>
      <c r="I894" s="213" t="s">
        <v>370</v>
      </c>
      <c r="J894" s="214" t="s">
        <v>263</v>
      </c>
      <c r="K894" s="217" t="s">
        <v>1460</v>
      </c>
      <c r="L894" s="214">
        <v>2</v>
      </c>
      <c r="M894" s="214">
        <f>ROUND(L894*18,0)</f>
        <v>36</v>
      </c>
      <c r="N894" s="214">
        <v>1</v>
      </c>
      <c r="O894" s="214">
        <f>ROUND(N894*19.2,0)</f>
        <v>19</v>
      </c>
      <c r="P894" s="214">
        <v>3</v>
      </c>
      <c r="Q894" s="214">
        <f>ROUND(P894*19.2,0)</f>
        <v>58</v>
      </c>
      <c r="R894" s="214">
        <v>1</v>
      </c>
      <c r="S894" s="214">
        <f>ROUND(R894*14.4,0)</f>
        <v>14</v>
      </c>
      <c r="T894" s="214">
        <v>2</v>
      </c>
      <c r="U894" s="214">
        <f>ROUND(T894*14.4,0)</f>
        <v>29</v>
      </c>
      <c r="V894" s="214">
        <v>1</v>
      </c>
      <c r="W894" s="214">
        <f>ROUND(V894*28.8,0)</f>
        <v>29</v>
      </c>
      <c r="X894" s="214">
        <v>1</v>
      </c>
      <c r="Y894" s="214">
        <f>ROUND(X894*16.8,0)</f>
        <v>17</v>
      </c>
      <c r="Z894" s="214">
        <v>1</v>
      </c>
      <c r="AA894" s="214">
        <f>ROUND(Z894*19.2,0)</f>
        <v>19</v>
      </c>
      <c r="AB894" s="214">
        <v>0</v>
      </c>
      <c r="AC894" s="214">
        <f>ROUND(AB894*19.2,0)</f>
        <v>0</v>
      </c>
      <c r="AD894" s="214">
        <v>1</v>
      </c>
      <c r="AE894" s="214">
        <f>ROUND(AD894*12,0)</f>
        <v>12</v>
      </c>
      <c r="AF894" s="214">
        <v>0</v>
      </c>
      <c r="AG894" s="214">
        <f>ROUND(AF894*14.4,0)</f>
        <v>0</v>
      </c>
      <c r="AH894" s="214">
        <v>1</v>
      </c>
      <c r="AI894" s="214">
        <f>ROUND(AH894*9.6,0)</f>
        <v>10</v>
      </c>
      <c r="AJ894" s="214">
        <v>1</v>
      </c>
      <c r="AK894" s="214">
        <f>ROUND(AJ894*16.8,0)</f>
        <v>17</v>
      </c>
      <c r="AL894" s="214">
        <v>0</v>
      </c>
      <c r="AM894" s="214">
        <f>ROUND(AL894*7.2,0)</f>
        <v>0</v>
      </c>
      <c r="AN894" s="214">
        <f>SUM(M894,O894,Q894,S894,U894)</f>
        <v>156</v>
      </c>
      <c r="AO894" s="214">
        <f>SUM(W894,Y894,AA894,AC894)</f>
        <v>65</v>
      </c>
      <c r="AP894" s="214">
        <f>SUM(AE894,AG894,AI894)</f>
        <v>22</v>
      </c>
      <c r="AQ894" s="214">
        <f>SUM(AK894,AM894)</f>
        <v>17</v>
      </c>
      <c r="AR894" s="214">
        <f>SUM(AN894:AQ894)</f>
        <v>260</v>
      </c>
      <c r="AS894" s="214" t="str">
        <f>IF(AR894&lt;=120,"Group 1",IF(AR894&lt;=240,"Group 2",IF(AR894&lt;=360,"Group 3",IF(AR894&lt;=480,"Group 4",IF(AR894&lt;=600,"Group 5",IF(AR894&lt;=720,"Group 6",IF(AR894&lt;=840,"Group 7",IF(AR894&lt;=960,"Group 8",IF(AR894&lt;=1080,"Group 9","Group 10")))))))))</f>
        <v>Group 3</v>
      </c>
      <c r="AT894" s="214" t="str">
        <f>IF(AR894&lt;=120,"B1",IF(AR894&lt;=240,"B2",IF(AR894&lt;=360,"B3",IF(AR894&lt;=480,"B4",IF(AR894&lt;=600,"B5",IF(AR894&lt;=720,"B6",IF(AR894&lt;=840,"B7",IF(AR894&lt;=960,"B8",IF(AR894&lt;=1080,"B9",IF(AR894&lt;=1100,"B10",IF(AR894&lt;=1120,"B11",IF(AR894&lt;=1140,"B12",IF(AR894&lt;=1160,"B13",IF(AR894&lt;=1180,"B14","B15"))))))))))))))</f>
        <v>B3</v>
      </c>
      <c r="AU894" s="214" t="str">
        <f>AT894</f>
        <v>B3</v>
      </c>
      <c r="AV894" s="214" t="str">
        <f>IF(AU894=J894,"OK","REVIEW")</f>
        <v>OK</v>
      </c>
      <c r="AW894" s="213" t="s">
        <v>355</v>
      </c>
      <c r="AX894" s="213" t="s">
        <v>365</v>
      </c>
      <c r="AY894" s="213" t="s">
        <v>283</v>
      </c>
      <c r="AZ894" s="213" t="s">
        <v>259</v>
      </c>
      <c r="BA894" s="217" t="s">
        <v>1436</v>
      </c>
    </row>
    <row r="895" ht="142.5">
      <c r="A895" s="214" t="s">
        <v>281</v>
      </c>
      <c r="B895" s="213" t="s">
        <v>1426</v>
      </c>
      <c r="C895" s="214" t="s">
        <v>1427</v>
      </c>
      <c r="D895" s="213" t="s">
        <v>1428</v>
      </c>
      <c r="E895" s="214" t="s">
        <v>1486</v>
      </c>
      <c r="F895" s="213" t="s">
        <v>1487</v>
      </c>
      <c r="G895" s="214" t="s">
        <v>1490</v>
      </c>
      <c r="H895" s="213" t="s">
        <v>1491</v>
      </c>
      <c r="I895" s="213" t="s">
        <v>370</v>
      </c>
      <c r="J895" s="214" t="s">
        <v>259</v>
      </c>
      <c r="K895" s="217" t="s">
        <v>1459</v>
      </c>
      <c r="L895" s="214">
        <v>1</v>
      </c>
      <c r="M895" s="214">
        <f>ROUND(L895*18,0)</f>
        <v>18</v>
      </c>
      <c r="N895" s="214">
        <v>1</v>
      </c>
      <c r="O895" s="214">
        <f>ROUND(N895*19.2,0)</f>
        <v>19</v>
      </c>
      <c r="P895" s="214">
        <v>2</v>
      </c>
      <c r="Q895" s="214">
        <f>ROUND(P895*19.2,0)</f>
        <v>38</v>
      </c>
      <c r="R895" s="214">
        <v>1</v>
      </c>
      <c r="S895" s="214">
        <f>ROUND(R895*14.4,0)</f>
        <v>14</v>
      </c>
      <c r="T895" s="214">
        <v>2</v>
      </c>
      <c r="U895" s="214">
        <f>ROUND(T895*14.4,0)</f>
        <v>29</v>
      </c>
      <c r="V895" s="214">
        <v>1</v>
      </c>
      <c r="W895" s="214">
        <f>ROUND(V895*28.8,0)</f>
        <v>29</v>
      </c>
      <c r="X895" s="214">
        <v>1</v>
      </c>
      <c r="Y895" s="214">
        <f>ROUND(X895*16.8,0)</f>
        <v>17</v>
      </c>
      <c r="Z895" s="214">
        <v>1</v>
      </c>
      <c r="AA895" s="214">
        <f>ROUND(Z895*19.2,0)</f>
        <v>19</v>
      </c>
      <c r="AB895" s="214">
        <v>0</v>
      </c>
      <c r="AC895" s="214">
        <f>ROUND(AB895*19.2,0)</f>
        <v>0</v>
      </c>
      <c r="AD895" s="214">
        <v>1</v>
      </c>
      <c r="AE895" s="214">
        <f>ROUND(AD895*12,0)</f>
        <v>12</v>
      </c>
      <c r="AF895" s="214">
        <v>0</v>
      </c>
      <c r="AG895" s="214">
        <f>ROUND(AF895*14.4,0)</f>
        <v>0</v>
      </c>
      <c r="AH895" s="214">
        <v>1</v>
      </c>
      <c r="AI895" s="214">
        <f>ROUND(AH895*9.6,0)</f>
        <v>10</v>
      </c>
      <c r="AJ895" s="214">
        <v>1</v>
      </c>
      <c r="AK895" s="214">
        <f>ROUND(AJ895*16.8,0)</f>
        <v>17</v>
      </c>
      <c r="AL895" s="214">
        <v>0</v>
      </c>
      <c r="AM895" s="214">
        <f>ROUND(AL895*7.2,0)</f>
        <v>0</v>
      </c>
      <c r="AN895" s="214">
        <f>SUM(M895,O895,Q895,S895,U895)</f>
        <v>118</v>
      </c>
      <c r="AO895" s="214">
        <f>SUM(W895,Y895,AA895,AC895)</f>
        <v>65</v>
      </c>
      <c r="AP895" s="214">
        <f>SUM(AE895,AG895,AI895)</f>
        <v>22</v>
      </c>
      <c r="AQ895" s="214">
        <f>SUM(AK895,AM895)</f>
        <v>17</v>
      </c>
      <c r="AR895" s="214">
        <f>SUM(AN895:AQ895)</f>
        <v>222</v>
      </c>
      <c r="AS895" s="214" t="str">
        <f>IF(AR895&lt;=120,"Group 1",IF(AR895&lt;=240,"Group 2",IF(AR895&lt;=360,"Group 3",IF(AR895&lt;=480,"Group 4",IF(AR895&lt;=600,"Group 5",IF(AR895&lt;=720,"Group 6",IF(AR895&lt;=840,"Group 7",IF(AR895&lt;=960,"Group 8",IF(AR895&lt;=1080,"Group 9","Group 10")))))))))</f>
        <v>Group 2</v>
      </c>
      <c r="AT895" s="214" t="str">
        <f>IF(AR895&lt;=120,"B1",IF(AR895&lt;=240,"B2",IF(AR895&lt;=360,"B3",IF(AR895&lt;=480,"B4",IF(AR895&lt;=600,"B5",IF(AR895&lt;=720,"B6",IF(AR895&lt;=840,"B7",IF(AR895&lt;=960,"B8",IF(AR895&lt;=1080,"B9",IF(AR895&lt;=1100,"B10",IF(AR895&lt;=1120,"B11",IF(AR895&lt;=1140,"B12",IF(AR895&lt;=1160,"B13",IF(AR895&lt;=1180,"B14","B15"))))))))))))))</f>
        <v>B2</v>
      </c>
      <c r="AU895" s="214" t="str">
        <f>AT895</f>
        <v>B2</v>
      </c>
      <c r="AV895" s="214" t="str">
        <f>IF(AU895=J895,"OK","REVIEW")</f>
        <v>OK</v>
      </c>
      <c r="AW895" s="213" t="s">
        <v>355</v>
      </c>
      <c r="AX895" s="213" t="s">
        <v>522</v>
      </c>
      <c r="AY895" s="213" t="s">
        <v>283</v>
      </c>
      <c r="AZ895" s="213" t="s">
        <v>259</v>
      </c>
      <c r="BA895" s="217" t="s">
        <v>1434</v>
      </c>
    </row>
    <row r="896" ht="142.5">
      <c r="A896" s="214" t="s">
        <v>281</v>
      </c>
      <c r="B896" s="213" t="s">
        <v>1426</v>
      </c>
      <c r="C896" s="214" t="s">
        <v>1427</v>
      </c>
      <c r="D896" s="213" t="s">
        <v>1428</v>
      </c>
      <c r="E896" s="214" t="s">
        <v>1486</v>
      </c>
      <c r="F896" s="213" t="s">
        <v>1487</v>
      </c>
      <c r="G896" s="214" t="s">
        <v>1490</v>
      </c>
      <c r="H896" s="213" t="s">
        <v>1491</v>
      </c>
      <c r="I896" s="213" t="s">
        <v>370</v>
      </c>
      <c r="J896" s="214" t="s">
        <v>263</v>
      </c>
      <c r="K896" s="217" t="s">
        <v>1460</v>
      </c>
      <c r="L896" s="214">
        <v>2</v>
      </c>
      <c r="M896" s="214">
        <f>ROUND(L896*18,0)</f>
        <v>36</v>
      </c>
      <c r="N896" s="214">
        <v>1</v>
      </c>
      <c r="O896" s="214">
        <f>ROUND(N896*19.2,0)</f>
        <v>19</v>
      </c>
      <c r="P896" s="214">
        <v>3</v>
      </c>
      <c r="Q896" s="214">
        <f>ROUND(P896*19.2,0)</f>
        <v>58</v>
      </c>
      <c r="R896" s="214">
        <v>1</v>
      </c>
      <c r="S896" s="214">
        <f>ROUND(R896*14.4,0)</f>
        <v>14</v>
      </c>
      <c r="T896" s="214">
        <v>2</v>
      </c>
      <c r="U896" s="214">
        <f>ROUND(T896*14.4,0)</f>
        <v>29</v>
      </c>
      <c r="V896" s="214">
        <v>1</v>
      </c>
      <c r="W896" s="214">
        <f>ROUND(V896*28.8,0)</f>
        <v>29</v>
      </c>
      <c r="X896" s="214">
        <v>1</v>
      </c>
      <c r="Y896" s="214">
        <f>ROUND(X896*16.8,0)</f>
        <v>17</v>
      </c>
      <c r="Z896" s="214">
        <v>1</v>
      </c>
      <c r="AA896" s="214">
        <f>ROUND(Z896*19.2,0)</f>
        <v>19</v>
      </c>
      <c r="AB896" s="214">
        <v>0</v>
      </c>
      <c r="AC896" s="214">
        <f>ROUND(AB896*19.2,0)</f>
        <v>0</v>
      </c>
      <c r="AD896" s="214">
        <v>1</v>
      </c>
      <c r="AE896" s="214">
        <f>ROUND(AD896*12,0)</f>
        <v>12</v>
      </c>
      <c r="AF896" s="214">
        <v>0</v>
      </c>
      <c r="AG896" s="214">
        <f>ROUND(AF896*14.4,0)</f>
        <v>0</v>
      </c>
      <c r="AH896" s="214">
        <v>1</v>
      </c>
      <c r="AI896" s="214">
        <f>ROUND(AH896*9.6,0)</f>
        <v>10</v>
      </c>
      <c r="AJ896" s="214">
        <v>1</v>
      </c>
      <c r="AK896" s="214">
        <f>ROUND(AJ896*16.8,0)</f>
        <v>17</v>
      </c>
      <c r="AL896" s="214">
        <v>0</v>
      </c>
      <c r="AM896" s="214">
        <f>ROUND(AL896*7.2,0)</f>
        <v>0</v>
      </c>
      <c r="AN896" s="214">
        <f>SUM(M896,O896,Q896,S896,U896)</f>
        <v>156</v>
      </c>
      <c r="AO896" s="214">
        <f>SUM(W896,Y896,AA896,AC896)</f>
        <v>65</v>
      </c>
      <c r="AP896" s="214">
        <f>SUM(AE896,AG896,AI896)</f>
        <v>22</v>
      </c>
      <c r="AQ896" s="214">
        <f>SUM(AK896,AM896)</f>
        <v>17</v>
      </c>
      <c r="AR896" s="214">
        <f>SUM(AN896:AQ896)</f>
        <v>260</v>
      </c>
      <c r="AS896" s="214" t="str">
        <f>IF(AR896&lt;=120,"Group 1",IF(AR896&lt;=240,"Group 2",IF(AR896&lt;=360,"Group 3",IF(AR896&lt;=480,"Group 4",IF(AR896&lt;=600,"Group 5",IF(AR896&lt;=720,"Group 6",IF(AR896&lt;=840,"Group 7",IF(AR896&lt;=960,"Group 8",IF(AR896&lt;=1080,"Group 9","Group 10")))))))))</f>
        <v>Group 3</v>
      </c>
      <c r="AT896" s="214" t="str">
        <f>IF(AR896&lt;=120,"B1",IF(AR896&lt;=240,"B2",IF(AR896&lt;=360,"B3",IF(AR896&lt;=480,"B4",IF(AR896&lt;=600,"B5",IF(AR896&lt;=720,"B6",IF(AR896&lt;=840,"B7",IF(AR896&lt;=960,"B8",IF(AR896&lt;=1080,"B9",IF(AR896&lt;=1100,"B10",IF(AR896&lt;=1120,"B11",IF(AR896&lt;=1140,"B12",IF(AR896&lt;=1160,"B13",IF(AR896&lt;=1180,"B14","B15"))))))))))))))</f>
        <v>B3</v>
      </c>
      <c r="AU896" s="214" t="str">
        <f>AT896</f>
        <v>B3</v>
      </c>
      <c r="AV896" s="214" t="str">
        <f>IF(AU896=J896,"OK","REVIEW")</f>
        <v>OK</v>
      </c>
      <c r="AW896" s="213" t="s">
        <v>355</v>
      </c>
      <c r="AX896" s="213" t="s">
        <v>365</v>
      </c>
      <c r="AY896" s="213" t="s">
        <v>283</v>
      </c>
      <c r="AZ896" s="213" t="s">
        <v>259</v>
      </c>
      <c r="BA896" s="217" t="s">
        <v>1436</v>
      </c>
    </row>
    <row r="897" ht="142.5">
      <c r="A897" s="214" t="s">
        <v>281</v>
      </c>
      <c r="B897" s="213" t="s">
        <v>1426</v>
      </c>
      <c r="C897" s="214" t="s">
        <v>1427</v>
      </c>
      <c r="D897" s="213" t="s">
        <v>1428</v>
      </c>
      <c r="E897" s="214" t="s">
        <v>1492</v>
      </c>
      <c r="F897" s="213" t="s">
        <v>1493</v>
      </c>
      <c r="G897" s="214" t="s">
        <v>1494</v>
      </c>
      <c r="H897" s="213" t="s">
        <v>1495</v>
      </c>
      <c r="I897" s="213" t="s">
        <v>370</v>
      </c>
      <c r="J897" s="214" t="s">
        <v>259</v>
      </c>
      <c r="K897" s="217" t="s">
        <v>1433</v>
      </c>
      <c r="L897" s="214">
        <v>1</v>
      </c>
      <c r="M897" s="214">
        <f>ROUND(L897*18,0)</f>
        <v>18</v>
      </c>
      <c r="N897" s="214">
        <v>0</v>
      </c>
      <c r="O897" s="214">
        <f>ROUND(N897*19.2,0)</f>
        <v>0</v>
      </c>
      <c r="P897" s="214">
        <v>2</v>
      </c>
      <c r="Q897" s="214">
        <f>ROUND(P897*19.2,0)</f>
        <v>38</v>
      </c>
      <c r="R897" s="214">
        <v>1</v>
      </c>
      <c r="S897" s="214">
        <f>ROUND(R897*14.4,0)</f>
        <v>14</v>
      </c>
      <c r="T897" s="214">
        <v>2</v>
      </c>
      <c r="U897" s="214">
        <f>ROUND(T897*14.4,0)</f>
        <v>29</v>
      </c>
      <c r="V897" s="214">
        <v>1</v>
      </c>
      <c r="W897" s="214">
        <f>ROUND(V897*28.8,0)</f>
        <v>29</v>
      </c>
      <c r="X897" s="214">
        <v>1</v>
      </c>
      <c r="Y897" s="214">
        <f>ROUND(X897*16.8,0)</f>
        <v>17</v>
      </c>
      <c r="Z897" s="214">
        <v>2</v>
      </c>
      <c r="AA897" s="214">
        <f>ROUND(Z897*19.2,0)</f>
        <v>38</v>
      </c>
      <c r="AB897" s="214">
        <v>1</v>
      </c>
      <c r="AC897" s="214">
        <f>ROUND(AB897*19.2,0)</f>
        <v>19</v>
      </c>
      <c r="AD897" s="214">
        <v>0</v>
      </c>
      <c r="AE897" s="214">
        <f>ROUND(AD897*12,0)</f>
        <v>0</v>
      </c>
      <c r="AF897" s="214">
        <v>0</v>
      </c>
      <c r="AG897" s="214">
        <f>ROUND(AF897*14.4,0)</f>
        <v>0</v>
      </c>
      <c r="AH897" s="214">
        <v>1</v>
      </c>
      <c r="AI897" s="214">
        <f>ROUND(AH897*9.6,0)</f>
        <v>10</v>
      </c>
      <c r="AJ897" s="214">
        <v>1</v>
      </c>
      <c r="AK897" s="214">
        <f>ROUND(AJ897*16.8,0)</f>
        <v>17</v>
      </c>
      <c r="AL897" s="214">
        <v>0</v>
      </c>
      <c r="AM897" s="214">
        <f>ROUND(AL897*7.2,0)</f>
        <v>0</v>
      </c>
      <c r="AN897" s="214">
        <f>SUM(M897,O897,Q897,S897,U897)</f>
        <v>99</v>
      </c>
      <c r="AO897" s="214">
        <f>SUM(W897,Y897,AA897,AC897)</f>
        <v>103</v>
      </c>
      <c r="AP897" s="214">
        <f>SUM(AE897,AG897,AI897)</f>
        <v>10</v>
      </c>
      <c r="AQ897" s="214">
        <f>SUM(AK897,AM897)</f>
        <v>17</v>
      </c>
      <c r="AR897" s="214">
        <f>SUM(AN897:AQ897)</f>
        <v>229</v>
      </c>
      <c r="AS897" s="214" t="str">
        <f>IF(AR897&lt;=120,"Group 1",IF(AR897&lt;=240,"Group 2",IF(AR897&lt;=360,"Group 3",IF(AR897&lt;=480,"Group 4",IF(AR897&lt;=600,"Group 5",IF(AR897&lt;=720,"Group 6",IF(AR897&lt;=840,"Group 7",IF(AR897&lt;=960,"Group 8",IF(AR897&lt;=1080,"Group 9","Group 10")))))))))</f>
        <v>Group 2</v>
      </c>
      <c r="AT897" s="214" t="str">
        <f>IF(AR897&lt;=120,"B1",IF(AR897&lt;=240,"B2",IF(AR897&lt;=360,"B3",IF(AR897&lt;=480,"B4",IF(AR897&lt;=600,"B5",IF(AR897&lt;=720,"B6",IF(AR897&lt;=840,"B7",IF(AR897&lt;=960,"B8",IF(AR897&lt;=1080,"B9",IF(AR897&lt;=1100,"B10",IF(AR897&lt;=1120,"B11",IF(AR897&lt;=1140,"B12",IF(AR897&lt;=1160,"B13",IF(AR897&lt;=1180,"B14","B15"))))))))))))))</f>
        <v>B2</v>
      </c>
      <c r="AU897" s="214" t="str">
        <f>AT897</f>
        <v>B2</v>
      </c>
      <c r="AV897" s="214" t="str">
        <f>IF(AU897=J897,"OK","REVIEW")</f>
        <v>OK</v>
      </c>
      <c r="AW897" s="213" t="s">
        <v>355</v>
      </c>
      <c r="AX897" s="213" t="s">
        <v>522</v>
      </c>
      <c r="AY897" s="213" t="s">
        <v>283</v>
      </c>
      <c r="AZ897" s="213" t="s">
        <v>263</v>
      </c>
      <c r="BA897" s="217" t="s">
        <v>1434</v>
      </c>
    </row>
    <row r="898" ht="142.5">
      <c r="A898" s="214" t="s">
        <v>281</v>
      </c>
      <c r="B898" s="213" t="s">
        <v>1426</v>
      </c>
      <c r="C898" s="214" t="s">
        <v>1427</v>
      </c>
      <c r="D898" s="213" t="s">
        <v>1428</v>
      </c>
      <c r="E898" s="214" t="s">
        <v>1492</v>
      </c>
      <c r="F898" s="213" t="s">
        <v>1493</v>
      </c>
      <c r="G898" s="214" t="s">
        <v>1494</v>
      </c>
      <c r="H898" s="213" t="s">
        <v>1495</v>
      </c>
      <c r="I898" s="213" t="s">
        <v>370</v>
      </c>
      <c r="J898" s="214" t="s">
        <v>263</v>
      </c>
      <c r="K898" s="217" t="s">
        <v>1435</v>
      </c>
      <c r="L898" s="214">
        <v>1</v>
      </c>
      <c r="M898" s="214">
        <f>ROUND(L898*18,0)</f>
        <v>18</v>
      </c>
      <c r="N898" s="214">
        <v>1</v>
      </c>
      <c r="O898" s="214">
        <f>ROUND(N898*19.2,0)</f>
        <v>19</v>
      </c>
      <c r="P898" s="214">
        <v>2</v>
      </c>
      <c r="Q898" s="214">
        <f>ROUND(P898*19.2,0)</f>
        <v>38</v>
      </c>
      <c r="R898" s="214">
        <v>1</v>
      </c>
      <c r="S898" s="214">
        <f>ROUND(R898*14.4,0)</f>
        <v>14</v>
      </c>
      <c r="T898" s="214">
        <v>3</v>
      </c>
      <c r="U898" s="214">
        <f>ROUND(T898*14.4,0)</f>
        <v>43</v>
      </c>
      <c r="V898" s="214">
        <v>1</v>
      </c>
      <c r="W898" s="214">
        <f>ROUND(V898*28.8,0)</f>
        <v>29</v>
      </c>
      <c r="X898" s="214">
        <v>2</v>
      </c>
      <c r="Y898" s="214">
        <f>ROUND(X898*16.8,0)</f>
        <v>34</v>
      </c>
      <c r="Z898" s="214">
        <v>2</v>
      </c>
      <c r="AA898" s="214">
        <f>ROUND(Z898*19.2,0)</f>
        <v>38</v>
      </c>
      <c r="AB898" s="214">
        <v>1</v>
      </c>
      <c r="AC898" s="214">
        <f>ROUND(AB898*19.2,0)</f>
        <v>19</v>
      </c>
      <c r="AD898" s="214">
        <v>1</v>
      </c>
      <c r="AE898" s="214">
        <f>ROUND(AD898*12,0)</f>
        <v>12</v>
      </c>
      <c r="AF898" s="214">
        <v>1</v>
      </c>
      <c r="AG898" s="214">
        <f>ROUND(AF898*14.4,0)</f>
        <v>14</v>
      </c>
      <c r="AH898" s="214">
        <v>2</v>
      </c>
      <c r="AI898" s="214">
        <f>ROUND(AH898*9.6,0)</f>
        <v>19</v>
      </c>
      <c r="AJ898" s="214">
        <v>2</v>
      </c>
      <c r="AK898" s="214">
        <f>ROUND(AJ898*16.8,0)</f>
        <v>34</v>
      </c>
      <c r="AL898" s="214">
        <v>1</v>
      </c>
      <c r="AM898" s="214">
        <f>ROUND(AL898*7.2,0)</f>
        <v>7</v>
      </c>
      <c r="AN898" s="214">
        <f>SUM(M898,O898,Q898,S898,U898)</f>
        <v>132</v>
      </c>
      <c r="AO898" s="214">
        <f>SUM(W898,Y898,AA898,AC898)</f>
        <v>120</v>
      </c>
      <c r="AP898" s="214">
        <f>SUM(AE898,AG898,AI898)</f>
        <v>45</v>
      </c>
      <c r="AQ898" s="214">
        <f>SUM(AK898,AM898)</f>
        <v>41</v>
      </c>
      <c r="AR898" s="214">
        <f>SUM(AN898:AQ898)</f>
        <v>338</v>
      </c>
      <c r="AS898" s="214" t="str">
        <f>IF(AR898&lt;=120,"Group 1",IF(AR898&lt;=240,"Group 2",IF(AR898&lt;=360,"Group 3",IF(AR898&lt;=480,"Group 4",IF(AR898&lt;=600,"Group 5",IF(AR898&lt;=720,"Group 6",IF(AR898&lt;=840,"Group 7",IF(AR898&lt;=960,"Group 8",IF(AR898&lt;=1080,"Group 9","Group 10")))))))))</f>
        <v>Group 3</v>
      </c>
      <c r="AT898" s="214" t="str">
        <f>IF(AR898&lt;=120,"B1",IF(AR898&lt;=240,"B2",IF(AR898&lt;=360,"B3",IF(AR898&lt;=480,"B4",IF(AR898&lt;=600,"B5",IF(AR898&lt;=720,"B6",IF(AR898&lt;=840,"B7",IF(AR898&lt;=960,"B8",IF(AR898&lt;=1080,"B9",IF(AR898&lt;=1100,"B10",IF(AR898&lt;=1120,"B11",IF(AR898&lt;=1140,"B12",IF(AR898&lt;=1160,"B13",IF(AR898&lt;=1180,"B14","B15"))))))))))))))</f>
        <v>B3</v>
      </c>
      <c r="AU898" s="214" t="str">
        <f>AT898</f>
        <v>B3</v>
      </c>
      <c r="AV898" s="214" t="str">
        <f>IF(AU898=J898,"OK","REVIEW")</f>
        <v>OK</v>
      </c>
      <c r="AW898" s="213" t="s">
        <v>355</v>
      </c>
      <c r="AX898" s="213" t="s">
        <v>365</v>
      </c>
      <c r="AY898" s="213" t="s">
        <v>283</v>
      </c>
      <c r="AZ898" s="213" t="s">
        <v>263</v>
      </c>
      <c r="BA898" s="217" t="s">
        <v>1436</v>
      </c>
    </row>
    <row r="899" ht="142.5">
      <c r="A899" s="214" t="s">
        <v>281</v>
      </c>
      <c r="B899" s="213" t="s">
        <v>1426</v>
      </c>
      <c r="C899" s="214" t="s">
        <v>1427</v>
      </c>
      <c r="D899" s="213" t="s">
        <v>1428</v>
      </c>
      <c r="E899" s="214" t="s">
        <v>1492</v>
      </c>
      <c r="F899" s="213" t="s">
        <v>1493</v>
      </c>
      <c r="G899" s="214" t="s">
        <v>1496</v>
      </c>
      <c r="H899" s="213" t="s">
        <v>1497</v>
      </c>
      <c r="I899" s="213" t="s">
        <v>370</v>
      </c>
      <c r="J899" s="214" t="s">
        <v>259</v>
      </c>
      <c r="K899" s="217" t="s">
        <v>1433</v>
      </c>
      <c r="L899" s="214">
        <v>1</v>
      </c>
      <c r="M899" s="214">
        <f>ROUND(L899*18,0)</f>
        <v>18</v>
      </c>
      <c r="N899" s="214">
        <v>0</v>
      </c>
      <c r="O899" s="214">
        <f>ROUND(N899*19.2,0)</f>
        <v>0</v>
      </c>
      <c r="P899" s="214">
        <v>2</v>
      </c>
      <c r="Q899" s="214">
        <f>ROUND(P899*19.2,0)</f>
        <v>38</v>
      </c>
      <c r="R899" s="214">
        <v>1</v>
      </c>
      <c r="S899" s="214">
        <f>ROUND(R899*14.4,0)</f>
        <v>14</v>
      </c>
      <c r="T899" s="214">
        <v>2</v>
      </c>
      <c r="U899" s="214">
        <f>ROUND(T899*14.4,0)</f>
        <v>29</v>
      </c>
      <c r="V899" s="214">
        <v>1</v>
      </c>
      <c r="W899" s="214">
        <f>ROUND(V899*28.8,0)</f>
        <v>29</v>
      </c>
      <c r="X899" s="214">
        <v>1</v>
      </c>
      <c r="Y899" s="214">
        <f>ROUND(X899*16.8,0)</f>
        <v>17</v>
      </c>
      <c r="Z899" s="214">
        <v>2</v>
      </c>
      <c r="AA899" s="214">
        <f>ROUND(Z899*19.2,0)</f>
        <v>38</v>
      </c>
      <c r="AB899" s="214">
        <v>1</v>
      </c>
      <c r="AC899" s="214">
        <f>ROUND(AB899*19.2,0)</f>
        <v>19</v>
      </c>
      <c r="AD899" s="214">
        <v>0</v>
      </c>
      <c r="AE899" s="214">
        <f>ROUND(AD899*12,0)</f>
        <v>0</v>
      </c>
      <c r="AF899" s="214">
        <v>0</v>
      </c>
      <c r="AG899" s="214">
        <f>ROUND(AF899*14.4,0)</f>
        <v>0</v>
      </c>
      <c r="AH899" s="214">
        <v>1</v>
      </c>
      <c r="AI899" s="214">
        <f>ROUND(AH899*9.6,0)</f>
        <v>10</v>
      </c>
      <c r="AJ899" s="214">
        <v>1</v>
      </c>
      <c r="AK899" s="214">
        <f>ROUND(AJ899*16.8,0)</f>
        <v>17</v>
      </c>
      <c r="AL899" s="214">
        <v>0</v>
      </c>
      <c r="AM899" s="214">
        <f>ROUND(AL899*7.2,0)</f>
        <v>0</v>
      </c>
      <c r="AN899" s="214">
        <f>SUM(M899,O899,Q899,S899,U899)</f>
        <v>99</v>
      </c>
      <c r="AO899" s="214">
        <f>SUM(W899,Y899,AA899,AC899)</f>
        <v>103</v>
      </c>
      <c r="AP899" s="214">
        <f>SUM(AE899,AG899,AI899)</f>
        <v>10</v>
      </c>
      <c r="AQ899" s="214">
        <f>SUM(AK899,AM899)</f>
        <v>17</v>
      </c>
      <c r="AR899" s="214">
        <f>SUM(AN899:AQ899)</f>
        <v>229</v>
      </c>
      <c r="AS899" s="214" t="str">
        <f>IF(AR899&lt;=120,"Group 1",IF(AR899&lt;=240,"Group 2",IF(AR899&lt;=360,"Group 3",IF(AR899&lt;=480,"Group 4",IF(AR899&lt;=600,"Group 5",IF(AR899&lt;=720,"Group 6",IF(AR899&lt;=840,"Group 7",IF(AR899&lt;=960,"Group 8",IF(AR899&lt;=1080,"Group 9","Group 10")))))))))</f>
        <v>Group 2</v>
      </c>
      <c r="AT899" s="214" t="str">
        <f>IF(AR899&lt;=120,"B1",IF(AR899&lt;=240,"B2",IF(AR899&lt;=360,"B3",IF(AR899&lt;=480,"B4",IF(AR899&lt;=600,"B5",IF(AR899&lt;=720,"B6",IF(AR899&lt;=840,"B7",IF(AR899&lt;=960,"B8",IF(AR899&lt;=1080,"B9",IF(AR899&lt;=1100,"B10",IF(AR899&lt;=1120,"B11",IF(AR899&lt;=1140,"B12",IF(AR899&lt;=1160,"B13",IF(AR899&lt;=1180,"B14","B15"))))))))))))))</f>
        <v>B2</v>
      </c>
      <c r="AU899" s="214" t="str">
        <f>AT899</f>
        <v>B2</v>
      </c>
      <c r="AV899" s="214" t="str">
        <f>IF(AU899=J899,"OK","REVIEW")</f>
        <v>OK</v>
      </c>
      <c r="AW899" s="213" t="s">
        <v>355</v>
      </c>
      <c r="AX899" s="213" t="s">
        <v>522</v>
      </c>
      <c r="AY899" s="213" t="s">
        <v>283</v>
      </c>
      <c r="AZ899" s="213" t="s">
        <v>263</v>
      </c>
      <c r="BA899" s="217" t="s">
        <v>1434</v>
      </c>
    </row>
    <row r="900" ht="142.5">
      <c r="A900" s="214" t="s">
        <v>281</v>
      </c>
      <c r="B900" s="213" t="s">
        <v>1426</v>
      </c>
      <c r="C900" s="214" t="s">
        <v>1427</v>
      </c>
      <c r="D900" s="213" t="s">
        <v>1428</v>
      </c>
      <c r="E900" s="214" t="s">
        <v>1492</v>
      </c>
      <c r="F900" s="213" t="s">
        <v>1493</v>
      </c>
      <c r="G900" s="214" t="s">
        <v>1496</v>
      </c>
      <c r="H900" s="213" t="s">
        <v>1497</v>
      </c>
      <c r="I900" s="213" t="s">
        <v>370</v>
      </c>
      <c r="J900" s="214" t="s">
        <v>263</v>
      </c>
      <c r="K900" s="217" t="s">
        <v>1435</v>
      </c>
      <c r="L900" s="214">
        <v>1</v>
      </c>
      <c r="M900" s="214">
        <f>ROUND(L900*18,0)</f>
        <v>18</v>
      </c>
      <c r="N900" s="214">
        <v>1</v>
      </c>
      <c r="O900" s="214">
        <f>ROUND(N900*19.2,0)</f>
        <v>19</v>
      </c>
      <c r="P900" s="214">
        <v>2</v>
      </c>
      <c r="Q900" s="214">
        <f>ROUND(P900*19.2,0)</f>
        <v>38</v>
      </c>
      <c r="R900" s="214">
        <v>1</v>
      </c>
      <c r="S900" s="214">
        <f>ROUND(R900*14.4,0)</f>
        <v>14</v>
      </c>
      <c r="T900" s="214">
        <v>3</v>
      </c>
      <c r="U900" s="214">
        <f>ROUND(T900*14.4,0)</f>
        <v>43</v>
      </c>
      <c r="V900" s="214">
        <v>1</v>
      </c>
      <c r="W900" s="214">
        <f>ROUND(V900*28.8,0)</f>
        <v>29</v>
      </c>
      <c r="X900" s="214">
        <v>2</v>
      </c>
      <c r="Y900" s="214">
        <f>ROUND(X900*16.8,0)</f>
        <v>34</v>
      </c>
      <c r="Z900" s="214">
        <v>2</v>
      </c>
      <c r="AA900" s="214">
        <f>ROUND(Z900*19.2,0)</f>
        <v>38</v>
      </c>
      <c r="AB900" s="214">
        <v>1</v>
      </c>
      <c r="AC900" s="214">
        <f>ROUND(AB900*19.2,0)</f>
        <v>19</v>
      </c>
      <c r="AD900" s="214">
        <v>1</v>
      </c>
      <c r="AE900" s="214">
        <f>ROUND(AD900*12,0)</f>
        <v>12</v>
      </c>
      <c r="AF900" s="214">
        <v>1</v>
      </c>
      <c r="AG900" s="214">
        <f>ROUND(AF900*14.4,0)</f>
        <v>14</v>
      </c>
      <c r="AH900" s="214">
        <v>2</v>
      </c>
      <c r="AI900" s="214">
        <f>ROUND(AH900*9.6,0)</f>
        <v>19</v>
      </c>
      <c r="AJ900" s="214">
        <v>2</v>
      </c>
      <c r="AK900" s="214">
        <f>ROUND(AJ900*16.8,0)</f>
        <v>34</v>
      </c>
      <c r="AL900" s="214">
        <v>1</v>
      </c>
      <c r="AM900" s="214">
        <f>ROUND(AL900*7.2,0)</f>
        <v>7</v>
      </c>
      <c r="AN900" s="214">
        <f>SUM(M900,O900,Q900,S900,U900)</f>
        <v>132</v>
      </c>
      <c r="AO900" s="214">
        <f>SUM(W900,Y900,AA900,AC900)</f>
        <v>120</v>
      </c>
      <c r="AP900" s="214">
        <f>SUM(AE900,AG900,AI900)</f>
        <v>45</v>
      </c>
      <c r="AQ900" s="214">
        <f>SUM(AK900,AM900)</f>
        <v>41</v>
      </c>
      <c r="AR900" s="214">
        <f>SUM(AN900:AQ900)</f>
        <v>338</v>
      </c>
      <c r="AS900" s="214" t="str">
        <f>IF(AR900&lt;=120,"Group 1",IF(AR900&lt;=240,"Group 2",IF(AR900&lt;=360,"Group 3",IF(AR900&lt;=480,"Group 4",IF(AR900&lt;=600,"Group 5",IF(AR900&lt;=720,"Group 6",IF(AR900&lt;=840,"Group 7",IF(AR900&lt;=960,"Group 8",IF(AR900&lt;=1080,"Group 9","Group 10")))))))))</f>
        <v>Group 3</v>
      </c>
      <c r="AT900" s="214" t="str">
        <f>IF(AR900&lt;=120,"B1",IF(AR900&lt;=240,"B2",IF(AR900&lt;=360,"B3",IF(AR900&lt;=480,"B4",IF(AR900&lt;=600,"B5",IF(AR900&lt;=720,"B6",IF(AR900&lt;=840,"B7",IF(AR900&lt;=960,"B8",IF(AR900&lt;=1080,"B9",IF(AR900&lt;=1100,"B10",IF(AR900&lt;=1120,"B11",IF(AR900&lt;=1140,"B12",IF(AR900&lt;=1160,"B13",IF(AR900&lt;=1180,"B14","B15"))))))))))))))</f>
        <v>B3</v>
      </c>
      <c r="AU900" s="214" t="str">
        <f>AT900</f>
        <v>B3</v>
      </c>
      <c r="AV900" s="214" t="str">
        <f>IF(AU900=J900,"OK","REVIEW")</f>
        <v>OK</v>
      </c>
      <c r="AW900" s="213" t="s">
        <v>355</v>
      </c>
      <c r="AX900" s="213" t="s">
        <v>365</v>
      </c>
      <c r="AY900" s="213" t="s">
        <v>283</v>
      </c>
      <c r="AZ900" s="213" t="s">
        <v>263</v>
      </c>
      <c r="BA900" s="217" t="s">
        <v>1436</v>
      </c>
    </row>
    <row r="901" ht="142.5">
      <c r="A901" s="214" t="s">
        <v>281</v>
      </c>
      <c r="B901" s="213" t="s">
        <v>1426</v>
      </c>
      <c r="C901" s="214" t="s">
        <v>1427</v>
      </c>
      <c r="D901" s="213" t="s">
        <v>1428</v>
      </c>
      <c r="E901" s="214" t="s">
        <v>1492</v>
      </c>
      <c r="F901" s="213" t="s">
        <v>1493</v>
      </c>
      <c r="G901" s="214" t="s">
        <v>1498</v>
      </c>
      <c r="H901" s="213" t="s">
        <v>1499</v>
      </c>
      <c r="I901" s="213" t="s">
        <v>370</v>
      </c>
      <c r="J901" s="214" t="s">
        <v>259</v>
      </c>
      <c r="K901" s="217" t="s">
        <v>1433</v>
      </c>
      <c r="L901" s="214">
        <v>1</v>
      </c>
      <c r="M901" s="214">
        <f>ROUND(L901*18,0)</f>
        <v>18</v>
      </c>
      <c r="N901" s="214">
        <v>0</v>
      </c>
      <c r="O901" s="214">
        <f>ROUND(N901*19.2,0)</f>
        <v>0</v>
      </c>
      <c r="P901" s="214">
        <v>2</v>
      </c>
      <c r="Q901" s="214">
        <f>ROUND(P901*19.2,0)</f>
        <v>38</v>
      </c>
      <c r="R901" s="214">
        <v>1</v>
      </c>
      <c r="S901" s="214">
        <f>ROUND(R901*14.4,0)</f>
        <v>14</v>
      </c>
      <c r="T901" s="214">
        <v>2</v>
      </c>
      <c r="U901" s="214">
        <f>ROUND(T901*14.4,0)</f>
        <v>29</v>
      </c>
      <c r="V901" s="214">
        <v>1</v>
      </c>
      <c r="W901" s="214">
        <f>ROUND(V901*28.8,0)</f>
        <v>29</v>
      </c>
      <c r="X901" s="214">
        <v>1</v>
      </c>
      <c r="Y901" s="214">
        <f>ROUND(X901*16.8,0)</f>
        <v>17</v>
      </c>
      <c r="Z901" s="214">
        <v>2</v>
      </c>
      <c r="AA901" s="214">
        <f>ROUND(Z901*19.2,0)</f>
        <v>38</v>
      </c>
      <c r="AB901" s="214">
        <v>1</v>
      </c>
      <c r="AC901" s="214">
        <f>ROUND(AB901*19.2,0)</f>
        <v>19</v>
      </c>
      <c r="AD901" s="214">
        <v>0</v>
      </c>
      <c r="AE901" s="214">
        <f>ROUND(AD901*12,0)</f>
        <v>0</v>
      </c>
      <c r="AF901" s="214">
        <v>0</v>
      </c>
      <c r="AG901" s="214">
        <f>ROUND(AF901*14.4,0)</f>
        <v>0</v>
      </c>
      <c r="AH901" s="214">
        <v>1</v>
      </c>
      <c r="AI901" s="214">
        <f>ROUND(AH901*9.6,0)</f>
        <v>10</v>
      </c>
      <c r="AJ901" s="214">
        <v>1</v>
      </c>
      <c r="AK901" s="214">
        <f>ROUND(AJ901*16.8,0)</f>
        <v>17</v>
      </c>
      <c r="AL901" s="214">
        <v>0</v>
      </c>
      <c r="AM901" s="214">
        <f>ROUND(AL901*7.2,0)</f>
        <v>0</v>
      </c>
      <c r="AN901" s="214">
        <f>SUM(M901,O901,Q901,S901,U901)</f>
        <v>99</v>
      </c>
      <c r="AO901" s="214">
        <f>SUM(W901,Y901,AA901,AC901)</f>
        <v>103</v>
      </c>
      <c r="AP901" s="214">
        <f>SUM(AE901,AG901,AI901)</f>
        <v>10</v>
      </c>
      <c r="AQ901" s="214">
        <f>SUM(AK901,AM901)</f>
        <v>17</v>
      </c>
      <c r="AR901" s="214">
        <f>SUM(AN901:AQ901)</f>
        <v>229</v>
      </c>
      <c r="AS901" s="214" t="str">
        <f>IF(AR901&lt;=120,"Group 1",IF(AR901&lt;=240,"Group 2",IF(AR901&lt;=360,"Group 3",IF(AR901&lt;=480,"Group 4",IF(AR901&lt;=600,"Group 5",IF(AR901&lt;=720,"Group 6",IF(AR901&lt;=840,"Group 7",IF(AR901&lt;=960,"Group 8",IF(AR901&lt;=1080,"Group 9","Group 10")))))))))</f>
        <v>Group 2</v>
      </c>
      <c r="AT901" s="214" t="str">
        <f>IF(AR901&lt;=120,"B1",IF(AR901&lt;=240,"B2",IF(AR901&lt;=360,"B3",IF(AR901&lt;=480,"B4",IF(AR901&lt;=600,"B5",IF(AR901&lt;=720,"B6",IF(AR901&lt;=840,"B7",IF(AR901&lt;=960,"B8",IF(AR901&lt;=1080,"B9",IF(AR901&lt;=1100,"B10",IF(AR901&lt;=1120,"B11",IF(AR901&lt;=1140,"B12",IF(AR901&lt;=1160,"B13",IF(AR901&lt;=1180,"B14","B15"))))))))))))))</f>
        <v>B2</v>
      </c>
      <c r="AU901" s="214" t="str">
        <f>AT901</f>
        <v>B2</v>
      </c>
      <c r="AV901" s="214" t="str">
        <f>IF(AU901=J901,"OK","REVIEW")</f>
        <v>OK</v>
      </c>
      <c r="AW901" s="213" t="s">
        <v>355</v>
      </c>
      <c r="AX901" s="213" t="s">
        <v>522</v>
      </c>
      <c r="AY901" s="213" t="s">
        <v>283</v>
      </c>
      <c r="AZ901" s="213" t="s">
        <v>263</v>
      </c>
      <c r="BA901" s="217" t="s">
        <v>1434</v>
      </c>
    </row>
    <row r="902" ht="142.5">
      <c r="A902" s="214" t="s">
        <v>281</v>
      </c>
      <c r="B902" s="213" t="s">
        <v>1426</v>
      </c>
      <c r="C902" s="214" t="s">
        <v>1427</v>
      </c>
      <c r="D902" s="213" t="s">
        <v>1428</v>
      </c>
      <c r="E902" s="214" t="s">
        <v>1492</v>
      </c>
      <c r="F902" s="213" t="s">
        <v>1493</v>
      </c>
      <c r="G902" s="214" t="s">
        <v>1498</v>
      </c>
      <c r="H902" s="213" t="s">
        <v>1499</v>
      </c>
      <c r="I902" s="213" t="s">
        <v>370</v>
      </c>
      <c r="J902" s="214" t="s">
        <v>263</v>
      </c>
      <c r="K902" s="217" t="s">
        <v>1435</v>
      </c>
      <c r="L902" s="214">
        <v>1</v>
      </c>
      <c r="M902" s="214">
        <f>ROUND(L902*18,0)</f>
        <v>18</v>
      </c>
      <c r="N902" s="214">
        <v>1</v>
      </c>
      <c r="O902" s="214">
        <f>ROUND(N902*19.2,0)</f>
        <v>19</v>
      </c>
      <c r="P902" s="214">
        <v>2</v>
      </c>
      <c r="Q902" s="214">
        <f>ROUND(P902*19.2,0)</f>
        <v>38</v>
      </c>
      <c r="R902" s="214">
        <v>1</v>
      </c>
      <c r="S902" s="214">
        <f>ROUND(R902*14.4,0)</f>
        <v>14</v>
      </c>
      <c r="T902" s="214">
        <v>3</v>
      </c>
      <c r="U902" s="214">
        <f>ROUND(T902*14.4,0)</f>
        <v>43</v>
      </c>
      <c r="V902" s="214">
        <v>1</v>
      </c>
      <c r="W902" s="214">
        <f>ROUND(V902*28.8,0)</f>
        <v>29</v>
      </c>
      <c r="X902" s="214">
        <v>2</v>
      </c>
      <c r="Y902" s="214">
        <f>ROUND(X902*16.8,0)</f>
        <v>34</v>
      </c>
      <c r="Z902" s="214">
        <v>2</v>
      </c>
      <c r="AA902" s="214">
        <f>ROUND(Z902*19.2,0)</f>
        <v>38</v>
      </c>
      <c r="AB902" s="214">
        <v>1</v>
      </c>
      <c r="AC902" s="214">
        <f>ROUND(AB902*19.2,0)</f>
        <v>19</v>
      </c>
      <c r="AD902" s="214">
        <v>1</v>
      </c>
      <c r="AE902" s="214">
        <f>ROUND(AD902*12,0)</f>
        <v>12</v>
      </c>
      <c r="AF902" s="214">
        <v>1</v>
      </c>
      <c r="AG902" s="214">
        <f>ROUND(AF902*14.4,0)</f>
        <v>14</v>
      </c>
      <c r="AH902" s="214">
        <v>2</v>
      </c>
      <c r="AI902" s="214">
        <f>ROUND(AH902*9.6,0)</f>
        <v>19</v>
      </c>
      <c r="AJ902" s="214">
        <v>2</v>
      </c>
      <c r="AK902" s="214">
        <f>ROUND(AJ902*16.8,0)</f>
        <v>34</v>
      </c>
      <c r="AL902" s="214">
        <v>1</v>
      </c>
      <c r="AM902" s="214">
        <f>ROUND(AL902*7.2,0)</f>
        <v>7</v>
      </c>
      <c r="AN902" s="214">
        <f>SUM(M902,O902,Q902,S902,U902)</f>
        <v>132</v>
      </c>
      <c r="AO902" s="214">
        <f>SUM(W902,Y902,AA902,AC902)</f>
        <v>120</v>
      </c>
      <c r="AP902" s="214">
        <f>SUM(AE902,AG902,AI902)</f>
        <v>45</v>
      </c>
      <c r="AQ902" s="214">
        <f>SUM(AK902,AM902)</f>
        <v>41</v>
      </c>
      <c r="AR902" s="214">
        <f>SUM(AN902:AQ902)</f>
        <v>338</v>
      </c>
      <c r="AS902" s="214" t="str">
        <f>IF(AR902&lt;=120,"Group 1",IF(AR902&lt;=240,"Group 2",IF(AR902&lt;=360,"Group 3",IF(AR902&lt;=480,"Group 4",IF(AR902&lt;=600,"Group 5",IF(AR902&lt;=720,"Group 6",IF(AR902&lt;=840,"Group 7",IF(AR902&lt;=960,"Group 8",IF(AR902&lt;=1080,"Group 9","Group 10")))))))))</f>
        <v>Group 3</v>
      </c>
      <c r="AT902" s="214" t="str">
        <f>IF(AR902&lt;=120,"B1",IF(AR902&lt;=240,"B2",IF(AR902&lt;=360,"B3",IF(AR902&lt;=480,"B4",IF(AR902&lt;=600,"B5",IF(AR902&lt;=720,"B6",IF(AR902&lt;=840,"B7",IF(AR902&lt;=960,"B8",IF(AR902&lt;=1080,"B9",IF(AR902&lt;=1100,"B10",IF(AR902&lt;=1120,"B11",IF(AR902&lt;=1140,"B12",IF(AR902&lt;=1160,"B13",IF(AR902&lt;=1180,"B14","B15"))))))))))))))</f>
        <v>B3</v>
      </c>
      <c r="AU902" s="214" t="str">
        <f>AT902</f>
        <v>B3</v>
      </c>
      <c r="AV902" s="214" t="str">
        <f>IF(AU902=J902,"OK","REVIEW")</f>
        <v>OK</v>
      </c>
      <c r="AW902" s="213" t="s">
        <v>355</v>
      </c>
      <c r="AX902" s="213" t="s">
        <v>365</v>
      </c>
      <c r="AY902" s="213" t="s">
        <v>283</v>
      </c>
      <c r="AZ902" s="213" t="s">
        <v>263</v>
      </c>
      <c r="BA902" s="217" t="s">
        <v>1436</v>
      </c>
    </row>
    <row r="903" ht="142.5">
      <c r="A903" s="214" t="s">
        <v>281</v>
      </c>
      <c r="B903" s="213" t="s">
        <v>1426</v>
      </c>
      <c r="C903" s="214" t="s">
        <v>1427</v>
      </c>
      <c r="D903" s="213" t="s">
        <v>1428</v>
      </c>
      <c r="E903" s="214" t="s">
        <v>1492</v>
      </c>
      <c r="F903" s="213" t="s">
        <v>1493</v>
      </c>
      <c r="G903" s="214" t="s">
        <v>1500</v>
      </c>
      <c r="H903" s="213" t="s">
        <v>1501</v>
      </c>
      <c r="I903" s="213" t="s">
        <v>370</v>
      </c>
      <c r="J903" s="214" t="s">
        <v>259</v>
      </c>
      <c r="K903" s="217" t="s">
        <v>1433</v>
      </c>
      <c r="L903" s="214">
        <v>1</v>
      </c>
      <c r="M903" s="214">
        <f>ROUND(L903*18,0)</f>
        <v>18</v>
      </c>
      <c r="N903" s="214">
        <v>0</v>
      </c>
      <c r="O903" s="214">
        <f>ROUND(N903*19.2,0)</f>
        <v>0</v>
      </c>
      <c r="P903" s="214">
        <v>2</v>
      </c>
      <c r="Q903" s="214">
        <f>ROUND(P903*19.2,0)</f>
        <v>38</v>
      </c>
      <c r="R903" s="214">
        <v>1</v>
      </c>
      <c r="S903" s="214">
        <f>ROUND(R903*14.4,0)</f>
        <v>14</v>
      </c>
      <c r="T903" s="214">
        <v>2</v>
      </c>
      <c r="U903" s="214">
        <f>ROUND(T903*14.4,0)</f>
        <v>29</v>
      </c>
      <c r="V903" s="214">
        <v>1</v>
      </c>
      <c r="W903" s="214">
        <f>ROUND(V903*28.8,0)</f>
        <v>29</v>
      </c>
      <c r="X903" s="214">
        <v>1</v>
      </c>
      <c r="Y903" s="214">
        <f>ROUND(X903*16.8,0)</f>
        <v>17</v>
      </c>
      <c r="Z903" s="214">
        <v>2</v>
      </c>
      <c r="AA903" s="214">
        <f>ROUND(Z903*19.2,0)</f>
        <v>38</v>
      </c>
      <c r="AB903" s="214">
        <v>1</v>
      </c>
      <c r="AC903" s="214">
        <f>ROUND(AB903*19.2,0)</f>
        <v>19</v>
      </c>
      <c r="AD903" s="214">
        <v>0</v>
      </c>
      <c r="AE903" s="214">
        <f>ROUND(AD903*12,0)</f>
        <v>0</v>
      </c>
      <c r="AF903" s="214">
        <v>0</v>
      </c>
      <c r="AG903" s="214">
        <f>ROUND(AF903*14.4,0)</f>
        <v>0</v>
      </c>
      <c r="AH903" s="214">
        <v>1</v>
      </c>
      <c r="AI903" s="214">
        <f>ROUND(AH903*9.6,0)</f>
        <v>10</v>
      </c>
      <c r="AJ903" s="214">
        <v>1</v>
      </c>
      <c r="AK903" s="214">
        <f>ROUND(AJ903*16.8,0)</f>
        <v>17</v>
      </c>
      <c r="AL903" s="214">
        <v>0</v>
      </c>
      <c r="AM903" s="214">
        <f>ROUND(AL903*7.2,0)</f>
        <v>0</v>
      </c>
      <c r="AN903" s="214">
        <f>SUM(M903,O903,Q903,S903,U903)</f>
        <v>99</v>
      </c>
      <c r="AO903" s="214">
        <f>SUM(W903,Y903,AA903,AC903)</f>
        <v>103</v>
      </c>
      <c r="AP903" s="214">
        <f>SUM(AE903,AG903,AI903)</f>
        <v>10</v>
      </c>
      <c r="AQ903" s="214">
        <f>SUM(AK903,AM903)</f>
        <v>17</v>
      </c>
      <c r="AR903" s="214">
        <f>SUM(AN903:AQ903)</f>
        <v>229</v>
      </c>
      <c r="AS903" s="214" t="str">
        <f>IF(AR903&lt;=120,"Group 1",IF(AR903&lt;=240,"Group 2",IF(AR903&lt;=360,"Group 3",IF(AR903&lt;=480,"Group 4",IF(AR903&lt;=600,"Group 5",IF(AR903&lt;=720,"Group 6",IF(AR903&lt;=840,"Group 7",IF(AR903&lt;=960,"Group 8",IF(AR903&lt;=1080,"Group 9","Group 10")))))))))</f>
        <v>Group 2</v>
      </c>
      <c r="AT903" s="214" t="str">
        <f>IF(AR903&lt;=120,"B1",IF(AR903&lt;=240,"B2",IF(AR903&lt;=360,"B3",IF(AR903&lt;=480,"B4",IF(AR903&lt;=600,"B5",IF(AR903&lt;=720,"B6",IF(AR903&lt;=840,"B7",IF(AR903&lt;=960,"B8",IF(AR903&lt;=1080,"B9",IF(AR903&lt;=1100,"B10",IF(AR903&lt;=1120,"B11",IF(AR903&lt;=1140,"B12",IF(AR903&lt;=1160,"B13",IF(AR903&lt;=1180,"B14","B15"))))))))))))))</f>
        <v>B2</v>
      </c>
      <c r="AU903" s="214" t="str">
        <f>AT903</f>
        <v>B2</v>
      </c>
      <c r="AV903" s="214" t="str">
        <f>IF(AU903=J903,"OK","REVIEW")</f>
        <v>OK</v>
      </c>
      <c r="AW903" s="213" t="s">
        <v>355</v>
      </c>
      <c r="AX903" s="213" t="s">
        <v>522</v>
      </c>
      <c r="AY903" s="213" t="s">
        <v>283</v>
      </c>
      <c r="AZ903" s="213" t="s">
        <v>263</v>
      </c>
      <c r="BA903" s="217" t="s">
        <v>1434</v>
      </c>
    </row>
    <row r="904" ht="142.5">
      <c r="A904" s="214" t="s">
        <v>281</v>
      </c>
      <c r="B904" s="213" t="s">
        <v>1426</v>
      </c>
      <c r="C904" s="214" t="s">
        <v>1427</v>
      </c>
      <c r="D904" s="213" t="s">
        <v>1428</v>
      </c>
      <c r="E904" s="214" t="s">
        <v>1492</v>
      </c>
      <c r="F904" s="213" t="s">
        <v>1493</v>
      </c>
      <c r="G904" s="214" t="s">
        <v>1500</v>
      </c>
      <c r="H904" s="213" t="s">
        <v>1501</v>
      </c>
      <c r="I904" s="213" t="s">
        <v>370</v>
      </c>
      <c r="J904" s="214" t="s">
        <v>263</v>
      </c>
      <c r="K904" s="217" t="s">
        <v>1435</v>
      </c>
      <c r="L904" s="214">
        <v>1</v>
      </c>
      <c r="M904" s="214">
        <f>ROUND(L904*18,0)</f>
        <v>18</v>
      </c>
      <c r="N904" s="214">
        <v>1</v>
      </c>
      <c r="O904" s="214">
        <f>ROUND(N904*19.2,0)</f>
        <v>19</v>
      </c>
      <c r="P904" s="214">
        <v>2</v>
      </c>
      <c r="Q904" s="214">
        <f>ROUND(P904*19.2,0)</f>
        <v>38</v>
      </c>
      <c r="R904" s="214">
        <v>1</v>
      </c>
      <c r="S904" s="214">
        <f>ROUND(R904*14.4,0)</f>
        <v>14</v>
      </c>
      <c r="T904" s="214">
        <v>3</v>
      </c>
      <c r="U904" s="214">
        <f>ROUND(T904*14.4,0)</f>
        <v>43</v>
      </c>
      <c r="V904" s="214">
        <v>1</v>
      </c>
      <c r="W904" s="214">
        <f>ROUND(V904*28.8,0)</f>
        <v>29</v>
      </c>
      <c r="X904" s="214">
        <v>2</v>
      </c>
      <c r="Y904" s="214">
        <f>ROUND(X904*16.8,0)</f>
        <v>34</v>
      </c>
      <c r="Z904" s="214">
        <v>2</v>
      </c>
      <c r="AA904" s="214">
        <f>ROUND(Z904*19.2,0)</f>
        <v>38</v>
      </c>
      <c r="AB904" s="214">
        <v>1</v>
      </c>
      <c r="AC904" s="214">
        <f>ROUND(AB904*19.2,0)</f>
        <v>19</v>
      </c>
      <c r="AD904" s="214">
        <v>1</v>
      </c>
      <c r="AE904" s="214">
        <f>ROUND(AD904*12,0)</f>
        <v>12</v>
      </c>
      <c r="AF904" s="214">
        <v>1</v>
      </c>
      <c r="AG904" s="214">
        <f>ROUND(AF904*14.4,0)</f>
        <v>14</v>
      </c>
      <c r="AH904" s="214">
        <v>2</v>
      </c>
      <c r="AI904" s="214">
        <f>ROUND(AH904*9.6,0)</f>
        <v>19</v>
      </c>
      <c r="AJ904" s="214">
        <v>2</v>
      </c>
      <c r="AK904" s="214">
        <f>ROUND(AJ904*16.8,0)</f>
        <v>34</v>
      </c>
      <c r="AL904" s="214">
        <v>1</v>
      </c>
      <c r="AM904" s="214">
        <f>ROUND(AL904*7.2,0)</f>
        <v>7</v>
      </c>
      <c r="AN904" s="214">
        <f>SUM(M904,O904,Q904,S904,U904)</f>
        <v>132</v>
      </c>
      <c r="AO904" s="214">
        <f>SUM(W904,Y904,AA904,AC904)</f>
        <v>120</v>
      </c>
      <c r="AP904" s="214">
        <f>SUM(AE904,AG904,AI904)</f>
        <v>45</v>
      </c>
      <c r="AQ904" s="214">
        <f>SUM(AK904,AM904)</f>
        <v>41</v>
      </c>
      <c r="AR904" s="214">
        <f>SUM(AN904:AQ904)</f>
        <v>338</v>
      </c>
      <c r="AS904" s="214" t="str">
        <f>IF(AR904&lt;=120,"Group 1",IF(AR904&lt;=240,"Group 2",IF(AR904&lt;=360,"Group 3",IF(AR904&lt;=480,"Group 4",IF(AR904&lt;=600,"Group 5",IF(AR904&lt;=720,"Group 6",IF(AR904&lt;=840,"Group 7",IF(AR904&lt;=960,"Group 8",IF(AR904&lt;=1080,"Group 9","Group 10")))))))))</f>
        <v>Group 3</v>
      </c>
      <c r="AT904" s="214" t="str">
        <f>IF(AR904&lt;=120,"B1",IF(AR904&lt;=240,"B2",IF(AR904&lt;=360,"B3",IF(AR904&lt;=480,"B4",IF(AR904&lt;=600,"B5",IF(AR904&lt;=720,"B6",IF(AR904&lt;=840,"B7",IF(AR904&lt;=960,"B8",IF(AR904&lt;=1080,"B9",IF(AR904&lt;=1100,"B10",IF(AR904&lt;=1120,"B11",IF(AR904&lt;=1140,"B12",IF(AR904&lt;=1160,"B13",IF(AR904&lt;=1180,"B14","B15"))))))))))))))</f>
        <v>B3</v>
      </c>
      <c r="AU904" s="214" t="str">
        <f>AT904</f>
        <v>B3</v>
      </c>
      <c r="AV904" s="214" t="str">
        <f>IF(AU904=J904,"OK","REVIEW")</f>
        <v>OK</v>
      </c>
      <c r="AW904" s="213" t="s">
        <v>355</v>
      </c>
      <c r="AX904" s="213" t="s">
        <v>365</v>
      </c>
      <c r="AY904" s="213" t="s">
        <v>283</v>
      </c>
      <c r="AZ904" s="213" t="s">
        <v>263</v>
      </c>
      <c r="BA904" s="217" t="s">
        <v>1436</v>
      </c>
    </row>
    <row r="905" ht="142.5">
      <c r="A905" s="214" t="s">
        <v>281</v>
      </c>
      <c r="B905" s="213" t="s">
        <v>1426</v>
      </c>
      <c r="C905" s="214" t="s">
        <v>1502</v>
      </c>
      <c r="D905" s="213" t="s">
        <v>1503</v>
      </c>
      <c r="E905" s="214" t="s">
        <v>1504</v>
      </c>
      <c r="F905" s="213" t="s">
        <v>1503</v>
      </c>
      <c r="G905" s="214" t="s">
        <v>1505</v>
      </c>
      <c r="H905" s="213" t="s">
        <v>1506</v>
      </c>
      <c r="I905" s="213" t="s">
        <v>370</v>
      </c>
      <c r="J905" s="214" t="s">
        <v>259</v>
      </c>
      <c r="K905" s="217" t="s">
        <v>1459</v>
      </c>
      <c r="L905" s="214">
        <v>1</v>
      </c>
      <c r="M905" s="214">
        <f>ROUND(L905*18,0)</f>
        <v>18</v>
      </c>
      <c r="N905" s="214">
        <v>1</v>
      </c>
      <c r="O905" s="214">
        <f>ROUND(N905*19.2,0)</f>
        <v>19</v>
      </c>
      <c r="P905" s="214">
        <v>2</v>
      </c>
      <c r="Q905" s="214">
        <f>ROUND(P905*19.2,0)</f>
        <v>38</v>
      </c>
      <c r="R905" s="214">
        <v>1</v>
      </c>
      <c r="S905" s="214">
        <f>ROUND(R905*14.4,0)</f>
        <v>14</v>
      </c>
      <c r="T905" s="214">
        <v>2</v>
      </c>
      <c r="U905" s="214">
        <f>ROUND(T905*14.4,0)</f>
        <v>29</v>
      </c>
      <c r="V905" s="214">
        <v>1</v>
      </c>
      <c r="W905" s="214">
        <f>ROUND(V905*28.8,0)</f>
        <v>29</v>
      </c>
      <c r="X905" s="214">
        <v>1</v>
      </c>
      <c r="Y905" s="214">
        <f>ROUND(X905*16.8,0)</f>
        <v>17</v>
      </c>
      <c r="Z905" s="214">
        <v>1</v>
      </c>
      <c r="AA905" s="214">
        <f>ROUND(Z905*19.2,0)</f>
        <v>19</v>
      </c>
      <c r="AB905" s="214">
        <v>0</v>
      </c>
      <c r="AC905" s="214">
        <f>ROUND(AB905*19.2,0)</f>
        <v>0</v>
      </c>
      <c r="AD905" s="214">
        <v>1</v>
      </c>
      <c r="AE905" s="214">
        <f>ROUND(AD905*12,0)</f>
        <v>12</v>
      </c>
      <c r="AF905" s="214">
        <v>0</v>
      </c>
      <c r="AG905" s="214">
        <f>ROUND(AF905*14.4,0)</f>
        <v>0</v>
      </c>
      <c r="AH905" s="214">
        <v>1</v>
      </c>
      <c r="AI905" s="214">
        <f>ROUND(AH905*9.6,0)</f>
        <v>10</v>
      </c>
      <c r="AJ905" s="214">
        <v>1</v>
      </c>
      <c r="AK905" s="214">
        <f>ROUND(AJ905*16.8,0)</f>
        <v>17</v>
      </c>
      <c r="AL905" s="214">
        <v>0</v>
      </c>
      <c r="AM905" s="214">
        <f>ROUND(AL905*7.2,0)</f>
        <v>0</v>
      </c>
      <c r="AN905" s="214">
        <f>SUM(M905,O905,Q905,S905,U905)</f>
        <v>118</v>
      </c>
      <c r="AO905" s="214">
        <f>SUM(W905,Y905,AA905,AC905)</f>
        <v>65</v>
      </c>
      <c r="AP905" s="214">
        <f>SUM(AE905,AG905,AI905)</f>
        <v>22</v>
      </c>
      <c r="AQ905" s="214">
        <f>SUM(AK905,AM905)</f>
        <v>17</v>
      </c>
      <c r="AR905" s="214">
        <f>SUM(AN905:AQ905)</f>
        <v>222</v>
      </c>
      <c r="AS905" s="214" t="str">
        <f>IF(AR905&lt;=120,"Group 1",IF(AR905&lt;=240,"Group 2",IF(AR905&lt;=360,"Group 3",IF(AR905&lt;=480,"Group 4",IF(AR905&lt;=600,"Group 5",IF(AR905&lt;=720,"Group 6",IF(AR905&lt;=840,"Group 7",IF(AR905&lt;=960,"Group 8",IF(AR905&lt;=1080,"Group 9","Group 10")))))))))</f>
        <v>Group 2</v>
      </c>
      <c r="AT905" s="214" t="str">
        <f>IF(AR905&lt;=120,"B1",IF(AR905&lt;=240,"B2",IF(AR905&lt;=360,"B3",IF(AR905&lt;=480,"B4",IF(AR905&lt;=600,"B5",IF(AR905&lt;=720,"B6",IF(AR905&lt;=840,"B7",IF(AR905&lt;=960,"B8",IF(AR905&lt;=1080,"B9",IF(AR905&lt;=1100,"B10",IF(AR905&lt;=1120,"B11",IF(AR905&lt;=1140,"B12",IF(AR905&lt;=1160,"B13",IF(AR905&lt;=1180,"B14","B15"))))))))))))))</f>
        <v>B2</v>
      </c>
      <c r="AU905" s="214" t="str">
        <f>AT905</f>
        <v>B2</v>
      </c>
      <c r="AV905" s="214" t="str">
        <f>IF(AU905=J905,"OK","REVIEW")</f>
        <v>OK</v>
      </c>
      <c r="AW905" s="213" t="s">
        <v>355</v>
      </c>
      <c r="AX905" s="213" t="s">
        <v>522</v>
      </c>
      <c r="AY905" s="213" t="s">
        <v>283</v>
      </c>
      <c r="AZ905" s="213" t="s">
        <v>259</v>
      </c>
      <c r="BA905" s="217" t="s">
        <v>1434</v>
      </c>
    </row>
    <row r="906" ht="142.5">
      <c r="A906" s="214" t="s">
        <v>281</v>
      </c>
      <c r="B906" s="213" t="s">
        <v>1426</v>
      </c>
      <c r="C906" s="214" t="s">
        <v>1502</v>
      </c>
      <c r="D906" s="213" t="s">
        <v>1503</v>
      </c>
      <c r="E906" s="214" t="s">
        <v>1504</v>
      </c>
      <c r="F906" s="213" t="s">
        <v>1503</v>
      </c>
      <c r="G906" s="214" t="s">
        <v>1505</v>
      </c>
      <c r="H906" s="213" t="s">
        <v>1506</v>
      </c>
      <c r="I906" s="213" t="s">
        <v>370</v>
      </c>
      <c r="J906" s="214" t="s">
        <v>263</v>
      </c>
      <c r="K906" s="217" t="s">
        <v>1460</v>
      </c>
      <c r="L906" s="214">
        <v>2</v>
      </c>
      <c r="M906" s="214">
        <f>ROUND(L906*18,0)</f>
        <v>36</v>
      </c>
      <c r="N906" s="214">
        <v>1</v>
      </c>
      <c r="O906" s="214">
        <f>ROUND(N906*19.2,0)</f>
        <v>19</v>
      </c>
      <c r="P906" s="214">
        <v>3</v>
      </c>
      <c r="Q906" s="214">
        <f>ROUND(P906*19.2,0)</f>
        <v>58</v>
      </c>
      <c r="R906" s="214">
        <v>1</v>
      </c>
      <c r="S906" s="214">
        <f>ROUND(R906*14.4,0)</f>
        <v>14</v>
      </c>
      <c r="T906" s="214">
        <v>2</v>
      </c>
      <c r="U906" s="214">
        <f>ROUND(T906*14.4,0)</f>
        <v>29</v>
      </c>
      <c r="V906" s="214">
        <v>1</v>
      </c>
      <c r="W906" s="214">
        <f>ROUND(V906*28.8,0)</f>
        <v>29</v>
      </c>
      <c r="X906" s="214">
        <v>1</v>
      </c>
      <c r="Y906" s="214">
        <f>ROUND(X906*16.8,0)</f>
        <v>17</v>
      </c>
      <c r="Z906" s="214">
        <v>1</v>
      </c>
      <c r="AA906" s="214">
        <f>ROUND(Z906*19.2,0)</f>
        <v>19</v>
      </c>
      <c r="AB906" s="214">
        <v>0</v>
      </c>
      <c r="AC906" s="214">
        <f>ROUND(AB906*19.2,0)</f>
        <v>0</v>
      </c>
      <c r="AD906" s="214">
        <v>1</v>
      </c>
      <c r="AE906" s="214">
        <f>ROUND(AD906*12,0)</f>
        <v>12</v>
      </c>
      <c r="AF906" s="214">
        <v>0</v>
      </c>
      <c r="AG906" s="214">
        <f>ROUND(AF906*14.4,0)</f>
        <v>0</v>
      </c>
      <c r="AH906" s="214">
        <v>1</v>
      </c>
      <c r="AI906" s="214">
        <f>ROUND(AH906*9.6,0)</f>
        <v>10</v>
      </c>
      <c r="AJ906" s="214">
        <v>1</v>
      </c>
      <c r="AK906" s="214">
        <f>ROUND(AJ906*16.8,0)</f>
        <v>17</v>
      </c>
      <c r="AL906" s="214">
        <v>0</v>
      </c>
      <c r="AM906" s="214">
        <f>ROUND(AL906*7.2,0)</f>
        <v>0</v>
      </c>
      <c r="AN906" s="214">
        <f>SUM(M906,O906,Q906,S906,U906)</f>
        <v>156</v>
      </c>
      <c r="AO906" s="214">
        <f>SUM(W906,Y906,AA906,AC906)</f>
        <v>65</v>
      </c>
      <c r="AP906" s="214">
        <f>SUM(AE906,AG906,AI906)</f>
        <v>22</v>
      </c>
      <c r="AQ906" s="214">
        <f>SUM(AK906,AM906)</f>
        <v>17</v>
      </c>
      <c r="AR906" s="214">
        <f>SUM(AN906:AQ906)</f>
        <v>260</v>
      </c>
      <c r="AS906" s="214" t="str">
        <f>IF(AR906&lt;=120,"Group 1",IF(AR906&lt;=240,"Group 2",IF(AR906&lt;=360,"Group 3",IF(AR906&lt;=480,"Group 4",IF(AR906&lt;=600,"Group 5",IF(AR906&lt;=720,"Group 6",IF(AR906&lt;=840,"Group 7",IF(AR906&lt;=960,"Group 8",IF(AR906&lt;=1080,"Group 9","Group 10")))))))))</f>
        <v>Group 3</v>
      </c>
      <c r="AT906" s="214" t="str">
        <f>IF(AR906&lt;=120,"B1",IF(AR906&lt;=240,"B2",IF(AR906&lt;=360,"B3",IF(AR906&lt;=480,"B4",IF(AR906&lt;=600,"B5",IF(AR906&lt;=720,"B6",IF(AR906&lt;=840,"B7",IF(AR906&lt;=960,"B8",IF(AR906&lt;=1080,"B9",IF(AR906&lt;=1100,"B10",IF(AR906&lt;=1120,"B11",IF(AR906&lt;=1140,"B12",IF(AR906&lt;=1160,"B13",IF(AR906&lt;=1180,"B14","B15"))))))))))))))</f>
        <v>B3</v>
      </c>
      <c r="AU906" s="214" t="str">
        <f>AT906</f>
        <v>B3</v>
      </c>
      <c r="AV906" s="214" t="str">
        <f>IF(AU906=J906,"OK","REVIEW")</f>
        <v>OK</v>
      </c>
      <c r="AW906" s="213" t="s">
        <v>355</v>
      </c>
      <c r="AX906" s="213" t="s">
        <v>365</v>
      </c>
      <c r="AY906" s="213" t="s">
        <v>283</v>
      </c>
      <c r="AZ906" s="213" t="s">
        <v>259</v>
      </c>
      <c r="BA906" s="217" t="s">
        <v>1436</v>
      </c>
    </row>
    <row r="907" ht="142.5">
      <c r="A907" s="214" t="s">
        <v>281</v>
      </c>
      <c r="B907" s="213" t="s">
        <v>1426</v>
      </c>
      <c r="C907" s="214" t="s">
        <v>1502</v>
      </c>
      <c r="D907" s="213" t="s">
        <v>1503</v>
      </c>
      <c r="E907" s="214" t="s">
        <v>1504</v>
      </c>
      <c r="F907" s="213" t="s">
        <v>1503</v>
      </c>
      <c r="G907" s="214" t="s">
        <v>1507</v>
      </c>
      <c r="H907" s="213" t="s">
        <v>1508</v>
      </c>
      <c r="I907" s="213" t="s">
        <v>370</v>
      </c>
      <c r="J907" s="214" t="s">
        <v>259</v>
      </c>
      <c r="K907" s="217" t="s">
        <v>1459</v>
      </c>
      <c r="L907" s="214">
        <v>1</v>
      </c>
      <c r="M907" s="214">
        <f>ROUND(L907*18,0)</f>
        <v>18</v>
      </c>
      <c r="N907" s="214">
        <v>1</v>
      </c>
      <c r="O907" s="214">
        <f>ROUND(N907*19.2,0)</f>
        <v>19</v>
      </c>
      <c r="P907" s="214">
        <v>2</v>
      </c>
      <c r="Q907" s="214">
        <f>ROUND(P907*19.2,0)</f>
        <v>38</v>
      </c>
      <c r="R907" s="214">
        <v>1</v>
      </c>
      <c r="S907" s="214">
        <f>ROUND(R907*14.4,0)</f>
        <v>14</v>
      </c>
      <c r="T907" s="214">
        <v>2</v>
      </c>
      <c r="U907" s="214">
        <f>ROUND(T907*14.4,0)</f>
        <v>29</v>
      </c>
      <c r="V907" s="214">
        <v>1</v>
      </c>
      <c r="W907" s="214">
        <f>ROUND(V907*28.8,0)</f>
        <v>29</v>
      </c>
      <c r="X907" s="214">
        <v>1</v>
      </c>
      <c r="Y907" s="214">
        <f>ROUND(X907*16.8,0)</f>
        <v>17</v>
      </c>
      <c r="Z907" s="214">
        <v>1</v>
      </c>
      <c r="AA907" s="214">
        <f>ROUND(Z907*19.2,0)</f>
        <v>19</v>
      </c>
      <c r="AB907" s="214">
        <v>0</v>
      </c>
      <c r="AC907" s="214">
        <f>ROUND(AB907*19.2,0)</f>
        <v>0</v>
      </c>
      <c r="AD907" s="214">
        <v>1</v>
      </c>
      <c r="AE907" s="214">
        <f>ROUND(AD907*12,0)</f>
        <v>12</v>
      </c>
      <c r="AF907" s="214">
        <v>0</v>
      </c>
      <c r="AG907" s="214">
        <f>ROUND(AF907*14.4,0)</f>
        <v>0</v>
      </c>
      <c r="AH907" s="214">
        <v>1</v>
      </c>
      <c r="AI907" s="214">
        <f>ROUND(AH907*9.6,0)</f>
        <v>10</v>
      </c>
      <c r="AJ907" s="214">
        <v>1</v>
      </c>
      <c r="AK907" s="214">
        <f>ROUND(AJ907*16.8,0)</f>
        <v>17</v>
      </c>
      <c r="AL907" s="214">
        <v>0</v>
      </c>
      <c r="AM907" s="214">
        <f>ROUND(AL907*7.2,0)</f>
        <v>0</v>
      </c>
      <c r="AN907" s="214">
        <f>SUM(M907,O907,Q907,S907,U907)</f>
        <v>118</v>
      </c>
      <c r="AO907" s="214">
        <f>SUM(W907,Y907,AA907,AC907)</f>
        <v>65</v>
      </c>
      <c r="AP907" s="214">
        <f>SUM(AE907,AG907,AI907)</f>
        <v>22</v>
      </c>
      <c r="AQ907" s="214">
        <f>SUM(AK907,AM907)</f>
        <v>17</v>
      </c>
      <c r="AR907" s="214">
        <f>SUM(AN907:AQ907)</f>
        <v>222</v>
      </c>
      <c r="AS907" s="214" t="str">
        <f>IF(AR907&lt;=120,"Group 1",IF(AR907&lt;=240,"Group 2",IF(AR907&lt;=360,"Group 3",IF(AR907&lt;=480,"Group 4",IF(AR907&lt;=600,"Group 5",IF(AR907&lt;=720,"Group 6",IF(AR907&lt;=840,"Group 7",IF(AR907&lt;=960,"Group 8",IF(AR907&lt;=1080,"Group 9","Group 10")))))))))</f>
        <v>Group 2</v>
      </c>
      <c r="AT907" s="214" t="str">
        <f>IF(AR907&lt;=120,"B1",IF(AR907&lt;=240,"B2",IF(AR907&lt;=360,"B3",IF(AR907&lt;=480,"B4",IF(AR907&lt;=600,"B5",IF(AR907&lt;=720,"B6",IF(AR907&lt;=840,"B7",IF(AR907&lt;=960,"B8",IF(AR907&lt;=1080,"B9",IF(AR907&lt;=1100,"B10",IF(AR907&lt;=1120,"B11",IF(AR907&lt;=1140,"B12",IF(AR907&lt;=1160,"B13",IF(AR907&lt;=1180,"B14","B15"))))))))))))))</f>
        <v>B2</v>
      </c>
      <c r="AU907" s="214" t="str">
        <f>AT907</f>
        <v>B2</v>
      </c>
      <c r="AV907" s="214" t="str">
        <f>IF(AU907=J907,"OK","REVIEW")</f>
        <v>OK</v>
      </c>
      <c r="AW907" s="213" t="s">
        <v>355</v>
      </c>
      <c r="AX907" s="213" t="s">
        <v>522</v>
      </c>
      <c r="AY907" s="213" t="s">
        <v>283</v>
      </c>
      <c r="AZ907" s="213" t="s">
        <v>259</v>
      </c>
      <c r="BA907" s="217" t="s">
        <v>1434</v>
      </c>
    </row>
    <row r="908" ht="142.5">
      <c r="A908" s="214" t="s">
        <v>281</v>
      </c>
      <c r="B908" s="213" t="s">
        <v>1426</v>
      </c>
      <c r="C908" s="214" t="s">
        <v>1502</v>
      </c>
      <c r="D908" s="213" t="s">
        <v>1503</v>
      </c>
      <c r="E908" s="214" t="s">
        <v>1504</v>
      </c>
      <c r="F908" s="213" t="s">
        <v>1503</v>
      </c>
      <c r="G908" s="214" t="s">
        <v>1507</v>
      </c>
      <c r="H908" s="213" t="s">
        <v>1508</v>
      </c>
      <c r="I908" s="213" t="s">
        <v>370</v>
      </c>
      <c r="J908" s="214" t="s">
        <v>263</v>
      </c>
      <c r="K908" s="217" t="s">
        <v>1460</v>
      </c>
      <c r="L908" s="214">
        <v>2</v>
      </c>
      <c r="M908" s="214">
        <f>ROUND(L908*18,0)</f>
        <v>36</v>
      </c>
      <c r="N908" s="214">
        <v>1</v>
      </c>
      <c r="O908" s="214">
        <f>ROUND(N908*19.2,0)</f>
        <v>19</v>
      </c>
      <c r="P908" s="214">
        <v>3</v>
      </c>
      <c r="Q908" s="214">
        <f>ROUND(P908*19.2,0)</f>
        <v>58</v>
      </c>
      <c r="R908" s="214">
        <v>1</v>
      </c>
      <c r="S908" s="214">
        <f>ROUND(R908*14.4,0)</f>
        <v>14</v>
      </c>
      <c r="T908" s="214">
        <v>2</v>
      </c>
      <c r="U908" s="214">
        <f>ROUND(T908*14.4,0)</f>
        <v>29</v>
      </c>
      <c r="V908" s="214">
        <v>1</v>
      </c>
      <c r="W908" s="214">
        <f>ROUND(V908*28.8,0)</f>
        <v>29</v>
      </c>
      <c r="X908" s="214">
        <v>1</v>
      </c>
      <c r="Y908" s="214">
        <f>ROUND(X908*16.8,0)</f>
        <v>17</v>
      </c>
      <c r="Z908" s="214">
        <v>1</v>
      </c>
      <c r="AA908" s="214">
        <f>ROUND(Z908*19.2,0)</f>
        <v>19</v>
      </c>
      <c r="AB908" s="214">
        <v>0</v>
      </c>
      <c r="AC908" s="214">
        <f>ROUND(AB908*19.2,0)</f>
        <v>0</v>
      </c>
      <c r="AD908" s="214">
        <v>1</v>
      </c>
      <c r="AE908" s="214">
        <f>ROUND(AD908*12,0)</f>
        <v>12</v>
      </c>
      <c r="AF908" s="214">
        <v>0</v>
      </c>
      <c r="AG908" s="214">
        <f>ROUND(AF908*14.4,0)</f>
        <v>0</v>
      </c>
      <c r="AH908" s="214">
        <v>1</v>
      </c>
      <c r="AI908" s="214">
        <f>ROUND(AH908*9.6,0)</f>
        <v>10</v>
      </c>
      <c r="AJ908" s="214">
        <v>1</v>
      </c>
      <c r="AK908" s="214">
        <f>ROUND(AJ908*16.8,0)</f>
        <v>17</v>
      </c>
      <c r="AL908" s="214">
        <v>0</v>
      </c>
      <c r="AM908" s="214">
        <f>ROUND(AL908*7.2,0)</f>
        <v>0</v>
      </c>
      <c r="AN908" s="214">
        <f>SUM(M908,O908,Q908,S908,U908)</f>
        <v>156</v>
      </c>
      <c r="AO908" s="214">
        <f>SUM(W908,Y908,AA908,AC908)</f>
        <v>65</v>
      </c>
      <c r="AP908" s="214">
        <f>SUM(AE908,AG908,AI908)</f>
        <v>22</v>
      </c>
      <c r="AQ908" s="214">
        <f>SUM(AK908,AM908)</f>
        <v>17</v>
      </c>
      <c r="AR908" s="214">
        <f>SUM(AN908:AQ908)</f>
        <v>260</v>
      </c>
      <c r="AS908" s="214" t="str">
        <f>IF(AR908&lt;=120,"Group 1",IF(AR908&lt;=240,"Group 2",IF(AR908&lt;=360,"Group 3",IF(AR908&lt;=480,"Group 4",IF(AR908&lt;=600,"Group 5",IF(AR908&lt;=720,"Group 6",IF(AR908&lt;=840,"Group 7",IF(AR908&lt;=960,"Group 8",IF(AR908&lt;=1080,"Group 9","Group 10")))))))))</f>
        <v>Group 3</v>
      </c>
      <c r="AT908" s="214" t="str">
        <f>IF(AR908&lt;=120,"B1",IF(AR908&lt;=240,"B2",IF(AR908&lt;=360,"B3",IF(AR908&lt;=480,"B4",IF(AR908&lt;=600,"B5",IF(AR908&lt;=720,"B6",IF(AR908&lt;=840,"B7",IF(AR908&lt;=960,"B8",IF(AR908&lt;=1080,"B9",IF(AR908&lt;=1100,"B10",IF(AR908&lt;=1120,"B11",IF(AR908&lt;=1140,"B12",IF(AR908&lt;=1160,"B13",IF(AR908&lt;=1180,"B14","B15"))))))))))))))</f>
        <v>B3</v>
      </c>
      <c r="AU908" s="214" t="str">
        <f>AT908</f>
        <v>B3</v>
      </c>
      <c r="AV908" s="214" t="str">
        <f>IF(AU908=J908,"OK","REVIEW")</f>
        <v>OK</v>
      </c>
      <c r="AW908" s="213" t="s">
        <v>355</v>
      </c>
      <c r="AX908" s="213" t="s">
        <v>365</v>
      </c>
      <c r="AY908" s="213" t="s">
        <v>283</v>
      </c>
      <c r="AZ908" s="213" t="s">
        <v>259</v>
      </c>
      <c r="BA908" s="217" t="s">
        <v>1436</v>
      </c>
    </row>
    <row r="909" ht="142.5">
      <c r="A909" s="214" t="s">
        <v>281</v>
      </c>
      <c r="B909" s="213" t="s">
        <v>1426</v>
      </c>
      <c r="C909" s="214" t="s">
        <v>1502</v>
      </c>
      <c r="D909" s="213" t="s">
        <v>1503</v>
      </c>
      <c r="E909" s="214" t="s">
        <v>1504</v>
      </c>
      <c r="F909" s="213" t="s">
        <v>1503</v>
      </c>
      <c r="G909" s="214" t="s">
        <v>1509</v>
      </c>
      <c r="H909" s="213" t="s">
        <v>1510</v>
      </c>
      <c r="I909" s="213" t="s">
        <v>370</v>
      </c>
      <c r="J909" s="214" t="s">
        <v>259</v>
      </c>
      <c r="K909" s="217" t="s">
        <v>1459</v>
      </c>
      <c r="L909" s="214">
        <v>1</v>
      </c>
      <c r="M909" s="214">
        <f>ROUND(L909*18,0)</f>
        <v>18</v>
      </c>
      <c r="N909" s="214">
        <v>1</v>
      </c>
      <c r="O909" s="214">
        <f>ROUND(N909*19.2,0)</f>
        <v>19</v>
      </c>
      <c r="P909" s="214">
        <v>1</v>
      </c>
      <c r="Q909" s="214">
        <f>ROUND(P909*19.2,0)</f>
        <v>19</v>
      </c>
      <c r="R909" s="214">
        <v>1</v>
      </c>
      <c r="S909" s="214">
        <f>ROUND(R909*14.4,0)</f>
        <v>14</v>
      </c>
      <c r="T909" s="214">
        <v>1</v>
      </c>
      <c r="U909" s="214">
        <f>ROUND(T909*14.4,0)</f>
        <v>14</v>
      </c>
      <c r="V909" s="214">
        <v>1</v>
      </c>
      <c r="W909" s="214">
        <f>ROUND(V909*28.8,0)</f>
        <v>29</v>
      </c>
      <c r="X909" s="214">
        <v>1</v>
      </c>
      <c r="Y909" s="214">
        <f>ROUND(X909*16.8,0)</f>
        <v>17</v>
      </c>
      <c r="Z909" s="214">
        <v>1</v>
      </c>
      <c r="AA909" s="214">
        <f>ROUND(Z909*19.2,0)</f>
        <v>19</v>
      </c>
      <c r="AB909" s="214">
        <v>0</v>
      </c>
      <c r="AC909" s="214">
        <f>ROUND(AB909*19.2,0)</f>
        <v>0</v>
      </c>
      <c r="AD909" s="214">
        <v>1</v>
      </c>
      <c r="AE909" s="214">
        <f>ROUND(AD909*12,0)</f>
        <v>12</v>
      </c>
      <c r="AF909" s="214">
        <v>0</v>
      </c>
      <c r="AG909" s="214">
        <f>ROUND(AF909*14.4,0)</f>
        <v>0</v>
      </c>
      <c r="AH909" s="214">
        <v>1</v>
      </c>
      <c r="AI909" s="214">
        <f>ROUND(AH909*9.6,0)</f>
        <v>10</v>
      </c>
      <c r="AJ909" s="214">
        <v>1</v>
      </c>
      <c r="AK909" s="214">
        <f>ROUND(AJ909*16.8,0)</f>
        <v>17</v>
      </c>
      <c r="AL909" s="214">
        <v>0</v>
      </c>
      <c r="AM909" s="214">
        <f>ROUND(AL909*7.2,0)</f>
        <v>0</v>
      </c>
      <c r="AN909" s="214">
        <f>SUM(M909,O909,Q909,S909,U909)</f>
        <v>84</v>
      </c>
      <c r="AO909" s="214">
        <f>SUM(W909,Y909,AA909,AC909)</f>
        <v>65</v>
      </c>
      <c r="AP909" s="214">
        <f>SUM(AE909,AG909,AI909)</f>
        <v>22</v>
      </c>
      <c r="AQ909" s="214">
        <f>SUM(AK909,AM909)</f>
        <v>17</v>
      </c>
      <c r="AR909" s="214">
        <f>SUM(AN909:AQ909)</f>
        <v>188</v>
      </c>
      <c r="AS909" s="214" t="str">
        <f>IF(AR909&lt;=120,"Group 1",IF(AR909&lt;=240,"Group 2",IF(AR909&lt;=360,"Group 3",IF(AR909&lt;=480,"Group 4",IF(AR909&lt;=600,"Group 5",IF(AR909&lt;=720,"Group 6",IF(AR909&lt;=840,"Group 7",IF(AR909&lt;=960,"Group 8",IF(AR909&lt;=1080,"Group 9","Group 10")))))))))</f>
        <v>Group 2</v>
      </c>
      <c r="AT909" s="214" t="str">
        <f>IF(AR909&lt;=120,"B1",IF(AR909&lt;=240,"B2",IF(AR909&lt;=360,"B3",IF(AR909&lt;=480,"B4",IF(AR909&lt;=600,"B5",IF(AR909&lt;=720,"B6",IF(AR909&lt;=840,"B7",IF(AR909&lt;=960,"B8",IF(AR909&lt;=1080,"B9",IF(AR909&lt;=1100,"B10",IF(AR909&lt;=1120,"B11",IF(AR909&lt;=1140,"B12",IF(AR909&lt;=1160,"B13",IF(AR909&lt;=1180,"B14","B15"))))))))))))))</f>
        <v>B2</v>
      </c>
      <c r="AU909" s="214" t="str">
        <f>AT909</f>
        <v>B2</v>
      </c>
      <c r="AV909" s="214" t="str">
        <f>IF(AU909=J909,"OK","REVIEW")</f>
        <v>OK</v>
      </c>
      <c r="AW909" s="213" t="s">
        <v>355</v>
      </c>
      <c r="AX909" s="213" t="s">
        <v>522</v>
      </c>
      <c r="AY909" s="213" t="s">
        <v>283</v>
      </c>
      <c r="AZ909" s="213" t="s">
        <v>259</v>
      </c>
      <c r="BA909" s="217" t="s">
        <v>1434</v>
      </c>
    </row>
    <row r="910" ht="142.5">
      <c r="A910" s="214" t="s">
        <v>281</v>
      </c>
      <c r="B910" s="213" t="s">
        <v>1426</v>
      </c>
      <c r="C910" s="214" t="s">
        <v>1502</v>
      </c>
      <c r="D910" s="213" t="s">
        <v>1503</v>
      </c>
      <c r="E910" s="214" t="s">
        <v>1504</v>
      </c>
      <c r="F910" s="213" t="s">
        <v>1503</v>
      </c>
      <c r="G910" s="214" t="s">
        <v>1509</v>
      </c>
      <c r="H910" s="213" t="s">
        <v>1510</v>
      </c>
      <c r="I910" s="213" t="s">
        <v>370</v>
      </c>
      <c r="J910" s="214" t="s">
        <v>263</v>
      </c>
      <c r="K910" s="217" t="s">
        <v>1460</v>
      </c>
      <c r="L910" s="214">
        <v>2</v>
      </c>
      <c r="M910" s="214">
        <f>ROUND(L910*18,0)</f>
        <v>36</v>
      </c>
      <c r="N910" s="214">
        <v>1</v>
      </c>
      <c r="O910" s="214">
        <f>ROUND(N910*19.2,0)</f>
        <v>19</v>
      </c>
      <c r="P910" s="214">
        <v>2</v>
      </c>
      <c r="Q910" s="214">
        <f>ROUND(P910*19.2,0)</f>
        <v>38</v>
      </c>
      <c r="R910" s="214">
        <v>2</v>
      </c>
      <c r="S910" s="214">
        <f>ROUND(R910*14.4,0)</f>
        <v>29</v>
      </c>
      <c r="T910" s="214">
        <v>1</v>
      </c>
      <c r="U910" s="214">
        <f>ROUND(T910*14.4,0)</f>
        <v>14</v>
      </c>
      <c r="V910" s="214">
        <v>2</v>
      </c>
      <c r="W910" s="214">
        <f>ROUND(V910*28.8,0)</f>
        <v>58</v>
      </c>
      <c r="X910" s="214">
        <v>1</v>
      </c>
      <c r="Y910" s="214">
        <f>ROUND(X910*16.8,0)</f>
        <v>17</v>
      </c>
      <c r="Z910" s="214">
        <v>1</v>
      </c>
      <c r="AA910" s="214">
        <f>ROUND(Z910*19.2,0)</f>
        <v>19</v>
      </c>
      <c r="AB910" s="214">
        <v>0</v>
      </c>
      <c r="AC910" s="214">
        <f>ROUND(AB910*19.2,0)</f>
        <v>0</v>
      </c>
      <c r="AD910" s="214">
        <v>1</v>
      </c>
      <c r="AE910" s="214">
        <f>ROUND(AD910*12,0)</f>
        <v>12</v>
      </c>
      <c r="AF910" s="214">
        <v>0</v>
      </c>
      <c r="AG910" s="214">
        <f>ROUND(AF910*14.4,0)</f>
        <v>0</v>
      </c>
      <c r="AH910" s="214">
        <v>1</v>
      </c>
      <c r="AI910" s="214">
        <f>ROUND(AH910*9.6,0)</f>
        <v>10</v>
      </c>
      <c r="AJ910" s="214">
        <v>1</v>
      </c>
      <c r="AK910" s="214">
        <f>ROUND(AJ910*16.8,0)</f>
        <v>17</v>
      </c>
      <c r="AL910" s="214">
        <v>0</v>
      </c>
      <c r="AM910" s="214">
        <f>ROUND(AL910*7.2,0)</f>
        <v>0</v>
      </c>
      <c r="AN910" s="214">
        <f>SUM(M910,O910,Q910,S910,U910)</f>
        <v>136</v>
      </c>
      <c r="AO910" s="214">
        <f>SUM(W910,Y910,AA910,AC910)</f>
        <v>94</v>
      </c>
      <c r="AP910" s="214">
        <f>SUM(AE910,AG910,AI910)</f>
        <v>22</v>
      </c>
      <c r="AQ910" s="214">
        <f>SUM(AK910,AM910)</f>
        <v>17</v>
      </c>
      <c r="AR910" s="214">
        <f>SUM(AN910:AQ910)</f>
        <v>269</v>
      </c>
      <c r="AS910" s="214" t="str">
        <f>IF(AR910&lt;=120,"Group 1",IF(AR910&lt;=240,"Group 2",IF(AR910&lt;=360,"Group 3",IF(AR910&lt;=480,"Group 4",IF(AR910&lt;=600,"Group 5",IF(AR910&lt;=720,"Group 6",IF(AR910&lt;=840,"Group 7",IF(AR910&lt;=960,"Group 8",IF(AR910&lt;=1080,"Group 9","Group 10")))))))))</f>
        <v>Group 3</v>
      </c>
      <c r="AT910" s="214" t="str">
        <f>IF(AR910&lt;=120,"B1",IF(AR910&lt;=240,"B2",IF(AR910&lt;=360,"B3",IF(AR910&lt;=480,"B4",IF(AR910&lt;=600,"B5",IF(AR910&lt;=720,"B6",IF(AR910&lt;=840,"B7",IF(AR910&lt;=960,"B8",IF(AR910&lt;=1080,"B9",IF(AR910&lt;=1100,"B10",IF(AR910&lt;=1120,"B11",IF(AR910&lt;=1140,"B12",IF(AR910&lt;=1160,"B13",IF(AR910&lt;=1180,"B14","B15"))))))))))))))</f>
        <v>B3</v>
      </c>
      <c r="AU910" s="214" t="str">
        <f>AT910</f>
        <v>B3</v>
      </c>
      <c r="AV910" s="214" t="str">
        <f>IF(AU910=J910,"OK","REVIEW")</f>
        <v>OK</v>
      </c>
      <c r="AW910" s="213" t="s">
        <v>355</v>
      </c>
      <c r="AX910" s="213" t="s">
        <v>365</v>
      </c>
      <c r="AY910" s="213" t="s">
        <v>283</v>
      </c>
      <c r="AZ910" s="213" t="s">
        <v>259</v>
      </c>
      <c r="BA910" s="217" t="s">
        <v>1436</v>
      </c>
    </row>
    <row r="911" ht="142.5">
      <c r="A911" s="214" t="s">
        <v>281</v>
      </c>
      <c r="B911" s="213" t="s">
        <v>1426</v>
      </c>
      <c r="C911" s="214" t="s">
        <v>1511</v>
      </c>
      <c r="D911" s="213" t="s">
        <v>1512</v>
      </c>
      <c r="E911" s="214" t="s">
        <v>1513</v>
      </c>
      <c r="F911" s="213" t="s">
        <v>1514</v>
      </c>
      <c r="G911" s="214" t="s">
        <v>1515</v>
      </c>
      <c r="H911" s="213" t="s">
        <v>1516</v>
      </c>
      <c r="I911" s="213" t="s">
        <v>370</v>
      </c>
      <c r="J911" s="214" t="s">
        <v>259</v>
      </c>
      <c r="K911" s="217" t="s">
        <v>1459</v>
      </c>
      <c r="L911" s="214">
        <v>1</v>
      </c>
      <c r="M911" s="214">
        <f>ROUND(L911*18,0)</f>
        <v>18</v>
      </c>
      <c r="N911" s="214">
        <v>1</v>
      </c>
      <c r="O911" s="214">
        <f>ROUND(N911*19.2,0)</f>
        <v>19</v>
      </c>
      <c r="P911" s="214">
        <v>1</v>
      </c>
      <c r="Q911" s="214">
        <f>ROUND(P911*19.2,0)</f>
        <v>19</v>
      </c>
      <c r="R911" s="214">
        <v>1</v>
      </c>
      <c r="S911" s="214">
        <f>ROUND(R911*14.4,0)</f>
        <v>14</v>
      </c>
      <c r="T911" s="214">
        <v>1</v>
      </c>
      <c r="U911" s="214">
        <f>ROUND(T911*14.4,0)</f>
        <v>14</v>
      </c>
      <c r="V911" s="214">
        <v>1</v>
      </c>
      <c r="W911" s="214">
        <f>ROUND(V911*28.8,0)</f>
        <v>29</v>
      </c>
      <c r="X911" s="214">
        <v>1</v>
      </c>
      <c r="Y911" s="214">
        <f>ROUND(X911*16.8,0)</f>
        <v>17</v>
      </c>
      <c r="Z911" s="214">
        <v>1</v>
      </c>
      <c r="AA911" s="214">
        <f>ROUND(Z911*19.2,0)</f>
        <v>19</v>
      </c>
      <c r="AB911" s="214">
        <v>0</v>
      </c>
      <c r="AC911" s="214">
        <f>ROUND(AB911*19.2,0)</f>
        <v>0</v>
      </c>
      <c r="AD911" s="214">
        <v>1</v>
      </c>
      <c r="AE911" s="214">
        <f>ROUND(AD911*12,0)</f>
        <v>12</v>
      </c>
      <c r="AF911" s="214">
        <v>0</v>
      </c>
      <c r="AG911" s="214">
        <f>ROUND(AF911*14.4,0)</f>
        <v>0</v>
      </c>
      <c r="AH911" s="214">
        <v>2</v>
      </c>
      <c r="AI911" s="214">
        <f>ROUND(AH911*9.6,0)</f>
        <v>19</v>
      </c>
      <c r="AJ911" s="214">
        <v>2</v>
      </c>
      <c r="AK911" s="214">
        <f>ROUND(AJ911*16.8,0)</f>
        <v>34</v>
      </c>
      <c r="AL911" s="214">
        <v>0</v>
      </c>
      <c r="AM911" s="214">
        <f>ROUND(AL911*7.2,0)</f>
        <v>0</v>
      </c>
      <c r="AN911" s="214">
        <f>SUM(M911,O911,Q911,S911,U911)</f>
        <v>84</v>
      </c>
      <c r="AO911" s="214">
        <f>SUM(W911,Y911,AA911,AC911)</f>
        <v>65</v>
      </c>
      <c r="AP911" s="214">
        <f>SUM(AE911,AG911,AI911)</f>
        <v>31</v>
      </c>
      <c r="AQ911" s="214">
        <f>SUM(AK911,AM911)</f>
        <v>34</v>
      </c>
      <c r="AR911" s="214">
        <f>SUM(AN911:AQ911)</f>
        <v>214</v>
      </c>
      <c r="AS911" s="214" t="str">
        <f>IF(AR911&lt;=120,"Group 1",IF(AR911&lt;=240,"Group 2",IF(AR911&lt;=360,"Group 3",IF(AR911&lt;=480,"Group 4",IF(AR911&lt;=600,"Group 5",IF(AR911&lt;=720,"Group 6",IF(AR911&lt;=840,"Group 7",IF(AR911&lt;=960,"Group 8",IF(AR911&lt;=1080,"Group 9","Group 10")))))))))</f>
        <v>Group 2</v>
      </c>
      <c r="AT911" s="214" t="str">
        <f>IF(AR911&lt;=120,"B1",IF(AR911&lt;=240,"B2",IF(AR911&lt;=360,"B3",IF(AR911&lt;=480,"B4",IF(AR911&lt;=600,"B5",IF(AR911&lt;=720,"B6",IF(AR911&lt;=840,"B7",IF(AR911&lt;=960,"B8",IF(AR911&lt;=1080,"B9",IF(AR911&lt;=1100,"B10",IF(AR911&lt;=1120,"B11",IF(AR911&lt;=1140,"B12",IF(AR911&lt;=1160,"B13",IF(AR911&lt;=1180,"B14","B15"))))))))))))))</f>
        <v>B2</v>
      </c>
      <c r="AU911" s="214" t="str">
        <f>AT911</f>
        <v>B2</v>
      </c>
      <c r="AV911" s="214" t="str">
        <f>IF(AU911=J911,"OK","REVIEW")</f>
        <v>OK</v>
      </c>
      <c r="AW911" s="213" t="s">
        <v>355</v>
      </c>
      <c r="AX911" s="213" t="s">
        <v>522</v>
      </c>
      <c r="AY911" s="213" t="s">
        <v>283</v>
      </c>
      <c r="AZ911" s="213" t="s">
        <v>259</v>
      </c>
      <c r="BA911" s="217" t="s">
        <v>1434</v>
      </c>
    </row>
    <row r="912" ht="142.5">
      <c r="A912" s="214" t="s">
        <v>281</v>
      </c>
      <c r="B912" s="213" t="s">
        <v>1426</v>
      </c>
      <c r="C912" s="214" t="s">
        <v>1511</v>
      </c>
      <c r="D912" s="213" t="s">
        <v>1512</v>
      </c>
      <c r="E912" s="214" t="s">
        <v>1513</v>
      </c>
      <c r="F912" s="213" t="s">
        <v>1514</v>
      </c>
      <c r="G912" s="214" t="s">
        <v>1515</v>
      </c>
      <c r="H912" s="213" t="s">
        <v>1516</v>
      </c>
      <c r="I912" s="213" t="s">
        <v>370</v>
      </c>
      <c r="J912" s="214" t="s">
        <v>263</v>
      </c>
      <c r="K912" s="217" t="s">
        <v>1460</v>
      </c>
      <c r="L912" s="214">
        <v>2</v>
      </c>
      <c r="M912" s="214">
        <f>ROUND(L912*18,0)</f>
        <v>36</v>
      </c>
      <c r="N912" s="214">
        <v>1</v>
      </c>
      <c r="O912" s="214">
        <f>ROUND(N912*19.2,0)</f>
        <v>19</v>
      </c>
      <c r="P912" s="214">
        <v>2</v>
      </c>
      <c r="Q912" s="214">
        <f>ROUND(P912*19.2,0)</f>
        <v>38</v>
      </c>
      <c r="R912" s="214">
        <v>1</v>
      </c>
      <c r="S912" s="214">
        <f>ROUND(R912*14.4,0)</f>
        <v>14</v>
      </c>
      <c r="T912" s="214">
        <v>1</v>
      </c>
      <c r="U912" s="214">
        <f>ROUND(T912*14.4,0)</f>
        <v>14</v>
      </c>
      <c r="V912" s="214">
        <v>1</v>
      </c>
      <c r="W912" s="214">
        <f>ROUND(V912*28.8,0)</f>
        <v>29</v>
      </c>
      <c r="X912" s="214">
        <v>1</v>
      </c>
      <c r="Y912" s="214">
        <f>ROUND(X912*16.8,0)</f>
        <v>17</v>
      </c>
      <c r="Z912" s="214">
        <v>1</v>
      </c>
      <c r="AA912" s="214">
        <f>ROUND(Z912*19.2,0)</f>
        <v>19</v>
      </c>
      <c r="AB912" s="214">
        <v>0</v>
      </c>
      <c r="AC912" s="214">
        <f>ROUND(AB912*19.2,0)</f>
        <v>0</v>
      </c>
      <c r="AD912" s="214">
        <v>1</v>
      </c>
      <c r="AE912" s="214">
        <f>ROUND(AD912*12,0)</f>
        <v>12</v>
      </c>
      <c r="AF912" s="214">
        <v>0</v>
      </c>
      <c r="AG912" s="214">
        <f>ROUND(AF912*14.4,0)</f>
        <v>0</v>
      </c>
      <c r="AH912" s="214">
        <v>2</v>
      </c>
      <c r="AI912" s="214">
        <f>ROUND(AH912*9.6,0)</f>
        <v>19</v>
      </c>
      <c r="AJ912" s="214">
        <v>2</v>
      </c>
      <c r="AK912" s="214">
        <f>ROUND(AJ912*16.8,0)</f>
        <v>34</v>
      </c>
      <c r="AL912" s="214">
        <v>0</v>
      </c>
      <c r="AM912" s="214">
        <f>ROUND(AL912*7.2,0)</f>
        <v>0</v>
      </c>
      <c r="AN912" s="214">
        <f>SUM(M912,O912,Q912,S912,U912)</f>
        <v>121</v>
      </c>
      <c r="AO912" s="214">
        <f>SUM(W912,Y912,AA912,AC912)</f>
        <v>65</v>
      </c>
      <c r="AP912" s="214">
        <f>SUM(AE912,AG912,AI912)</f>
        <v>31</v>
      </c>
      <c r="AQ912" s="214">
        <f>SUM(AK912,AM912)</f>
        <v>34</v>
      </c>
      <c r="AR912" s="214">
        <f>SUM(AN912:AQ912)</f>
        <v>251</v>
      </c>
      <c r="AS912" s="214" t="str">
        <f>IF(AR912&lt;=120,"Group 1",IF(AR912&lt;=240,"Group 2",IF(AR912&lt;=360,"Group 3",IF(AR912&lt;=480,"Group 4",IF(AR912&lt;=600,"Group 5",IF(AR912&lt;=720,"Group 6",IF(AR912&lt;=840,"Group 7",IF(AR912&lt;=960,"Group 8",IF(AR912&lt;=1080,"Group 9","Group 10")))))))))</f>
        <v>Group 3</v>
      </c>
      <c r="AT912" s="214" t="str">
        <f>IF(AR912&lt;=120,"B1",IF(AR912&lt;=240,"B2",IF(AR912&lt;=360,"B3",IF(AR912&lt;=480,"B4",IF(AR912&lt;=600,"B5",IF(AR912&lt;=720,"B6",IF(AR912&lt;=840,"B7",IF(AR912&lt;=960,"B8",IF(AR912&lt;=1080,"B9",IF(AR912&lt;=1100,"B10",IF(AR912&lt;=1120,"B11",IF(AR912&lt;=1140,"B12",IF(AR912&lt;=1160,"B13",IF(AR912&lt;=1180,"B14","B15"))))))))))))))</f>
        <v>B3</v>
      </c>
      <c r="AU912" s="214" t="str">
        <f>AT912</f>
        <v>B3</v>
      </c>
      <c r="AV912" s="214" t="str">
        <f>IF(AU912=J912,"OK","REVIEW")</f>
        <v>OK</v>
      </c>
      <c r="AW912" s="213" t="s">
        <v>355</v>
      </c>
      <c r="AX912" s="213" t="s">
        <v>365</v>
      </c>
      <c r="AY912" s="213" t="s">
        <v>283</v>
      </c>
      <c r="AZ912" s="213" t="s">
        <v>259</v>
      </c>
      <c r="BA912" s="217" t="s">
        <v>1436</v>
      </c>
    </row>
    <row r="913" ht="142.5">
      <c r="A913" s="214" t="s">
        <v>281</v>
      </c>
      <c r="B913" s="213" t="s">
        <v>1426</v>
      </c>
      <c r="C913" s="214" t="s">
        <v>1511</v>
      </c>
      <c r="D913" s="213" t="s">
        <v>1512</v>
      </c>
      <c r="E913" s="214" t="s">
        <v>1513</v>
      </c>
      <c r="F913" s="213" t="s">
        <v>1514</v>
      </c>
      <c r="G913" s="214" t="s">
        <v>1517</v>
      </c>
      <c r="H913" s="213" t="s">
        <v>1518</v>
      </c>
      <c r="I913" s="213" t="s">
        <v>370</v>
      </c>
      <c r="J913" s="214" t="s">
        <v>259</v>
      </c>
      <c r="K913" s="217" t="s">
        <v>1459</v>
      </c>
      <c r="L913" s="214">
        <v>1</v>
      </c>
      <c r="M913" s="214">
        <f>ROUND(L913*18,0)</f>
        <v>18</v>
      </c>
      <c r="N913" s="214">
        <v>1</v>
      </c>
      <c r="O913" s="214">
        <f>ROUND(N913*19.2,0)</f>
        <v>19</v>
      </c>
      <c r="P913" s="214">
        <v>2</v>
      </c>
      <c r="Q913" s="214">
        <f>ROUND(P913*19.2,0)</f>
        <v>38</v>
      </c>
      <c r="R913" s="214">
        <v>1</v>
      </c>
      <c r="S913" s="214">
        <f>ROUND(R913*14.4,0)</f>
        <v>14</v>
      </c>
      <c r="T913" s="214">
        <v>2</v>
      </c>
      <c r="U913" s="214">
        <f>ROUND(T913*14.4,0)</f>
        <v>29</v>
      </c>
      <c r="V913" s="214">
        <v>1</v>
      </c>
      <c r="W913" s="214">
        <f>ROUND(V913*28.8,0)</f>
        <v>29</v>
      </c>
      <c r="X913" s="214">
        <v>1</v>
      </c>
      <c r="Y913" s="214">
        <f>ROUND(X913*16.8,0)</f>
        <v>17</v>
      </c>
      <c r="Z913" s="214">
        <v>1</v>
      </c>
      <c r="AA913" s="214">
        <f>ROUND(Z913*19.2,0)</f>
        <v>19</v>
      </c>
      <c r="AB913" s="214">
        <v>0</v>
      </c>
      <c r="AC913" s="214">
        <f>ROUND(AB913*19.2,0)</f>
        <v>0</v>
      </c>
      <c r="AD913" s="214">
        <v>1</v>
      </c>
      <c r="AE913" s="214">
        <f>ROUND(AD913*12,0)</f>
        <v>12</v>
      </c>
      <c r="AF913" s="214">
        <v>0</v>
      </c>
      <c r="AG913" s="214">
        <f>ROUND(AF913*14.4,0)</f>
        <v>0</v>
      </c>
      <c r="AH913" s="214">
        <v>1</v>
      </c>
      <c r="AI913" s="214">
        <f>ROUND(AH913*9.6,0)</f>
        <v>10</v>
      </c>
      <c r="AJ913" s="214">
        <v>1</v>
      </c>
      <c r="AK913" s="214">
        <f>ROUND(AJ913*16.8,0)</f>
        <v>17</v>
      </c>
      <c r="AL913" s="214">
        <v>0</v>
      </c>
      <c r="AM913" s="214">
        <f>ROUND(AL913*7.2,0)</f>
        <v>0</v>
      </c>
      <c r="AN913" s="214">
        <f>SUM(M913,O913,Q913,S913,U913)</f>
        <v>118</v>
      </c>
      <c r="AO913" s="214">
        <f>SUM(W913,Y913,AA913,AC913)</f>
        <v>65</v>
      </c>
      <c r="AP913" s="214">
        <f>SUM(AE913,AG913,AI913)</f>
        <v>22</v>
      </c>
      <c r="AQ913" s="214">
        <f>SUM(AK913,AM913)</f>
        <v>17</v>
      </c>
      <c r="AR913" s="214">
        <f>SUM(AN913:AQ913)</f>
        <v>222</v>
      </c>
      <c r="AS913" s="214" t="str">
        <f>IF(AR913&lt;=120,"Group 1",IF(AR913&lt;=240,"Group 2",IF(AR913&lt;=360,"Group 3",IF(AR913&lt;=480,"Group 4",IF(AR913&lt;=600,"Group 5",IF(AR913&lt;=720,"Group 6",IF(AR913&lt;=840,"Group 7",IF(AR913&lt;=960,"Group 8",IF(AR913&lt;=1080,"Group 9","Group 10")))))))))</f>
        <v>Group 2</v>
      </c>
      <c r="AT913" s="214" t="str">
        <f>IF(AR913&lt;=120,"B1",IF(AR913&lt;=240,"B2",IF(AR913&lt;=360,"B3",IF(AR913&lt;=480,"B4",IF(AR913&lt;=600,"B5",IF(AR913&lt;=720,"B6",IF(AR913&lt;=840,"B7",IF(AR913&lt;=960,"B8",IF(AR913&lt;=1080,"B9",IF(AR913&lt;=1100,"B10",IF(AR913&lt;=1120,"B11",IF(AR913&lt;=1140,"B12",IF(AR913&lt;=1160,"B13",IF(AR913&lt;=1180,"B14","B15"))))))))))))))</f>
        <v>B2</v>
      </c>
      <c r="AU913" s="214" t="str">
        <f>AT913</f>
        <v>B2</v>
      </c>
      <c r="AV913" s="214" t="str">
        <f>IF(AU913=J913,"OK","REVIEW")</f>
        <v>OK</v>
      </c>
      <c r="AW913" s="213" t="s">
        <v>355</v>
      </c>
      <c r="AX913" s="213" t="s">
        <v>522</v>
      </c>
      <c r="AY913" s="213" t="s">
        <v>283</v>
      </c>
      <c r="AZ913" s="213" t="s">
        <v>259</v>
      </c>
      <c r="BA913" s="217" t="s">
        <v>1434</v>
      </c>
    </row>
    <row r="914" ht="142.5">
      <c r="A914" s="214" t="s">
        <v>281</v>
      </c>
      <c r="B914" s="213" t="s">
        <v>1426</v>
      </c>
      <c r="C914" s="214" t="s">
        <v>1511</v>
      </c>
      <c r="D914" s="213" t="s">
        <v>1512</v>
      </c>
      <c r="E914" s="214" t="s">
        <v>1513</v>
      </c>
      <c r="F914" s="213" t="s">
        <v>1514</v>
      </c>
      <c r="G914" s="214" t="s">
        <v>1517</v>
      </c>
      <c r="H914" s="213" t="s">
        <v>1518</v>
      </c>
      <c r="I914" s="213" t="s">
        <v>370</v>
      </c>
      <c r="J914" s="214" t="s">
        <v>263</v>
      </c>
      <c r="K914" s="217" t="s">
        <v>1460</v>
      </c>
      <c r="L914" s="214">
        <v>2</v>
      </c>
      <c r="M914" s="214">
        <f>ROUND(L914*18,0)</f>
        <v>36</v>
      </c>
      <c r="N914" s="214">
        <v>1</v>
      </c>
      <c r="O914" s="214">
        <f>ROUND(N914*19.2,0)</f>
        <v>19</v>
      </c>
      <c r="P914" s="214">
        <v>3</v>
      </c>
      <c r="Q914" s="214">
        <f>ROUND(P914*19.2,0)</f>
        <v>58</v>
      </c>
      <c r="R914" s="214">
        <v>1</v>
      </c>
      <c r="S914" s="214">
        <f>ROUND(R914*14.4,0)</f>
        <v>14</v>
      </c>
      <c r="T914" s="214">
        <v>2</v>
      </c>
      <c r="U914" s="214">
        <f>ROUND(T914*14.4,0)</f>
        <v>29</v>
      </c>
      <c r="V914" s="214">
        <v>1</v>
      </c>
      <c r="W914" s="214">
        <f>ROUND(V914*28.8,0)</f>
        <v>29</v>
      </c>
      <c r="X914" s="214">
        <v>1</v>
      </c>
      <c r="Y914" s="214">
        <f>ROUND(X914*16.8,0)</f>
        <v>17</v>
      </c>
      <c r="Z914" s="214">
        <v>1</v>
      </c>
      <c r="AA914" s="214">
        <f>ROUND(Z914*19.2,0)</f>
        <v>19</v>
      </c>
      <c r="AB914" s="214">
        <v>0</v>
      </c>
      <c r="AC914" s="214">
        <f>ROUND(AB914*19.2,0)</f>
        <v>0</v>
      </c>
      <c r="AD914" s="214">
        <v>1</v>
      </c>
      <c r="AE914" s="214">
        <f>ROUND(AD914*12,0)</f>
        <v>12</v>
      </c>
      <c r="AF914" s="214">
        <v>0</v>
      </c>
      <c r="AG914" s="214">
        <f>ROUND(AF914*14.4,0)</f>
        <v>0</v>
      </c>
      <c r="AH914" s="214">
        <v>1</v>
      </c>
      <c r="AI914" s="214">
        <f>ROUND(AH914*9.6,0)</f>
        <v>10</v>
      </c>
      <c r="AJ914" s="214">
        <v>1</v>
      </c>
      <c r="AK914" s="214">
        <f>ROUND(AJ914*16.8,0)</f>
        <v>17</v>
      </c>
      <c r="AL914" s="214">
        <v>0</v>
      </c>
      <c r="AM914" s="214">
        <f>ROUND(AL914*7.2,0)</f>
        <v>0</v>
      </c>
      <c r="AN914" s="214">
        <f>SUM(M914,O914,Q914,S914,U914)</f>
        <v>156</v>
      </c>
      <c r="AO914" s="214">
        <f>SUM(W914,Y914,AA914,AC914)</f>
        <v>65</v>
      </c>
      <c r="AP914" s="214">
        <f>SUM(AE914,AG914,AI914)</f>
        <v>22</v>
      </c>
      <c r="AQ914" s="214">
        <f>SUM(AK914,AM914)</f>
        <v>17</v>
      </c>
      <c r="AR914" s="214">
        <f>SUM(AN914:AQ914)</f>
        <v>260</v>
      </c>
      <c r="AS914" s="214" t="str">
        <f>IF(AR914&lt;=120,"Group 1",IF(AR914&lt;=240,"Group 2",IF(AR914&lt;=360,"Group 3",IF(AR914&lt;=480,"Group 4",IF(AR914&lt;=600,"Group 5",IF(AR914&lt;=720,"Group 6",IF(AR914&lt;=840,"Group 7",IF(AR914&lt;=960,"Group 8",IF(AR914&lt;=1080,"Group 9","Group 10")))))))))</f>
        <v>Group 3</v>
      </c>
      <c r="AT914" s="214" t="str">
        <f>IF(AR914&lt;=120,"B1",IF(AR914&lt;=240,"B2",IF(AR914&lt;=360,"B3",IF(AR914&lt;=480,"B4",IF(AR914&lt;=600,"B5",IF(AR914&lt;=720,"B6",IF(AR914&lt;=840,"B7",IF(AR914&lt;=960,"B8",IF(AR914&lt;=1080,"B9",IF(AR914&lt;=1100,"B10",IF(AR914&lt;=1120,"B11",IF(AR914&lt;=1140,"B12",IF(AR914&lt;=1160,"B13",IF(AR914&lt;=1180,"B14","B15"))))))))))))))</f>
        <v>B3</v>
      </c>
      <c r="AU914" s="214" t="str">
        <f>AT914</f>
        <v>B3</v>
      </c>
      <c r="AV914" s="214" t="str">
        <f>IF(AU914=J914,"OK","REVIEW")</f>
        <v>OK</v>
      </c>
      <c r="AW914" s="213" t="s">
        <v>355</v>
      </c>
      <c r="AX914" s="213" t="s">
        <v>365</v>
      </c>
      <c r="AY914" s="213" t="s">
        <v>283</v>
      </c>
      <c r="AZ914" s="213" t="s">
        <v>259</v>
      </c>
      <c r="BA914" s="217" t="s">
        <v>1436</v>
      </c>
    </row>
    <row r="915" ht="142.5">
      <c r="A915" s="214" t="s">
        <v>281</v>
      </c>
      <c r="B915" s="213" t="s">
        <v>1426</v>
      </c>
      <c r="C915" s="214" t="s">
        <v>1511</v>
      </c>
      <c r="D915" s="213" t="s">
        <v>1512</v>
      </c>
      <c r="E915" s="214" t="s">
        <v>1519</v>
      </c>
      <c r="F915" s="213" t="s">
        <v>1520</v>
      </c>
      <c r="G915" s="214" t="s">
        <v>1521</v>
      </c>
      <c r="H915" s="213" t="s">
        <v>1522</v>
      </c>
      <c r="I915" s="213" t="s">
        <v>370</v>
      </c>
      <c r="J915" s="214" t="s">
        <v>259</v>
      </c>
      <c r="K915" s="217" t="s">
        <v>1459</v>
      </c>
      <c r="L915" s="214">
        <v>1</v>
      </c>
      <c r="M915" s="214">
        <f>ROUND(L915*18,0)</f>
        <v>18</v>
      </c>
      <c r="N915" s="214">
        <v>1</v>
      </c>
      <c r="O915" s="214">
        <f>ROUND(N915*19.2,0)</f>
        <v>19</v>
      </c>
      <c r="P915" s="214">
        <v>1</v>
      </c>
      <c r="Q915" s="214">
        <f>ROUND(P915*19.2,0)</f>
        <v>19</v>
      </c>
      <c r="R915" s="214">
        <v>1</v>
      </c>
      <c r="S915" s="214">
        <f>ROUND(R915*14.4,0)</f>
        <v>14</v>
      </c>
      <c r="T915" s="214">
        <v>1</v>
      </c>
      <c r="U915" s="214">
        <f>ROUND(T915*14.4,0)</f>
        <v>14</v>
      </c>
      <c r="V915" s="214">
        <v>1</v>
      </c>
      <c r="W915" s="214">
        <f>ROUND(V915*28.8,0)</f>
        <v>29</v>
      </c>
      <c r="X915" s="214">
        <v>1</v>
      </c>
      <c r="Y915" s="214">
        <f>ROUND(X915*16.8,0)</f>
        <v>17</v>
      </c>
      <c r="Z915" s="214">
        <v>1</v>
      </c>
      <c r="AA915" s="214">
        <f>ROUND(Z915*19.2,0)</f>
        <v>19</v>
      </c>
      <c r="AB915" s="214">
        <v>0</v>
      </c>
      <c r="AC915" s="214">
        <f>ROUND(AB915*19.2,0)</f>
        <v>0</v>
      </c>
      <c r="AD915" s="214">
        <v>1</v>
      </c>
      <c r="AE915" s="214">
        <f>ROUND(AD915*12,0)</f>
        <v>12</v>
      </c>
      <c r="AF915" s="214">
        <v>0</v>
      </c>
      <c r="AG915" s="214">
        <f>ROUND(AF915*14.4,0)</f>
        <v>0</v>
      </c>
      <c r="AH915" s="214">
        <v>2</v>
      </c>
      <c r="AI915" s="214">
        <f>ROUND(AH915*9.6,0)</f>
        <v>19</v>
      </c>
      <c r="AJ915" s="214">
        <v>2</v>
      </c>
      <c r="AK915" s="214">
        <f>ROUND(AJ915*16.8,0)</f>
        <v>34</v>
      </c>
      <c r="AL915" s="214">
        <v>0</v>
      </c>
      <c r="AM915" s="214">
        <f>ROUND(AL915*7.2,0)</f>
        <v>0</v>
      </c>
      <c r="AN915" s="214">
        <f>SUM(M915,O915,Q915,S915,U915)</f>
        <v>84</v>
      </c>
      <c r="AO915" s="214">
        <f>SUM(W915,Y915,AA915,AC915)</f>
        <v>65</v>
      </c>
      <c r="AP915" s="214">
        <f>SUM(AE915,AG915,AI915)</f>
        <v>31</v>
      </c>
      <c r="AQ915" s="214">
        <f>SUM(AK915,AM915)</f>
        <v>34</v>
      </c>
      <c r="AR915" s="214">
        <f>SUM(AN915:AQ915)</f>
        <v>214</v>
      </c>
      <c r="AS915" s="214" t="str">
        <f>IF(AR915&lt;=120,"Group 1",IF(AR915&lt;=240,"Group 2",IF(AR915&lt;=360,"Group 3",IF(AR915&lt;=480,"Group 4",IF(AR915&lt;=600,"Group 5",IF(AR915&lt;=720,"Group 6",IF(AR915&lt;=840,"Group 7",IF(AR915&lt;=960,"Group 8",IF(AR915&lt;=1080,"Group 9","Group 10")))))))))</f>
        <v>Group 2</v>
      </c>
      <c r="AT915" s="214" t="str">
        <f>IF(AR915&lt;=120,"B1",IF(AR915&lt;=240,"B2",IF(AR915&lt;=360,"B3",IF(AR915&lt;=480,"B4",IF(AR915&lt;=600,"B5",IF(AR915&lt;=720,"B6",IF(AR915&lt;=840,"B7",IF(AR915&lt;=960,"B8",IF(AR915&lt;=1080,"B9",IF(AR915&lt;=1100,"B10",IF(AR915&lt;=1120,"B11",IF(AR915&lt;=1140,"B12",IF(AR915&lt;=1160,"B13",IF(AR915&lt;=1180,"B14","B15"))))))))))))))</f>
        <v>B2</v>
      </c>
      <c r="AU915" s="214" t="str">
        <f>AT915</f>
        <v>B2</v>
      </c>
      <c r="AV915" s="214" t="str">
        <f>IF(AU915=J915,"OK","REVIEW")</f>
        <v>OK</v>
      </c>
      <c r="AW915" s="213" t="s">
        <v>355</v>
      </c>
      <c r="AX915" s="213" t="s">
        <v>522</v>
      </c>
      <c r="AY915" s="213" t="s">
        <v>283</v>
      </c>
      <c r="AZ915" s="213" t="s">
        <v>259</v>
      </c>
      <c r="BA915" s="217" t="s">
        <v>1434</v>
      </c>
    </row>
    <row r="916" ht="142.5">
      <c r="A916" s="214" t="s">
        <v>281</v>
      </c>
      <c r="B916" s="213" t="s">
        <v>1426</v>
      </c>
      <c r="C916" s="214" t="s">
        <v>1511</v>
      </c>
      <c r="D916" s="213" t="s">
        <v>1512</v>
      </c>
      <c r="E916" s="214" t="s">
        <v>1519</v>
      </c>
      <c r="F916" s="213" t="s">
        <v>1520</v>
      </c>
      <c r="G916" s="214" t="s">
        <v>1521</v>
      </c>
      <c r="H916" s="213" t="s">
        <v>1522</v>
      </c>
      <c r="I916" s="213" t="s">
        <v>370</v>
      </c>
      <c r="J916" s="214" t="s">
        <v>263</v>
      </c>
      <c r="K916" s="217" t="s">
        <v>1460</v>
      </c>
      <c r="L916" s="214">
        <v>2</v>
      </c>
      <c r="M916" s="214">
        <f>ROUND(L916*18,0)</f>
        <v>36</v>
      </c>
      <c r="N916" s="214">
        <v>1</v>
      </c>
      <c r="O916" s="214">
        <f>ROUND(N916*19.2,0)</f>
        <v>19</v>
      </c>
      <c r="P916" s="214">
        <v>2</v>
      </c>
      <c r="Q916" s="214">
        <f>ROUND(P916*19.2,0)</f>
        <v>38</v>
      </c>
      <c r="R916" s="214">
        <v>1</v>
      </c>
      <c r="S916" s="214">
        <f>ROUND(R916*14.4,0)</f>
        <v>14</v>
      </c>
      <c r="T916" s="214">
        <v>1</v>
      </c>
      <c r="U916" s="214">
        <f>ROUND(T916*14.4,0)</f>
        <v>14</v>
      </c>
      <c r="V916" s="214">
        <v>1</v>
      </c>
      <c r="W916" s="214">
        <f>ROUND(V916*28.8,0)</f>
        <v>29</v>
      </c>
      <c r="X916" s="214">
        <v>1</v>
      </c>
      <c r="Y916" s="214">
        <f>ROUND(X916*16.8,0)</f>
        <v>17</v>
      </c>
      <c r="Z916" s="214">
        <v>1</v>
      </c>
      <c r="AA916" s="214">
        <f>ROUND(Z916*19.2,0)</f>
        <v>19</v>
      </c>
      <c r="AB916" s="214">
        <v>0</v>
      </c>
      <c r="AC916" s="214">
        <f>ROUND(AB916*19.2,0)</f>
        <v>0</v>
      </c>
      <c r="AD916" s="214">
        <v>1</v>
      </c>
      <c r="AE916" s="214">
        <f>ROUND(AD916*12,0)</f>
        <v>12</v>
      </c>
      <c r="AF916" s="214">
        <v>0</v>
      </c>
      <c r="AG916" s="214">
        <f>ROUND(AF916*14.4,0)</f>
        <v>0</v>
      </c>
      <c r="AH916" s="214">
        <v>2</v>
      </c>
      <c r="AI916" s="214">
        <f>ROUND(AH916*9.6,0)</f>
        <v>19</v>
      </c>
      <c r="AJ916" s="214">
        <v>2</v>
      </c>
      <c r="AK916" s="214">
        <f>ROUND(AJ916*16.8,0)</f>
        <v>34</v>
      </c>
      <c r="AL916" s="214">
        <v>0</v>
      </c>
      <c r="AM916" s="214">
        <f>ROUND(AL916*7.2,0)</f>
        <v>0</v>
      </c>
      <c r="AN916" s="214">
        <f>SUM(M916,O916,Q916,S916,U916)</f>
        <v>121</v>
      </c>
      <c r="AO916" s="214">
        <f>SUM(W916,Y916,AA916,AC916)</f>
        <v>65</v>
      </c>
      <c r="AP916" s="214">
        <f>SUM(AE916,AG916,AI916)</f>
        <v>31</v>
      </c>
      <c r="AQ916" s="214">
        <f>SUM(AK916,AM916)</f>
        <v>34</v>
      </c>
      <c r="AR916" s="214">
        <f>SUM(AN916:AQ916)</f>
        <v>251</v>
      </c>
      <c r="AS916" s="214" t="str">
        <f>IF(AR916&lt;=120,"Group 1",IF(AR916&lt;=240,"Group 2",IF(AR916&lt;=360,"Group 3",IF(AR916&lt;=480,"Group 4",IF(AR916&lt;=600,"Group 5",IF(AR916&lt;=720,"Group 6",IF(AR916&lt;=840,"Group 7",IF(AR916&lt;=960,"Group 8",IF(AR916&lt;=1080,"Group 9","Group 10")))))))))</f>
        <v>Group 3</v>
      </c>
      <c r="AT916" s="214" t="str">
        <f>IF(AR916&lt;=120,"B1",IF(AR916&lt;=240,"B2",IF(AR916&lt;=360,"B3",IF(AR916&lt;=480,"B4",IF(AR916&lt;=600,"B5",IF(AR916&lt;=720,"B6",IF(AR916&lt;=840,"B7",IF(AR916&lt;=960,"B8",IF(AR916&lt;=1080,"B9",IF(AR916&lt;=1100,"B10",IF(AR916&lt;=1120,"B11",IF(AR916&lt;=1140,"B12",IF(AR916&lt;=1160,"B13",IF(AR916&lt;=1180,"B14","B15"))))))))))))))</f>
        <v>B3</v>
      </c>
      <c r="AU916" s="214" t="str">
        <f>AT916</f>
        <v>B3</v>
      </c>
      <c r="AV916" s="214" t="str">
        <f>IF(AU916=J916,"OK","REVIEW")</f>
        <v>OK</v>
      </c>
      <c r="AW916" s="213" t="s">
        <v>355</v>
      </c>
      <c r="AX916" s="213" t="s">
        <v>365</v>
      </c>
      <c r="AY916" s="213" t="s">
        <v>283</v>
      </c>
      <c r="AZ916" s="213" t="s">
        <v>259</v>
      </c>
      <c r="BA916" s="217" t="s">
        <v>1436</v>
      </c>
    </row>
    <row r="917" ht="142.5">
      <c r="A917" s="214" t="s">
        <v>281</v>
      </c>
      <c r="B917" s="213" t="s">
        <v>1426</v>
      </c>
      <c r="C917" s="214" t="s">
        <v>1511</v>
      </c>
      <c r="D917" s="213" t="s">
        <v>1512</v>
      </c>
      <c r="E917" s="214" t="s">
        <v>1519</v>
      </c>
      <c r="F917" s="213" t="s">
        <v>1520</v>
      </c>
      <c r="G917" s="214" t="s">
        <v>1523</v>
      </c>
      <c r="H917" s="213" t="s">
        <v>1524</v>
      </c>
      <c r="I917" s="213" t="s">
        <v>370</v>
      </c>
      <c r="J917" s="214" t="s">
        <v>259</v>
      </c>
      <c r="K917" s="217" t="s">
        <v>1459</v>
      </c>
      <c r="L917" s="214">
        <v>1</v>
      </c>
      <c r="M917" s="214">
        <f>ROUND(L917*18,0)</f>
        <v>18</v>
      </c>
      <c r="N917" s="214">
        <v>1</v>
      </c>
      <c r="O917" s="214">
        <f>ROUND(N917*19.2,0)</f>
        <v>19</v>
      </c>
      <c r="P917" s="214">
        <v>1</v>
      </c>
      <c r="Q917" s="214">
        <f>ROUND(P917*19.2,0)</f>
        <v>19</v>
      </c>
      <c r="R917" s="214">
        <v>1</v>
      </c>
      <c r="S917" s="214">
        <f>ROUND(R917*14.4,0)</f>
        <v>14</v>
      </c>
      <c r="T917" s="214">
        <v>1</v>
      </c>
      <c r="U917" s="214">
        <f>ROUND(T917*14.4,0)</f>
        <v>14</v>
      </c>
      <c r="V917" s="214">
        <v>1</v>
      </c>
      <c r="W917" s="214">
        <f>ROUND(V917*28.8,0)</f>
        <v>29</v>
      </c>
      <c r="X917" s="214">
        <v>1</v>
      </c>
      <c r="Y917" s="214">
        <f>ROUND(X917*16.8,0)</f>
        <v>17</v>
      </c>
      <c r="Z917" s="214">
        <v>1</v>
      </c>
      <c r="AA917" s="214">
        <f>ROUND(Z917*19.2,0)</f>
        <v>19</v>
      </c>
      <c r="AB917" s="214">
        <v>0</v>
      </c>
      <c r="AC917" s="214">
        <f>ROUND(AB917*19.2,0)</f>
        <v>0</v>
      </c>
      <c r="AD917" s="214">
        <v>1</v>
      </c>
      <c r="AE917" s="214">
        <f>ROUND(AD917*12,0)</f>
        <v>12</v>
      </c>
      <c r="AF917" s="214">
        <v>0</v>
      </c>
      <c r="AG917" s="214">
        <f>ROUND(AF917*14.4,0)</f>
        <v>0</v>
      </c>
      <c r="AH917" s="214">
        <v>2</v>
      </c>
      <c r="AI917" s="214">
        <f>ROUND(AH917*9.6,0)</f>
        <v>19</v>
      </c>
      <c r="AJ917" s="214">
        <v>2</v>
      </c>
      <c r="AK917" s="214">
        <f>ROUND(AJ917*16.8,0)</f>
        <v>34</v>
      </c>
      <c r="AL917" s="214">
        <v>0</v>
      </c>
      <c r="AM917" s="214">
        <f>ROUND(AL917*7.2,0)</f>
        <v>0</v>
      </c>
      <c r="AN917" s="214">
        <f>SUM(M917,O917,Q917,S917,U917)</f>
        <v>84</v>
      </c>
      <c r="AO917" s="214">
        <f>SUM(W917,Y917,AA917,AC917)</f>
        <v>65</v>
      </c>
      <c r="AP917" s="214">
        <f>SUM(AE917,AG917,AI917)</f>
        <v>31</v>
      </c>
      <c r="AQ917" s="214">
        <f>SUM(AK917,AM917)</f>
        <v>34</v>
      </c>
      <c r="AR917" s="214">
        <f>SUM(AN917:AQ917)</f>
        <v>214</v>
      </c>
      <c r="AS917" s="214" t="str">
        <f>IF(AR917&lt;=120,"Group 1",IF(AR917&lt;=240,"Group 2",IF(AR917&lt;=360,"Group 3",IF(AR917&lt;=480,"Group 4",IF(AR917&lt;=600,"Group 5",IF(AR917&lt;=720,"Group 6",IF(AR917&lt;=840,"Group 7",IF(AR917&lt;=960,"Group 8",IF(AR917&lt;=1080,"Group 9","Group 10")))))))))</f>
        <v>Group 2</v>
      </c>
      <c r="AT917" s="214" t="str">
        <f>IF(AR917&lt;=120,"B1",IF(AR917&lt;=240,"B2",IF(AR917&lt;=360,"B3",IF(AR917&lt;=480,"B4",IF(AR917&lt;=600,"B5",IF(AR917&lt;=720,"B6",IF(AR917&lt;=840,"B7",IF(AR917&lt;=960,"B8",IF(AR917&lt;=1080,"B9",IF(AR917&lt;=1100,"B10",IF(AR917&lt;=1120,"B11",IF(AR917&lt;=1140,"B12",IF(AR917&lt;=1160,"B13",IF(AR917&lt;=1180,"B14","B15"))))))))))))))</f>
        <v>B2</v>
      </c>
      <c r="AU917" s="214" t="str">
        <f>AT917</f>
        <v>B2</v>
      </c>
      <c r="AV917" s="214" t="str">
        <f>IF(AU917=J917,"OK","REVIEW")</f>
        <v>OK</v>
      </c>
      <c r="AW917" s="213" t="s">
        <v>355</v>
      </c>
      <c r="AX917" s="213" t="s">
        <v>522</v>
      </c>
      <c r="AY917" s="213" t="s">
        <v>283</v>
      </c>
      <c r="AZ917" s="213" t="s">
        <v>259</v>
      </c>
      <c r="BA917" s="217" t="s">
        <v>1434</v>
      </c>
    </row>
    <row r="918" ht="142.5">
      <c r="A918" s="214" t="s">
        <v>281</v>
      </c>
      <c r="B918" s="213" t="s">
        <v>1426</v>
      </c>
      <c r="C918" s="214" t="s">
        <v>1511</v>
      </c>
      <c r="D918" s="213" t="s">
        <v>1512</v>
      </c>
      <c r="E918" s="214" t="s">
        <v>1519</v>
      </c>
      <c r="F918" s="213" t="s">
        <v>1520</v>
      </c>
      <c r="G918" s="214" t="s">
        <v>1523</v>
      </c>
      <c r="H918" s="213" t="s">
        <v>1524</v>
      </c>
      <c r="I918" s="213" t="s">
        <v>370</v>
      </c>
      <c r="J918" s="214" t="s">
        <v>263</v>
      </c>
      <c r="K918" s="217" t="s">
        <v>1460</v>
      </c>
      <c r="L918" s="214">
        <v>2</v>
      </c>
      <c r="M918" s="214">
        <f>ROUND(L918*18,0)</f>
        <v>36</v>
      </c>
      <c r="N918" s="214">
        <v>1</v>
      </c>
      <c r="O918" s="214">
        <f>ROUND(N918*19.2,0)</f>
        <v>19</v>
      </c>
      <c r="P918" s="214">
        <v>2</v>
      </c>
      <c r="Q918" s="214">
        <f>ROUND(P918*19.2,0)</f>
        <v>38</v>
      </c>
      <c r="R918" s="214">
        <v>1</v>
      </c>
      <c r="S918" s="214">
        <f>ROUND(R918*14.4,0)</f>
        <v>14</v>
      </c>
      <c r="T918" s="214">
        <v>1</v>
      </c>
      <c r="U918" s="214">
        <f>ROUND(T918*14.4,0)</f>
        <v>14</v>
      </c>
      <c r="V918" s="214">
        <v>1</v>
      </c>
      <c r="W918" s="214">
        <f>ROUND(V918*28.8,0)</f>
        <v>29</v>
      </c>
      <c r="X918" s="214">
        <v>1</v>
      </c>
      <c r="Y918" s="214">
        <f>ROUND(X918*16.8,0)</f>
        <v>17</v>
      </c>
      <c r="Z918" s="214">
        <v>1</v>
      </c>
      <c r="AA918" s="214">
        <f>ROUND(Z918*19.2,0)</f>
        <v>19</v>
      </c>
      <c r="AB918" s="214">
        <v>0</v>
      </c>
      <c r="AC918" s="214">
        <f>ROUND(AB918*19.2,0)</f>
        <v>0</v>
      </c>
      <c r="AD918" s="214">
        <v>1</v>
      </c>
      <c r="AE918" s="214">
        <f>ROUND(AD918*12,0)</f>
        <v>12</v>
      </c>
      <c r="AF918" s="214">
        <v>0</v>
      </c>
      <c r="AG918" s="214">
        <f>ROUND(AF918*14.4,0)</f>
        <v>0</v>
      </c>
      <c r="AH918" s="214">
        <v>2</v>
      </c>
      <c r="AI918" s="214">
        <f>ROUND(AH918*9.6,0)</f>
        <v>19</v>
      </c>
      <c r="AJ918" s="214">
        <v>2</v>
      </c>
      <c r="AK918" s="214">
        <f>ROUND(AJ918*16.8,0)</f>
        <v>34</v>
      </c>
      <c r="AL918" s="214">
        <v>0</v>
      </c>
      <c r="AM918" s="214">
        <f>ROUND(AL918*7.2,0)</f>
        <v>0</v>
      </c>
      <c r="AN918" s="214">
        <f>SUM(M918,O918,Q918,S918,U918)</f>
        <v>121</v>
      </c>
      <c r="AO918" s="214">
        <f>SUM(W918,Y918,AA918,AC918)</f>
        <v>65</v>
      </c>
      <c r="AP918" s="214">
        <f>SUM(AE918,AG918,AI918)</f>
        <v>31</v>
      </c>
      <c r="AQ918" s="214">
        <f>SUM(AK918,AM918)</f>
        <v>34</v>
      </c>
      <c r="AR918" s="214">
        <f>SUM(AN918:AQ918)</f>
        <v>251</v>
      </c>
      <c r="AS918" s="214" t="str">
        <f>IF(AR918&lt;=120,"Group 1",IF(AR918&lt;=240,"Group 2",IF(AR918&lt;=360,"Group 3",IF(AR918&lt;=480,"Group 4",IF(AR918&lt;=600,"Group 5",IF(AR918&lt;=720,"Group 6",IF(AR918&lt;=840,"Group 7",IF(AR918&lt;=960,"Group 8",IF(AR918&lt;=1080,"Group 9","Group 10")))))))))</f>
        <v>Group 3</v>
      </c>
      <c r="AT918" s="214" t="str">
        <f>IF(AR918&lt;=120,"B1",IF(AR918&lt;=240,"B2",IF(AR918&lt;=360,"B3",IF(AR918&lt;=480,"B4",IF(AR918&lt;=600,"B5",IF(AR918&lt;=720,"B6",IF(AR918&lt;=840,"B7",IF(AR918&lt;=960,"B8",IF(AR918&lt;=1080,"B9",IF(AR918&lt;=1100,"B10",IF(AR918&lt;=1120,"B11",IF(AR918&lt;=1140,"B12",IF(AR918&lt;=1160,"B13",IF(AR918&lt;=1180,"B14","B15"))))))))))))))</f>
        <v>B3</v>
      </c>
      <c r="AU918" s="214" t="str">
        <f>AT918</f>
        <v>B3</v>
      </c>
      <c r="AV918" s="214" t="str">
        <f>IF(AU918=J918,"OK","REVIEW")</f>
        <v>OK</v>
      </c>
      <c r="AW918" s="213" t="s">
        <v>355</v>
      </c>
      <c r="AX918" s="213" t="s">
        <v>365</v>
      </c>
      <c r="AY918" s="213" t="s">
        <v>283</v>
      </c>
      <c r="AZ918" s="213" t="s">
        <v>259</v>
      </c>
      <c r="BA918" s="217" t="s">
        <v>1436</v>
      </c>
    </row>
    <row r="919" ht="142.5">
      <c r="A919" s="214" t="s">
        <v>281</v>
      </c>
      <c r="B919" s="213" t="s">
        <v>1426</v>
      </c>
      <c r="C919" s="214" t="s">
        <v>1511</v>
      </c>
      <c r="D919" s="213" t="s">
        <v>1512</v>
      </c>
      <c r="E919" s="214" t="s">
        <v>1525</v>
      </c>
      <c r="F919" s="213" t="s">
        <v>1526</v>
      </c>
      <c r="G919" s="214" t="s">
        <v>1527</v>
      </c>
      <c r="H919" s="213" t="s">
        <v>1528</v>
      </c>
      <c r="I919" s="213" t="s">
        <v>370</v>
      </c>
      <c r="J919" s="214" t="s">
        <v>259</v>
      </c>
      <c r="K919" s="217" t="s">
        <v>1459</v>
      </c>
      <c r="L919" s="214">
        <v>1</v>
      </c>
      <c r="M919" s="214">
        <f>ROUND(L919*18,0)</f>
        <v>18</v>
      </c>
      <c r="N919" s="214">
        <v>1</v>
      </c>
      <c r="O919" s="214">
        <f>ROUND(N919*19.2,0)</f>
        <v>19</v>
      </c>
      <c r="P919" s="214">
        <v>1</v>
      </c>
      <c r="Q919" s="214">
        <f>ROUND(P919*19.2,0)</f>
        <v>19</v>
      </c>
      <c r="R919" s="214">
        <v>1</v>
      </c>
      <c r="S919" s="214">
        <f>ROUND(R919*14.4,0)</f>
        <v>14</v>
      </c>
      <c r="T919" s="214">
        <v>1</v>
      </c>
      <c r="U919" s="214">
        <f>ROUND(T919*14.4,0)</f>
        <v>14</v>
      </c>
      <c r="V919" s="214">
        <v>1</v>
      </c>
      <c r="W919" s="214">
        <f>ROUND(V919*28.8,0)</f>
        <v>29</v>
      </c>
      <c r="X919" s="214">
        <v>1</v>
      </c>
      <c r="Y919" s="214">
        <f>ROUND(X919*16.8,0)</f>
        <v>17</v>
      </c>
      <c r="Z919" s="214">
        <v>1</v>
      </c>
      <c r="AA919" s="214">
        <f>ROUND(Z919*19.2,0)</f>
        <v>19</v>
      </c>
      <c r="AB919" s="214">
        <v>0</v>
      </c>
      <c r="AC919" s="214">
        <f>ROUND(AB919*19.2,0)</f>
        <v>0</v>
      </c>
      <c r="AD919" s="214">
        <v>1</v>
      </c>
      <c r="AE919" s="214">
        <f>ROUND(AD919*12,0)</f>
        <v>12</v>
      </c>
      <c r="AF919" s="214">
        <v>0</v>
      </c>
      <c r="AG919" s="214">
        <f>ROUND(AF919*14.4,0)</f>
        <v>0</v>
      </c>
      <c r="AH919" s="214">
        <v>2</v>
      </c>
      <c r="AI919" s="214">
        <f>ROUND(AH919*9.6,0)</f>
        <v>19</v>
      </c>
      <c r="AJ919" s="214">
        <v>2</v>
      </c>
      <c r="AK919" s="214">
        <f>ROUND(AJ919*16.8,0)</f>
        <v>34</v>
      </c>
      <c r="AL919" s="214">
        <v>0</v>
      </c>
      <c r="AM919" s="214">
        <f>ROUND(AL919*7.2,0)</f>
        <v>0</v>
      </c>
      <c r="AN919" s="214">
        <f>SUM(M919,O919,Q919,S919,U919)</f>
        <v>84</v>
      </c>
      <c r="AO919" s="214">
        <f>SUM(W919,Y919,AA919,AC919)</f>
        <v>65</v>
      </c>
      <c r="AP919" s="214">
        <f>SUM(AE919,AG919,AI919)</f>
        <v>31</v>
      </c>
      <c r="AQ919" s="214">
        <f>SUM(AK919,AM919)</f>
        <v>34</v>
      </c>
      <c r="AR919" s="214">
        <f>SUM(AN919:AQ919)</f>
        <v>214</v>
      </c>
      <c r="AS919" s="214" t="str">
        <f>IF(AR919&lt;=120,"Group 1",IF(AR919&lt;=240,"Group 2",IF(AR919&lt;=360,"Group 3",IF(AR919&lt;=480,"Group 4",IF(AR919&lt;=600,"Group 5",IF(AR919&lt;=720,"Group 6",IF(AR919&lt;=840,"Group 7",IF(AR919&lt;=960,"Group 8",IF(AR919&lt;=1080,"Group 9","Group 10")))))))))</f>
        <v>Group 2</v>
      </c>
      <c r="AT919" s="214" t="str">
        <f>IF(AR919&lt;=120,"B1",IF(AR919&lt;=240,"B2",IF(AR919&lt;=360,"B3",IF(AR919&lt;=480,"B4",IF(AR919&lt;=600,"B5",IF(AR919&lt;=720,"B6",IF(AR919&lt;=840,"B7",IF(AR919&lt;=960,"B8",IF(AR919&lt;=1080,"B9",IF(AR919&lt;=1100,"B10",IF(AR919&lt;=1120,"B11",IF(AR919&lt;=1140,"B12",IF(AR919&lt;=1160,"B13",IF(AR919&lt;=1180,"B14","B15"))))))))))))))</f>
        <v>B2</v>
      </c>
      <c r="AU919" s="214" t="str">
        <f>AT919</f>
        <v>B2</v>
      </c>
      <c r="AV919" s="214" t="str">
        <f>IF(AU919=J919,"OK","REVIEW")</f>
        <v>OK</v>
      </c>
      <c r="AW919" s="213" t="s">
        <v>355</v>
      </c>
      <c r="AX919" s="213" t="s">
        <v>522</v>
      </c>
      <c r="AY919" s="213" t="s">
        <v>283</v>
      </c>
      <c r="AZ919" s="213" t="s">
        <v>259</v>
      </c>
      <c r="BA919" s="217" t="s">
        <v>1434</v>
      </c>
    </row>
    <row r="920" ht="142.5">
      <c r="A920" s="214" t="s">
        <v>281</v>
      </c>
      <c r="B920" s="213" t="s">
        <v>1426</v>
      </c>
      <c r="C920" s="214" t="s">
        <v>1511</v>
      </c>
      <c r="D920" s="213" t="s">
        <v>1512</v>
      </c>
      <c r="E920" s="214" t="s">
        <v>1525</v>
      </c>
      <c r="F920" s="213" t="s">
        <v>1526</v>
      </c>
      <c r="G920" s="214" t="s">
        <v>1527</v>
      </c>
      <c r="H920" s="213" t="s">
        <v>1528</v>
      </c>
      <c r="I920" s="213" t="s">
        <v>370</v>
      </c>
      <c r="J920" s="214" t="s">
        <v>263</v>
      </c>
      <c r="K920" s="217" t="s">
        <v>1460</v>
      </c>
      <c r="L920" s="214">
        <v>2</v>
      </c>
      <c r="M920" s="214">
        <f>ROUND(L920*18,0)</f>
        <v>36</v>
      </c>
      <c r="N920" s="214">
        <v>1</v>
      </c>
      <c r="O920" s="214">
        <f>ROUND(N920*19.2,0)</f>
        <v>19</v>
      </c>
      <c r="P920" s="214">
        <v>2</v>
      </c>
      <c r="Q920" s="214">
        <f>ROUND(P920*19.2,0)</f>
        <v>38</v>
      </c>
      <c r="R920" s="214">
        <v>1</v>
      </c>
      <c r="S920" s="214">
        <f>ROUND(R920*14.4,0)</f>
        <v>14</v>
      </c>
      <c r="T920" s="214">
        <v>1</v>
      </c>
      <c r="U920" s="214">
        <f>ROUND(T920*14.4,0)</f>
        <v>14</v>
      </c>
      <c r="V920" s="214">
        <v>1</v>
      </c>
      <c r="W920" s="214">
        <f>ROUND(V920*28.8,0)</f>
        <v>29</v>
      </c>
      <c r="X920" s="214">
        <v>1</v>
      </c>
      <c r="Y920" s="214">
        <f>ROUND(X920*16.8,0)</f>
        <v>17</v>
      </c>
      <c r="Z920" s="214">
        <v>1</v>
      </c>
      <c r="AA920" s="214">
        <f>ROUND(Z920*19.2,0)</f>
        <v>19</v>
      </c>
      <c r="AB920" s="214">
        <v>0</v>
      </c>
      <c r="AC920" s="214">
        <f>ROUND(AB920*19.2,0)</f>
        <v>0</v>
      </c>
      <c r="AD920" s="214">
        <v>1</v>
      </c>
      <c r="AE920" s="214">
        <f>ROUND(AD920*12,0)</f>
        <v>12</v>
      </c>
      <c r="AF920" s="214">
        <v>0</v>
      </c>
      <c r="AG920" s="214">
        <f>ROUND(AF920*14.4,0)</f>
        <v>0</v>
      </c>
      <c r="AH920" s="214">
        <v>2</v>
      </c>
      <c r="AI920" s="214">
        <f>ROUND(AH920*9.6,0)</f>
        <v>19</v>
      </c>
      <c r="AJ920" s="214">
        <v>2</v>
      </c>
      <c r="AK920" s="214">
        <f>ROUND(AJ920*16.8,0)</f>
        <v>34</v>
      </c>
      <c r="AL920" s="214">
        <v>0</v>
      </c>
      <c r="AM920" s="214">
        <f>ROUND(AL920*7.2,0)</f>
        <v>0</v>
      </c>
      <c r="AN920" s="214">
        <f>SUM(M920,O920,Q920,S920,U920)</f>
        <v>121</v>
      </c>
      <c r="AO920" s="214">
        <f>SUM(W920,Y920,AA920,AC920)</f>
        <v>65</v>
      </c>
      <c r="AP920" s="214">
        <f>SUM(AE920,AG920,AI920)</f>
        <v>31</v>
      </c>
      <c r="AQ920" s="214">
        <f>SUM(AK920,AM920)</f>
        <v>34</v>
      </c>
      <c r="AR920" s="214">
        <f>SUM(AN920:AQ920)</f>
        <v>251</v>
      </c>
      <c r="AS920" s="214" t="str">
        <f>IF(AR920&lt;=120,"Group 1",IF(AR920&lt;=240,"Group 2",IF(AR920&lt;=360,"Group 3",IF(AR920&lt;=480,"Group 4",IF(AR920&lt;=600,"Group 5",IF(AR920&lt;=720,"Group 6",IF(AR920&lt;=840,"Group 7",IF(AR920&lt;=960,"Group 8",IF(AR920&lt;=1080,"Group 9","Group 10")))))))))</f>
        <v>Group 3</v>
      </c>
      <c r="AT920" s="214" t="str">
        <f>IF(AR920&lt;=120,"B1",IF(AR920&lt;=240,"B2",IF(AR920&lt;=360,"B3",IF(AR920&lt;=480,"B4",IF(AR920&lt;=600,"B5",IF(AR920&lt;=720,"B6",IF(AR920&lt;=840,"B7",IF(AR920&lt;=960,"B8",IF(AR920&lt;=1080,"B9",IF(AR920&lt;=1100,"B10",IF(AR920&lt;=1120,"B11",IF(AR920&lt;=1140,"B12",IF(AR920&lt;=1160,"B13",IF(AR920&lt;=1180,"B14","B15"))))))))))))))</f>
        <v>B3</v>
      </c>
      <c r="AU920" s="214" t="str">
        <f>AT920</f>
        <v>B3</v>
      </c>
      <c r="AV920" s="214" t="str">
        <f>IF(AU920=J920,"OK","REVIEW")</f>
        <v>OK</v>
      </c>
      <c r="AW920" s="213" t="s">
        <v>355</v>
      </c>
      <c r="AX920" s="213" t="s">
        <v>365</v>
      </c>
      <c r="AY920" s="213" t="s">
        <v>283</v>
      </c>
      <c r="AZ920" s="213" t="s">
        <v>259</v>
      </c>
      <c r="BA920" s="217" t="s">
        <v>1436</v>
      </c>
    </row>
    <row r="921" ht="142.5">
      <c r="A921" s="214" t="s">
        <v>281</v>
      </c>
      <c r="B921" s="213" t="s">
        <v>1426</v>
      </c>
      <c r="C921" s="214" t="s">
        <v>1511</v>
      </c>
      <c r="D921" s="213" t="s">
        <v>1512</v>
      </c>
      <c r="E921" s="214" t="s">
        <v>1525</v>
      </c>
      <c r="F921" s="213" t="s">
        <v>1526</v>
      </c>
      <c r="G921" s="214" t="s">
        <v>1529</v>
      </c>
      <c r="H921" s="213" t="s">
        <v>1530</v>
      </c>
      <c r="I921" s="213" t="s">
        <v>370</v>
      </c>
      <c r="J921" s="214" t="s">
        <v>259</v>
      </c>
      <c r="K921" s="217" t="s">
        <v>1459</v>
      </c>
      <c r="L921" s="214">
        <v>1</v>
      </c>
      <c r="M921" s="214">
        <f>ROUND(L921*18,0)</f>
        <v>18</v>
      </c>
      <c r="N921" s="214">
        <v>1</v>
      </c>
      <c r="O921" s="214">
        <f>ROUND(N921*19.2,0)</f>
        <v>19</v>
      </c>
      <c r="P921" s="214">
        <v>1</v>
      </c>
      <c r="Q921" s="214">
        <f>ROUND(P921*19.2,0)</f>
        <v>19</v>
      </c>
      <c r="R921" s="214">
        <v>1</v>
      </c>
      <c r="S921" s="214">
        <f>ROUND(R921*14.4,0)</f>
        <v>14</v>
      </c>
      <c r="T921" s="214">
        <v>1</v>
      </c>
      <c r="U921" s="214">
        <f>ROUND(T921*14.4,0)</f>
        <v>14</v>
      </c>
      <c r="V921" s="214">
        <v>1</v>
      </c>
      <c r="W921" s="214">
        <f>ROUND(V921*28.8,0)</f>
        <v>29</v>
      </c>
      <c r="X921" s="214">
        <v>1</v>
      </c>
      <c r="Y921" s="214">
        <f>ROUND(X921*16.8,0)</f>
        <v>17</v>
      </c>
      <c r="Z921" s="214">
        <v>1</v>
      </c>
      <c r="AA921" s="214">
        <f>ROUND(Z921*19.2,0)</f>
        <v>19</v>
      </c>
      <c r="AB921" s="214">
        <v>0</v>
      </c>
      <c r="AC921" s="214">
        <f>ROUND(AB921*19.2,0)</f>
        <v>0</v>
      </c>
      <c r="AD921" s="214">
        <v>1</v>
      </c>
      <c r="AE921" s="214">
        <f>ROUND(AD921*12,0)</f>
        <v>12</v>
      </c>
      <c r="AF921" s="214">
        <v>0</v>
      </c>
      <c r="AG921" s="214">
        <f>ROUND(AF921*14.4,0)</f>
        <v>0</v>
      </c>
      <c r="AH921" s="214">
        <v>2</v>
      </c>
      <c r="AI921" s="214">
        <f>ROUND(AH921*9.6,0)</f>
        <v>19</v>
      </c>
      <c r="AJ921" s="214">
        <v>2</v>
      </c>
      <c r="AK921" s="214">
        <f>ROUND(AJ921*16.8,0)</f>
        <v>34</v>
      </c>
      <c r="AL921" s="214">
        <v>0</v>
      </c>
      <c r="AM921" s="214">
        <f>ROUND(AL921*7.2,0)</f>
        <v>0</v>
      </c>
      <c r="AN921" s="214">
        <f>SUM(M921,O921,Q921,S921,U921)</f>
        <v>84</v>
      </c>
      <c r="AO921" s="214">
        <f>SUM(W921,Y921,AA921,AC921)</f>
        <v>65</v>
      </c>
      <c r="AP921" s="214">
        <f>SUM(AE921,AG921,AI921)</f>
        <v>31</v>
      </c>
      <c r="AQ921" s="214">
        <f>SUM(AK921,AM921)</f>
        <v>34</v>
      </c>
      <c r="AR921" s="214">
        <f>SUM(AN921:AQ921)</f>
        <v>214</v>
      </c>
      <c r="AS921" s="214" t="str">
        <f>IF(AR921&lt;=120,"Group 1",IF(AR921&lt;=240,"Group 2",IF(AR921&lt;=360,"Group 3",IF(AR921&lt;=480,"Group 4",IF(AR921&lt;=600,"Group 5",IF(AR921&lt;=720,"Group 6",IF(AR921&lt;=840,"Group 7",IF(AR921&lt;=960,"Group 8",IF(AR921&lt;=1080,"Group 9","Group 10")))))))))</f>
        <v>Group 2</v>
      </c>
      <c r="AT921" s="214" t="str">
        <f>IF(AR921&lt;=120,"B1",IF(AR921&lt;=240,"B2",IF(AR921&lt;=360,"B3",IF(AR921&lt;=480,"B4",IF(AR921&lt;=600,"B5",IF(AR921&lt;=720,"B6",IF(AR921&lt;=840,"B7",IF(AR921&lt;=960,"B8",IF(AR921&lt;=1080,"B9",IF(AR921&lt;=1100,"B10",IF(AR921&lt;=1120,"B11",IF(AR921&lt;=1140,"B12",IF(AR921&lt;=1160,"B13",IF(AR921&lt;=1180,"B14","B15"))))))))))))))</f>
        <v>B2</v>
      </c>
      <c r="AU921" s="214" t="str">
        <f>AT921</f>
        <v>B2</v>
      </c>
      <c r="AV921" s="214" t="str">
        <f>IF(AU921=J921,"OK","REVIEW")</f>
        <v>OK</v>
      </c>
      <c r="AW921" s="213" t="s">
        <v>355</v>
      </c>
      <c r="AX921" s="213" t="s">
        <v>522</v>
      </c>
      <c r="AY921" s="213" t="s">
        <v>283</v>
      </c>
      <c r="AZ921" s="213" t="s">
        <v>259</v>
      </c>
      <c r="BA921" s="217" t="s">
        <v>1434</v>
      </c>
    </row>
    <row r="922" ht="142.5">
      <c r="A922" s="214" t="s">
        <v>281</v>
      </c>
      <c r="B922" s="213" t="s">
        <v>1426</v>
      </c>
      <c r="C922" s="214" t="s">
        <v>1511</v>
      </c>
      <c r="D922" s="213" t="s">
        <v>1512</v>
      </c>
      <c r="E922" s="214" t="s">
        <v>1525</v>
      </c>
      <c r="F922" s="213" t="s">
        <v>1526</v>
      </c>
      <c r="G922" s="214" t="s">
        <v>1529</v>
      </c>
      <c r="H922" s="213" t="s">
        <v>1530</v>
      </c>
      <c r="I922" s="213" t="s">
        <v>370</v>
      </c>
      <c r="J922" s="214" t="s">
        <v>263</v>
      </c>
      <c r="K922" s="217" t="s">
        <v>1460</v>
      </c>
      <c r="L922" s="214">
        <v>2</v>
      </c>
      <c r="M922" s="214">
        <f>ROUND(L922*18,0)</f>
        <v>36</v>
      </c>
      <c r="N922" s="214">
        <v>1</v>
      </c>
      <c r="O922" s="214">
        <f>ROUND(N922*19.2,0)</f>
        <v>19</v>
      </c>
      <c r="P922" s="214">
        <v>2</v>
      </c>
      <c r="Q922" s="214">
        <f>ROUND(P922*19.2,0)</f>
        <v>38</v>
      </c>
      <c r="R922" s="214">
        <v>1</v>
      </c>
      <c r="S922" s="214">
        <f>ROUND(R922*14.4,0)</f>
        <v>14</v>
      </c>
      <c r="T922" s="214">
        <v>1</v>
      </c>
      <c r="U922" s="214">
        <f>ROUND(T922*14.4,0)</f>
        <v>14</v>
      </c>
      <c r="V922" s="214">
        <v>1</v>
      </c>
      <c r="W922" s="214">
        <f>ROUND(V922*28.8,0)</f>
        <v>29</v>
      </c>
      <c r="X922" s="214">
        <v>1</v>
      </c>
      <c r="Y922" s="214">
        <f>ROUND(X922*16.8,0)</f>
        <v>17</v>
      </c>
      <c r="Z922" s="214">
        <v>1</v>
      </c>
      <c r="AA922" s="214">
        <f>ROUND(Z922*19.2,0)</f>
        <v>19</v>
      </c>
      <c r="AB922" s="214">
        <v>0</v>
      </c>
      <c r="AC922" s="214">
        <f>ROUND(AB922*19.2,0)</f>
        <v>0</v>
      </c>
      <c r="AD922" s="214">
        <v>1</v>
      </c>
      <c r="AE922" s="214">
        <f>ROUND(AD922*12,0)</f>
        <v>12</v>
      </c>
      <c r="AF922" s="214">
        <v>0</v>
      </c>
      <c r="AG922" s="214">
        <f>ROUND(AF922*14.4,0)</f>
        <v>0</v>
      </c>
      <c r="AH922" s="214">
        <v>2</v>
      </c>
      <c r="AI922" s="214">
        <f>ROUND(AH922*9.6,0)</f>
        <v>19</v>
      </c>
      <c r="AJ922" s="214">
        <v>2</v>
      </c>
      <c r="AK922" s="214">
        <f>ROUND(AJ922*16.8,0)</f>
        <v>34</v>
      </c>
      <c r="AL922" s="214">
        <v>0</v>
      </c>
      <c r="AM922" s="214">
        <f>ROUND(AL922*7.2,0)</f>
        <v>0</v>
      </c>
      <c r="AN922" s="214">
        <f>SUM(M922,O922,Q922,S922,U922)</f>
        <v>121</v>
      </c>
      <c r="AO922" s="214">
        <f>SUM(W922,Y922,AA922,AC922)</f>
        <v>65</v>
      </c>
      <c r="AP922" s="214">
        <f>SUM(AE922,AG922,AI922)</f>
        <v>31</v>
      </c>
      <c r="AQ922" s="214">
        <f>SUM(AK922,AM922)</f>
        <v>34</v>
      </c>
      <c r="AR922" s="214">
        <f>SUM(AN922:AQ922)</f>
        <v>251</v>
      </c>
      <c r="AS922" s="214" t="str">
        <f>IF(AR922&lt;=120,"Group 1",IF(AR922&lt;=240,"Group 2",IF(AR922&lt;=360,"Group 3",IF(AR922&lt;=480,"Group 4",IF(AR922&lt;=600,"Group 5",IF(AR922&lt;=720,"Group 6",IF(AR922&lt;=840,"Group 7",IF(AR922&lt;=960,"Group 8",IF(AR922&lt;=1080,"Group 9","Group 10")))))))))</f>
        <v>Group 3</v>
      </c>
      <c r="AT922" s="214" t="str">
        <f>IF(AR922&lt;=120,"B1",IF(AR922&lt;=240,"B2",IF(AR922&lt;=360,"B3",IF(AR922&lt;=480,"B4",IF(AR922&lt;=600,"B5",IF(AR922&lt;=720,"B6",IF(AR922&lt;=840,"B7",IF(AR922&lt;=960,"B8",IF(AR922&lt;=1080,"B9",IF(AR922&lt;=1100,"B10",IF(AR922&lt;=1120,"B11",IF(AR922&lt;=1140,"B12",IF(AR922&lt;=1160,"B13",IF(AR922&lt;=1180,"B14","B15"))))))))))))))</f>
        <v>B3</v>
      </c>
      <c r="AU922" s="214" t="str">
        <f>AT922</f>
        <v>B3</v>
      </c>
      <c r="AV922" s="214" t="str">
        <f>IF(AU922=J922,"OK","REVIEW")</f>
        <v>OK</v>
      </c>
      <c r="AW922" s="213" t="s">
        <v>355</v>
      </c>
      <c r="AX922" s="213" t="s">
        <v>365</v>
      </c>
      <c r="AY922" s="213" t="s">
        <v>283</v>
      </c>
      <c r="AZ922" s="213" t="s">
        <v>259</v>
      </c>
      <c r="BA922" s="217" t="s">
        <v>1436</v>
      </c>
    </row>
    <row r="923" ht="142.5">
      <c r="A923" s="214" t="s">
        <v>281</v>
      </c>
      <c r="B923" s="213" t="s">
        <v>1426</v>
      </c>
      <c r="C923" s="214" t="s">
        <v>1511</v>
      </c>
      <c r="D923" s="213" t="s">
        <v>1512</v>
      </c>
      <c r="E923" s="214" t="s">
        <v>1531</v>
      </c>
      <c r="F923" s="213" t="s">
        <v>1532</v>
      </c>
      <c r="G923" s="214" t="s">
        <v>1533</v>
      </c>
      <c r="H923" s="213" t="s">
        <v>1534</v>
      </c>
      <c r="I923" s="213" t="s">
        <v>370</v>
      </c>
      <c r="J923" s="214" t="s">
        <v>259</v>
      </c>
      <c r="K923" s="217" t="s">
        <v>1459</v>
      </c>
      <c r="L923" s="214">
        <v>1</v>
      </c>
      <c r="M923" s="214">
        <f>ROUND(L923*18,0)</f>
        <v>18</v>
      </c>
      <c r="N923" s="214">
        <v>1</v>
      </c>
      <c r="O923" s="214">
        <f>ROUND(N923*19.2,0)</f>
        <v>19</v>
      </c>
      <c r="P923" s="214">
        <v>2</v>
      </c>
      <c r="Q923" s="214">
        <f>ROUND(P923*19.2,0)</f>
        <v>38</v>
      </c>
      <c r="R923" s="214">
        <v>1</v>
      </c>
      <c r="S923" s="214">
        <f>ROUND(R923*14.4,0)</f>
        <v>14</v>
      </c>
      <c r="T923" s="214">
        <v>2</v>
      </c>
      <c r="U923" s="214">
        <f>ROUND(T923*14.4,0)</f>
        <v>29</v>
      </c>
      <c r="V923" s="214">
        <v>0</v>
      </c>
      <c r="W923" s="214">
        <f>ROUND(V923*28.8,0)</f>
        <v>0</v>
      </c>
      <c r="X923" s="214">
        <v>1</v>
      </c>
      <c r="Y923" s="214">
        <f>ROUND(X923*16.8,0)</f>
        <v>17</v>
      </c>
      <c r="Z923" s="214">
        <v>1</v>
      </c>
      <c r="AA923" s="214">
        <f>ROUND(Z923*19.2,0)</f>
        <v>19</v>
      </c>
      <c r="AB923" s="214">
        <v>0</v>
      </c>
      <c r="AC923" s="214">
        <f>ROUND(AB923*19.2,0)</f>
        <v>0</v>
      </c>
      <c r="AD923" s="214">
        <v>1</v>
      </c>
      <c r="AE923" s="214">
        <f>ROUND(AD923*12,0)</f>
        <v>12</v>
      </c>
      <c r="AF923" s="214">
        <v>0</v>
      </c>
      <c r="AG923" s="214">
        <f>ROUND(AF923*14.4,0)</f>
        <v>0</v>
      </c>
      <c r="AH923" s="214">
        <v>2</v>
      </c>
      <c r="AI923" s="214">
        <f>ROUND(AH923*9.6,0)</f>
        <v>19</v>
      </c>
      <c r="AJ923" s="214">
        <v>2</v>
      </c>
      <c r="AK923" s="214">
        <f>ROUND(AJ923*16.8,0)</f>
        <v>34</v>
      </c>
      <c r="AL923" s="214">
        <v>0</v>
      </c>
      <c r="AM923" s="214">
        <f>ROUND(AL923*7.2,0)</f>
        <v>0</v>
      </c>
      <c r="AN923" s="214">
        <f>SUM(M923,O923,Q923,S923,U923)</f>
        <v>118</v>
      </c>
      <c r="AO923" s="214">
        <f>SUM(W923,Y923,AA923,AC923)</f>
        <v>36</v>
      </c>
      <c r="AP923" s="214">
        <f>SUM(AE923,AG923,AI923)</f>
        <v>31</v>
      </c>
      <c r="AQ923" s="214">
        <f>SUM(AK923,AM923)</f>
        <v>34</v>
      </c>
      <c r="AR923" s="214">
        <f>SUM(AN923:AQ923)</f>
        <v>219</v>
      </c>
      <c r="AS923" s="214" t="str">
        <f>IF(AR923&lt;=120,"Group 1",IF(AR923&lt;=240,"Group 2",IF(AR923&lt;=360,"Group 3",IF(AR923&lt;=480,"Group 4",IF(AR923&lt;=600,"Group 5",IF(AR923&lt;=720,"Group 6",IF(AR923&lt;=840,"Group 7",IF(AR923&lt;=960,"Group 8",IF(AR923&lt;=1080,"Group 9","Group 10")))))))))</f>
        <v>Group 2</v>
      </c>
      <c r="AT923" s="214" t="str">
        <f>IF(AR923&lt;=120,"B1",IF(AR923&lt;=240,"B2",IF(AR923&lt;=360,"B3",IF(AR923&lt;=480,"B4",IF(AR923&lt;=600,"B5",IF(AR923&lt;=720,"B6",IF(AR923&lt;=840,"B7",IF(AR923&lt;=960,"B8",IF(AR923&lt;=1080,"B9",IF(AR923&lt;=1100,"B10",IF(AR923&lt;=1120,"B11",IF(AR923&lt;=1140,"B12",IF(AR923&lt;=1160,"B13",IF(AR923&lt;=1180,"B14","B15"))))))))))))))</f>
        <v>B2</v>
      </c>
      <c r="AU923" s="214" t="str">
        <f>AT923</f>
        <v>B2</v>
      </c>
      <c r="AV923" s="214" t="str">
        <f>IF(AU923=J923,"OK","REVIEW")</f>
        <v>OK</v>
      </c>
      <c r="AW923" s="213" t="s">
        <v>355</v>
      </c>
      <c r="AX923" s="213" t="s">
        <v>522</v>
      </c>
      <c r="AY923" s="213" t="s">
        <v>283</v>
      </c>
      <c r="AZ923" s="213" t="s">
        <v>259</v>
      </c>
      <c r="BA923" s="217" t="s">
        <v>1434</v>
      </c>
    </row>
    <row r="924" ht="142.5">
      <c r="A924" s="214" t="s">
        <v>281</v>
      </c>
      <c r="B924" s="213" t="s">
        <v>1426</v>
      </c>
      <c r="C924" s="214" t="s">
        <v>1511</v>
      </c>
      <c r="D924" s="213" t="s">
        <v>1512</v>
      </c>
      <c r="E924" s="214" t="s">
        <v>1531</v>
      </c>
      <c r="F924" s="213" t="s">
        <v>1532</v>
      </c>
      <c r="G924" s="214" t="s">
        <v>1533</v>
      </c>
      <c r="H924" s="213" t="s">
        <v>1534</v>
      </c>
      <c r="I924" s="213" t="s">
        <v>370</v>
      </c>
      <c r="J924" s="214" t="s">
        <v>263</v>
      </c>
      <c r="K924" s="217" t="s">
        <v>1460</v>
      </c>
      <c r="L924" s="214">
        <v>2</v>
      </c>
      <c r="M924" s="214">
        <f>ROUND(L924*18,0)</f>
        <v>36</v>
      </c>
      <c r="N924" s="214">
        <v>1</v>
      </c>
      <c r="O924" s="214">
        <f>ROUND(N924*19.2,0)</f>
        <v>19</v>
      </c>
      <c r="P924" s="214">
        <v>3</v>
      </c>
      <c r="Q924" s="214">
        <f>ROUND(P924*19.2,0)</f>
        <v>58</v>
      </c>
      <c r="R924" s="214">
        <v>1</v>
      </c>
      <c r="S924" s="214">
        <f>ROUND(R924*14.4,0)</f>
        <v>14</v>
      </c>
      <c r="T924" s="214">
        <v>2</v>
      </c>
      <c r="U924" s="214">
        <f>ROUND(T924*14.4,0)</f>
        <v>29</v>
      </c>
      <c r="V924" s="214">
        <v>0</v>
      </c>
      <c r="W924" s="214">
        <f>ROUND(V924*28.8,0)</f>
        <v>0</v>
      </c>
      <c r="X924" s="214">
        <v>1</v>
      </c>
      <c r="Y924" s="214">
        <f>ROUND(X924*16.8,0)</f>
        <v>17</v>
      </c>
      <c r="Z924" s="214">
        <v>1</v>
      </c>
      <c r="AA924" s="214">
        <f>ROUND(Z924*19.2,0)</f>
        <v>19</v>
      </c>
      <c r="AB924" s="214">
        <v>0</v>
      </c>
      <c r="AC924" s="214">
        <f>ROUND(AB924*19.2,0)</f>
        <v>0</v>
      </c>
      <c r="AD924" s="214">
        <v>1</v>
      </c>
      <c r="AE924" s="214">
        <f>ROUND(AD924*12,0)</f>
        <v>12</v>
      </c>
      <c r="AF924" s="214">
        <v>0</v>
      </c>
      <c r="AG924" s="214">
        <f>ROUND(AF924*14.4,0)</f>
        <v>0</v>
      </c>
      <c r="AH924" s="214">
        <v>2</v>
      </c>
      <c r="AI924" s="214">
        <f>ROUND(AH924*9.6,0)</f>
        <v>19</v>
      </c>
      <c r="AJ924" s="214">
        <v>2</v>
      </c>
      <c r="AK924" s="214">
        <f>ROUND(AJ924*16.8,0)</f>
        <v>34</v>
      </c>
      <c r="AL924" s="214">
        <v>0</v>
      </c>
      <c r="AM924" s="214">
        <f>ROUND(AL924*7.2,0)</f>
        <v>0</v>
      </c>
      <c r="AN924" s="214">
        <f>SUM(M924,O924,Q924,S924,U924)</f>
        <v>156</v>
      </c>
      <c r="AO924" s="214">
        <f>SUM(W924,Y924,AA924,AC924)</f>
        <v>36</v>
      </c>
      <c r="AP924" s="214">
        <f>SUM(AE924,AG924,AI924)</f>
        <v>31</v>
      </c>
      <c r="AQ924" s="214">
        <f>SUM(AK924,AM924)</f>
        <v>34</v>
      </c>
      <c r="AR924" s="214">
        <f>SUM(AN924:AQ924)</f>
        <v>257</v>
      </c>
      <c r="AS924" s="214" t="str">
        <f>IF(AR924&lt;=120,"Group 1",IF(AR924&lt;=240,"Group 2",IF(AR924&lt;=360,"Group 3",IF(AR924&lt;=480,"Group 4",IF(AR924&lt;=600,"Group 5",IF(AR924&lt;=720,"Group 6",IF(AR924&lt;=840,"Group 7",IF(AR924&lt;=960,"Group 8",IF(AR924&lt;=1080,"Group 9","Group 10")))))))))</f>
        <v>Group 3</v>
      </c>
      <c r="AT924" s="214" t="str">
        <f>IF(AR924&lt;=120,"B1",IF(AR924&lt;=240,"B2",IF(AR924&lt;=360,"B3",IF(AR924&lt;=480,"B4",IF(AR924&lt;=600,"B5",IF(AR924&lt;=720,"B6",IF(AR924&lt;=840,"B7",IF(AR924&lt;=960,"B8",IF(AR924&lt;=1080,"B9",IF(AR924&lt;=1100,"B10",IF(AR924&lt;=1120,"B11",IF(AR924&lt;=1140,"B12",IF(AR924&lt;=1160,"B13",IF(AR924&lt;=1180,"B14","B15"))))))))))))))</f>
        <v>B3</v>
      </c>
      <c r="AU924" s="214" t="str">
        <f>AT924</f>
        <v>B3</v>
      </c>
      <c r="AV924" s="214" t="str">
        <f>IF(AU924=J924,"OK","REVIEW")</f>
        <v>OK</v>
      </c>
      <c r="AW924" s="213" t="s">
        <v>355</v>
      </c>
      <c r="AX924" s="213" t="s">
        <v>365</v>
      </c>
      <c r="AY924" s="213" t="s">
        <v>283</v>
      </c>
      <c r="AZ924" s="213" t="s">
        <v>259</v>
      </c>
      <c r="BA924" s="217" t="s">
        <v>1436</v>
      </c>
    </row>
    <row r="925" ht="142.5">
      <c r="A925" s="214" t="s">
        <v>281</v>
      </c>
      <c r="B925" s="213" t="s">
        <v>1426</v>
      </c>
      <c r="C925" s="214" t="s">
        <v>1511</v>
      </c>
      <c r="D925" s="213" t="s">
        <v>1512</v>
      </c>
      <c r="E925" s="214" t="s">
        <v>1531</v>
      </c>
      <c r="F925" s="213" t="s">
        <v>1532</v>
      </c>
      <c r="G925" s="214" t="s">
        <v>1535</v>
      </c>
      <c r="H925" s="213" t="s">
        <v>1536</v>
      </c>
      <c r="I925" s="213" t="s">
        <v>370</v>
      </c>
      <c r="J925" s="214" t="s">
        <v>259</v>
      </c>
      <c r="K925" s="217" t="s">
        <v>1459</v>
      </c>
      <c r="L925" s="214">
        <v>1</v>
      </c>
      <c r="M925" s="214">
        <f>ROUND(L925*18,0)</f>
        <v>18</v>
      </c>
      <c r="N925" s="214">
        <v>1</v>
      </c>
      <c r="O925" s="214">
        <f>ROUND(N925*19.2,0)</f>
        <v>19</v>
      </c>
      <c r="P925" s="214">
        <v>2</v>
      </c>
      <c r="Q925" s="214">
        <f>ROUND(P925*19.2,0)</f>
        <v>38</v>
      </c>
      <c r="R925" s="214">
        <v>1</v>
      </c>
      <c r="S925" s="214">
        <f>ROUND(R925*14.4,0)</f>
        <v>14</v>
      </c>
      <c r="T925" s="214">
        <v>2</v>
      </c>
      <c r="U925" s="214">
        <f>ROUND(T925*14.4,0)</f>
        <v>29</v>
      </c>
      <c r="V925" s="214">
        <v>1</v>
      </c>
      <c r="W925" s="214">
        <f>ROUND(V925*28.8,0)</f>
        <v>29</v>
      </c>
      <c r="X925" s="214">
        <v>1</v>
      </c>
      <c r="Y925" s="214">
        <f>ROUND(X925*16.8,0)</f>
        <v>17</v>
      </c>
      <c r="Z925" s="214">
        <v>1</v>
      </c>
      <c r="AA925" s="214">
        <f>ROUND(Z925*19.2,0)</f>
        <v>19</v>
      </c>
      <c r="AB925" s="214">
        <v>0</v>
      </c>
      <c r="AC925" s="214">
        <f>ROUND(AB925*19.2,0)</f>
        <v>0</v>
      </c>
      <c r="AD925" s="214">
        <v>1</v>
      </c>
      <c r="AE925" s="214">
        <f>ROUND(AD925*12,0)</f>
        <v>12</v>
      </c>
      <c r="AF925" s="214">
        <v>0</v>
      </c>
      <c r="AG925" s="214">
        <f>ROUND(AF925*14.4,0)</f>
        <v>0</v>
      </c>
      <c r="AH925" s="214">
        <v>1</v>
      </c>
      <c r="AI925" s="214">
        <f>ROUND(AH925*9.6,0)</f>
        <v>10</v>
      </c>
      <c r="AJ925" s="214">
        <v>1</v>
      </c>
      <c r="AK925" s="214">
        <f>ROUND(AJ925*16.8,0)</f>
        <v>17</v>
      </c>
      <c r="AL925" s="214">
        <v>0</v>
      </c>
      <c r="AM925" s="214">
        <f>ROUND(AL925*7.2,0)</f>
        <v>0</v>
      </c>
      <c r="AN925" s="214">
        <f>SUM(M925,O925,Q925,S925,U925)</f>
        <v>118</v>
      </c>
      <c r="AO925" s="214">
        <f>SUM(W925,Y925,AA925,AC925)</f>
        <v>65</v>
      </c>
      <c r="AP925" s="214">
        <f>SUM(AE925,AG925,AI925)</f>
        <v>22</v>
      </c>
      <c r="AQ925" s="214">
        <f>SUM(AK925,AM925)</f>
        <v>17</v>
      </c>
      <c r="AR925" s="214">
        <f>SUM(AN925:AQ925)</f>
        <v>222</v>
      </c>
      <c r="AS925" s="214" t="str">
        <f>IF(AR925&lt;=120,"Group 1",IF(AR925&lt;=240,"Group 2",IF(AR925&lt;=360,"Group 3",IF(AR925&lt;=480,"Group 4",IF(AR925&lt;=600,"Group 5",IF(AR925&lt;=720,"Group 6",IF(AR925&lt;=840,"Group 7",IF(AR925&lt;=960,"Group 8",IF(AR925&lt;=1080,"Group 9","Group 10")))))))))</f>
        <v>Group 2</v>
      </c>
      <c r="AT925" s="214" t="str">
        <f>IF(AR925&lt;=120,"B1",IF(AR925&lt;=240,"B2",IF(AR925&lt;=360,"B3",IF(AR925&lt;=480,"B4",IF(AR925&lt;=600,"B5",IF(AR925&lt;=720,"B6",IF(AR925&lt;=840,"B7",IF(AR925&lt;=960,"B8",IF(AR925&lt;=1080,"B9",IF(AR925&lt;=1100,"B10",IF(AR925&lt;=1120,"B11",IF(AR925&lt;=1140,"B12",IF(AR925&lt;=1160,"B13",IF(AR925&lt;=1180,"B14","B15"))))))))))))))</f>
        <v>B2</v>
      </c>
      <c r="AU925" s="214" t="str">
        <f>AT925</f>
        <v>B2</v>
      </c>
      <c r="AV925" s="214" t="str">
        <f>IF(AU925=J925,"OK","REVIEW")</f>
        <v>OK</v>
      </c>
      <c r="AW925" s="213" t="s">
        <v>355</v>
      </c>
      <c r="AX925" s="213" t="s">
        <v>522</v>
      </c>
      <c r="AY925" s="213" t="s">
        <v>283</v>
      </c>
      <c r="AZ925" s="213" t="s">
        <v>259</v>
      </c>
      <c r="BA925" s="217" t="s">
        <v>1434</v>
      </c>
    </row>
    <row r="926" ht="142.5">
      <c r="A926" s="214" t="s">
        <v>281</v>
      </c>
      <c r="B926" s="213" t="s">
        <v>1426</v>
      </c>
      <c r="C926" s="214" t="s">
        <v>1511</v>
      </c>
      <c r="D926" s="213" t="s">
        <v>1512</v>
      </c>
      <c r="E926" s="214" t="s">
        <v>1531</v>
      </c>
      <c r="F926" s="213" t="s">
        <v>1532</v>
      </c>
      <c r="G926" s="214" t="s">
        <v>1535</v>
      </c>
      <c r="H926" s="213" t="s">
        <v>1536</v>
      </c>
      <c r="I926" s="213" t="s">
        <v>370</v>
      </c>
      <c r="J926" s="214" t="s">
        <v>263</v>
      </c>
      <c r="K926" s="217" t="s">
        <v>1460</v>
      </c>
      <c r="L926" s="214">
        <v>2</v>
      </c>
      <c r="M926" s="214">
        <f>ROUND(L926*18,0)</f>
        <v>36</v>
      </c>
      <c r="N926" s="214">
        <v>1</v>
      </c>
      <c r="O926" s="214">
        <f>ROUND(N926*19.2,0)</f>
        <v>19</v>
      </c>
      <c r="P926" s="214">
        <v>3</v>
      </c>
      <c r="Q926" s="214">
        <f>ROUND(P926*19.2,0)</f>
        <v>58</v>
      </c>
      <c r="R926" s="214">
        <v>1</v>
      </c>
      <c r="S926" s="214">
        <f>ROUND(R926*14.4,0)</f>
        <v>14</v>
      </c>
      <c r="T926" s="214">
        <v>2</v>
      </c>
      <c r="U926" s="214">
        <f>ROUND(T926*14.4,0)</f>
        <v>29</v>
      </c>
      <c r="V926" s="214">
        <v>1</v>
      </c>
      <c r="W926" s="214">
        <f>ROUND(V926*28.8,0)</f>
        <v>29</v>
      </c>
      <c r="X926" s="214">
        <v>1</v>
      </c>
      <c r="Y926" s="214">
        <f>ROUND(X926*16.8,0)</f>
        <v>17</v>
      </c>
      <c r="Z926" s="214">
        <v>1</v>
      </c>
      <c r="AA926" s="214">
        <f>ROUND(Z926*19.2,0)</f>
        <v>19</v>
      </c>
      <c r="AB926" s="214">
        <v>0</v>
      </c>
      <c r="AC926" s="214">
        <f>ROUND(AB926*19.2,0)</f>
        <v>0</v>
      </c>
      <c r="AD926" s="214">
        <v>1</v>
      </c>
      <c r="AE926" s="214">
        <f>ROUND(AD926*12,0)</f>
        <v>12</v>
      </c>
      <c r="AF926" s="214">
        <v>0</v>
      </c>
      <c r="AG926" s="214">
        <f>ROUND(AF926*14.4,0)</f>
        <v>0</v>
      </c>
      <c r="AH926" s="214">
        <v>1</v>
      </c>
      <c r="AI926" s="214">
        <f>ROUND(AH926*9.6,0)</f>
        <v>10</v>
      </c>
      <c r="AJ926" s="214">
        <v>1</v>
      </c>
      <c r="AK926" s="214">
        <f>ROUND(AJ926*16.8,0)</f>
        <v>17</v>
      </c>
      <c r="AL926" s="214">
        <v>0</v>
      </c>
      <c r="AM926" s="214">
        <f>ROUND(AL926*7.2,0)</f>
        <v>0</v>
      </c>
      <c r="AN926" s="214">
        <f>SUM(M926,O926,Q926,S926,U926)</f>
        <v>156</v>
      </c>
      <c r="AO926" s="214">
        <f>SUM(W926,Y926,AA926,AC926)</f>
        <v>65</v>
      </c>
      <c r="AP926" s="214">
        <f>SUM(AE926,AG926,AI926)</f>
        <v>22</v>
      </c>
      <c r="AQ926" s="214">
        <f>SUM(AK926,AM926)</f>
        <v>17</v>
      </c>
      <c r="AR926" s="214">
        <f>SUM(AN926:AQ926)</f>
        <v>260</v>
      </c>
      <c r="AS926" s="214" t="str">
        <f>IF(AR926&lt;=120,"Group 1",IF(AR926&lt;=240,"Group 2",IF(AR926&lt;=360,"Group 3",IF(AR926&lt;=480,"Group 4",IF(AR926&lt;=600,"Group 5",IF(AR926&lt;=720,"Group 6",IF(AR926&lt;=840,"Group 7",IF(AR926&lt;=960,"Group 8",IF(AR926&lt;=1080,"Group 9","Group 10")))))))))</f>
        <v>Group 3</v>
      </c>
      <c r="AT926" s="214" t="str">
        <f>IF(AR926&lt;=120,"B1",IF(AR926&lt;=240,"B2",IF(AR926&lt;=360,"B3",IF(AR926&lt;=480,"B4",IF(AR926&lt;=600,"B5",IF(AR926&lt;=720,"B6",IF(AR926&lt;=840,"B7",IF(AR926&lt;=960,"B8",IF(AR926&lt;=1080,"B9",IF(AR926&lt;=1100,"B10",IF(AR926&lt;=1120,"B11",IF(AR926&lt;=1140,"B12",IF(AR926&lt;=1160,"B13",IF(AR926&lt;=1180,"B14","B15"))))))))))))))</f>
        <v>B3</v>
      </c>
      <c r="AU926" s="214" t="str">
        <f>AT926</f>
        <v>B3</v>
      </c>
      <c r="AV926" s="214" t="str">
        <f>IF(AU926=J926,"OK","REVIEW")</f>
        <v>OK</v>
      </c>
      <c r="AW926" s="213" t="s">
        <v>355</v>
      </c>
      <c r="AX926" s="213" t="s">
        <v>365</v>
      </c>
      <c r="AY926" s="213" t="s">
        <v>283</v>
      </c>
      <c r="AZ926" s="213" t="s">
        <v>259</v>
      </c>
      <c r="BA926" s="217" t="s">
        <v>1436</v>
      </c>
    </row>
    <row r="927" ht="142.5">
      <c r="A927" s="214" t="s">
        <v>281</v>
      </c>
      <c r="B927" s="213" t="s">
        <v>1426</v>
      </c>
      <c r="C927" s="214" t="s">
        <v>1511</v>
      </c>
      <c r="D927" s="213" t="s">
        <v>1512</v>
      </c>
      <c r="E927" s="214" t="s">
        <v>1531</v>
      </c>
      <c r="F927" s="213" t="s">
        <v>1532</v>
      </c>
      <c r="G927" s="214" t="s">
        <v>1537</v>
      </c>
      <c r="H927" s="213" t="s">
        <v>1538</v>
      </c>
      <c r="I927" s="213" t="s">
        <v>370</v>
      </c>
      <c r="J927" s="214" t="s">
        <v>259</v>
      </c>
      <c r="K927" s="217" t="s">
        <v>1459</v>
      </c>
      <c r="L927" s="214">
        <v>1</v>
      </c>
      <c r="M927" s="214">
        <f>ROUND(L927*18,0)</f>
        <v>18</v>
      </c>
      <c r="N927" s="214">
        <v>1</v>
      </c>
      <c r="O927" s="214">
        <f>ROUND(N927*19.2,0)</f>
        <v>19</v>
      </c>
      <c r="P927" s="214">
        <v>2</v>
      </c>
      <c r="Q927" s="214">
        <f>ROUND(P927*19.2,0)</f>
        <v>38</v>
      </c>
      <c r="R927" s="214">
        <v>1</v>
      </c>
      <c r="S927" s="214">
        <f>ROUND(R927*14.4,0)</f>
        <v>14</v>
      </c>
      <c r="T927" s="214">
        <v>2</v>
      </c>
      <c r="U927" s="214">
        <f>ROUND(T927*14.4,0)</f>
        <v>29</v>
      </c>
      <c r="V927" s="214">
        <v>1</v>
      </c>
      <c r="W927" s="214">
        <f>ROUND(V927*28.8,0)</f>
        <v>29</v>
      </c>
      <c r="X927" s="214">
        <v>1</v>
      </c>
      <c r="Y927" s="214">
        <f>ROUND(X927*16.8,0)</f>
        <v>17</v>
      </c>
      <c r="Z927" s="214">
        <v>1</v>
      </c>
      <c r="AA927" s="214">
        <f>ROUND(Z927*19.2,0)</f>
        <v>19</v>
      </c>
      <c r="AB927" s="214">
        <v>0</v>
      </c>
      <c r="AC927" s="214">
        <f>ROUND(AB927*19.2,0)</f>
        <v>0</v>
      </c>
      <c r="AD927" s="214">
        <v>1</v>
      </c>
      <c r="AE927" s="214">
        <f>ROUND(AD927*12,0)</f>
        <v>12</v>
      </c>
      <c r="AF927" s="214">
        <v>0</v>
      </c>
      <c r="AG927" s="214">
        <f>ROUND(AF927*14.4,0)</f>
        <v>0</v>
      </c>
      <c r="AH927" s="214">
        <v>1</v>
      </c>
      <c r="AI927" s="214">
        <f>ROUND(AH927*9.6,0)</f>
        <v>10</v>
      </c>
      <c r="AJ927" s="214">
        <v>1</v>
      </c>
      <c r="AK927" s="214">
        <f>ROUND(AJ927*16.8,0)</f>
        <v>17</v>
      </c>
      <c r="AL927" s="214">
        <v>0</v>
      </c>
      <c r="AM927" s="214">
        <f>ROUND(AL927*7.2,0)</f>
        <v>0</v>
      </c>
      <c r="AN927" s="214">
        <f>SUM(M927,O927,Q927,S927,U927)</f>
        <v>118</v>
      </c>
      <c r="AO927" s="214">
        <f>SUM(W927,Y927,AA927,AC927)</f>
        <v>65</v>
      </c>
      <c r="AP927" s="214">
        <f>SUM(AE927,AG927,AI927)</f>
        <v>22</v>
      </c>
      <c r="AQ927" s="214">
        <f>SUM(AK927,AM927)</f>
        <v>17</v>
      </c>
      <c r="AR927" s="214">
        <f>SUM(AN927:AQ927)</f>
        <v>222</v>
      </c>
      <c r="AS927" s="214" t="str">
        <f>IF(AR927&lt;=120,"Group 1",IF(AR927&lt;=240,"Group 2",IF(AR927&lt;=360,"Group 3",IF(AR927&lt;=480,"Group 4",IF(AR927&lt;=600,"Group 5",IF(AR927&lt;=720,"Group 6",IF(AR927&lt;=840,"Group 7",IF(AR927&lt;=960,"Group 8",IF(AR927&lt;=1080,"Group 9","Group 10")))))))))</f>
        <v>Group 2</v>
      </c>
      <c r="AT927" s="214" t="str">
        <f>IF(AR927&lt;=120,"B1",IF(AR927&lt;=240,"B2",IF(AR927&lt;=360,"B3",IF(AR927&lt;=480,"B4",IF(AR927&lt;=600,"B5",IF(AR927&lt;=720,"B6",IF(AR927&lt;=840,"B7",IF(AR927&lt;=960,"B8",IF(AR927&lt;=1080,"B9",IF(AR927&lt;=1100,"B10",IF(AR927&lt;=1120,"B11",IF(AR927&lt;=1140,"B12",IF(AR927&lt;=1160,"B13",IF(AR927&lt;=1180,"B14","B15"))))))))))))))</f>
        <v>B2</v>
      </c>
      <c r="AU927" s="214" t="str">
        <f>AT927</f>
        <v>B2</v>
      </c>
      <c r="AV927" s="214" t="str">
        <f>IF(AU927=J927,"OK","REVIEW")</f>
        <v>OK</v>
      </c>
      <c r="AW927" s="213" t="s">
        <v>355</v>
      </c>
      <c r="AX927" s="213" t="s">
        <v>522</v>
      </c>
      <c r="AY927" s="213" t="s">
        <v>283</v>
      </c>
      <c r="AZ927" s="213" t="s">
        <v>259</v>
      </c>
      <c r="BA927" s="217" t="s">
        <v>1434</v>
      </c>
    </row>
    <row r="928" ht="142.5">
      <c r="A928" s="214" t="s">
        <v>281</v>
      </c>
      <c r="B928" s="213" t="s">
        <v>1426</v>
      </c>
      <c r="C928" s="214" t="s">
        <v>1511</v>
      </c>
      <c r="D928" s="213" t="s">
        <v>1512</v>
      </c>
      <c r="E928" s="214" t="s">
        <v>1531</v>
      </c>
      <c r="F928" s="213" t="s">
        <v>1532</v>
      </c>
      <c r="G928" s="214" t="s">
        <v>1537</v>
      </c>
      <c r="H928" s="213" t="s">
        <v>1538</v>
      </c>
      <c r="I928" s="213" t="s">
        <v>370</v>
      </c>
      <c r="J928" s="214" t="s">
        <v>263</v>
      </c>
      <c r="K928" s="217" t="s">
        <v>1460</v>
      </c>
      <c r="L928" s="214">
        <v>2</v>
      </c>
      <c r="M928" s="214">
        <f>ROUND(L928*18,0)</f>
        <v>36</v>
      </c>
      <c r="N928" s="214">
        <v>1</v>
      </c>
      <c r="O928" s="214">
        <f>ROUND(N928*19.2,0)</f>
        <v>19</v>
      </c>
      <c r="P928" s="214">
        <v>3</v>
      </c>
      <c r="Q928" s="214">
        <f>ROUND(P928*19.2,0)</f>
        <v>58</v>
      </c>
      <c r="R928" s="214">
        <v>1</v>
      </c>
      <c r="S928" s="214">
        <f>ROUND(R928*14.4,0)</f>
        <v>14</v>
      </c>
      <c r="T928" s="214">
        <v>2</v>
      </c>
      <c r="U928" s="214">
        <f>ROUND(T928*14.4,0)</f>
        <v>29</v>
      </c>
      <c r="V928" s="214">
        <v>1</v>
      </c>
      <c r="W928" s="214">
        <f>ROUND(V928*28.8,0)</f>
        <v>29</v>
      </c>
      <c r="X928" s="214">
        <v>1</v>
      </c>
      <c r="Y928" s="214">
        <f>ROUND(X928*16.8,0)</f>
        <v>17</v>
      </c>
      <c r="Z928" s="214">
        <v>1</v>
      </c>
      <c r="AA928" s="214">
        <f>ROUND(Z928*19.2,0)</f>
        <v>19</v>
      </c>
      <c r="AB928" s="214">
        <v>0</v>
      </c>
      <c r="AC928" s="214">
        <f>ROUND(AB928*19.2,0)</f>
        <v>0</v>
      </c>
      <c r="AD928" s="214">
        <v>1</v>
      </c>
      <c r="AE928" s="214">
        <f>ROUND(AD928*12,0)</f>
        <v>12</v>
      </c>
      <c r="AF928" s="214">
        <v>0</v>
      </c>
      <c r="AG928" s="214">
        <f>ROUND(AF928*14.4,0)</f>
        <v>0</v>
      </c>
      <c r="AH928" s="214">
        <v>1</v>
      </c>
      <c r="AI928" s="214">
        <f>ROUND(AH928*9.6,0)</f>
        <v>10</v>
      </c>
      <c r="AJ928" s="214">
        <v>1</v>
      </c>
      <c r="AK928" s="214">
        <f>ROUND(AJ928*16.8,0)</f>
        <v>17</v>
      </c>
      <c r="AL928" s="214">
        <v>0</v>
      </c>
      <c r="AM928" s="214">
        <f>ROUND(AL928*7.2,0)</f>
        <v>0</v>
      </c>
      <c r="AN928" s="214">
        <f>SUM(M928,O928,Q928,S928,U928)</f>
        <v>156</v>
      </c>
      <c r="AO928" s="214">
        <f>SUM(W928,Y928,AA928,AC928)</f>
        <v>65</v>
      </c>
      <c r="AP928" s="214">
        <f>SUM(AE928,AG928,AI928)</f>
        <v>22</v>
      </c>
      <c r="AQ928" s="214">
        <f>SUM(AK928,AM928)</f>
        <v>17</v>
      </c>
      <c r="AR928" s="214">
        <f>SUM(AN928:AQ928)</f>
        <v>260</v>
      </c>
      <c r="AS928" s="214" t="str">
        <f>IF(AR928&lt;=120,"Group 1",IF(AR928&lt;=240,"Group 2",IF(AR928&lt;=360,"Group 3",IF(AR928&lt;=480,"Group 4",IF(AR928&lt;=600,"Group 5",IF(AR928&lt;=720,"Group 6",IF(AR928&lt;=840,"Group 7",IF(AR928&lt;=960,"Group 8",IF(AR928&lt;=1080,"Group 9","Group 10")))))))))</f>
        <v>Group 3</v>
      </c>
      <c r="AT928" s="214" t="str">
        <f>IF(AR928&lt;=120,"B1",IF(AR928&lt;=240,"B2",IF(AR928&lt;=360,"B3",IF(AR928&lt;=480,"B4",IF(AR928&lt;=600,"B5",IF(AR928&lt;=720,"B6",IF(AR928&lt;=840,"B7",IF(AR928&lt;=960,"B8",IF(AR928&lt;=1080,"B9",IF(AR928&lt;=1100,"B10",IF(AR928&lt;=1120,"B11",IF(AR928&lt;=1140,"B12",IF(AR928&lt;=1160,"B13",IF(AR928&lt;=1180,"B14","B15"))))))))))))))</f>
        <v>B3</v>
      </c>
      <c r="AU928" s="214" t="str">
        <f>AT928</f>
        <v>B3</v>
      </c>
      <c r="AV928" s="214" t="str">
        <f>IF(AU928=J928,"OK","REVIEW")</f>
        <v>OK</v>
      </c>
      <c r="AW928" s="213" t="s">
        <v>355</v>
      </c>
      <c r="AX928" s="213" t="s">
        <v>365</v>
      </c>
      <c r="AY928" s="213" t="s">
        <v>283</v>
      </c>
      <c r="AZ928" s="213" t="s">
        <v>259</v>
      </c>
      <c r="BA928" s="217" t="s">
        <v>1436</v>
      </c>
    </row>
    <row r="929" ht="142.5">
      <c r="A929" s="214" t="s">
        <v>281</v>
      </c>
      <c r="B929" s="213" t="s">
        <v>1426</v>
      </c>
      <c r="C929" s="214" t="s">
        <v>1511</v>
      </c>
      <c r="D929" s="213" t="s">
        <v>1512</v>
      </c>
      <c r="E929" s="214" t="s">
        <v>1531</v>
      </c>
      <c r="F929" s="213" t="s">
        <v>1532</v>
      </c>
      <c r="G929" s="214" t="s">
        <v>1539</v>
      </c>
      <c r="H929" s="213" t="s">
        <v>1540</v>
      </c>
      <c r="I929" s="213" t="s">
        <v>370</v>
      </c>
      <c r="J929" s="214" t="s">
        <v>259</v>
      </c>
      <c r="K929" s="217" t="s">
        <v>1459</v>
      </c>
      <c r="L929" s="214">
        <v>1</v>
      </c>
      <c r="M929" s="214">
        <f>ROUND(L929*18,0)</f>
        <v>18</v>
      </c>
      <c r="N929" s="214">
        <v>1</v>
      </c>
      <c r="O929" s="214">
        <f>ROUND(N929*19.2,0)</f>
        <v>19</v>
      </c>
      <c r="P929" s="214">
        <v>2</v>
      </c>
      <c r="Q929" s="214">
        <f>ROUND(P929*19.2,0)</f>
        <v>38</v>
      </c>
      <c r="R929" s="214">
        <v>1</v>
      </c>
      <c r="S929" s="214">
        <f>ROUND(R929*14.4,0)</f>
        <v>14</v>
      </c>
      <c r="T929" s="214">
        <v>2</v>
      </c>
      <c r="U929" s="214">
        <f>ROUND(T929*14.4,0)</f>
        <v>29</v>
      </c>
      <c r="V929" s="214">
        <v>1</v>
      </c>
      <c r="W929" s="214">
        <f>ROUND(V929*28.8,0)</f>
        <v>29</v>
      </c>
      <c r="X929" s="214">
        <v>1</v>
      </c>
      <c r="Y929" s="214">
        <f>ROUND(X929*16.8,0)</f>
        <v>17</v>
      </c>
      <c r="Z929" s="214">
        <v>1</v>
      </c>
      <c r="AA929" s="214">
        <f>ROUND(Z929*19.2,0)</f>
        <v>19</v>
      </c>
      <c r="AB929" s="214">
        <v>0</v>
      </c>
      <c r="AC929" s="214">
        <f>ROUND(AB929*19.2,0)</f>
        <v>0</v>
      </c>
      <c r="AD929" s="214">
        <v>1</v>
      </c>
      <c r="AE929" s="214">
        <f>ROUND(AD929*12,0)</f>
        <v>12</v>
      </c>
      <c r="AF929" s="214">
        <v>0</v>
      </c>
      <c r="AG929" s="214">
        <f>ROUND(AF929*14.4,0)</f>
        <v>0</v>
      </c>
      <c r="AH929" s="214">
        <v>1</v>
      </c>
      <c r="AI929" s="214">
        <f>ROUND(AH929*9.6,0)</f>
        <v>10</v>
      </c>
      <c r="AJ929" s="214">
        <v>1</v>
      </c>
      <c r="AK929" s="214">
        <f>ROUND(AJ929*16.8,0)</f>
        <v>17</v>
      </c>
      <c r="AL929" s="214">
        <v>0</v>
      </c>
      <c r="AM929" s="214">
        <f>ROUND(AL929*7.2,0)</f>
        <v>0</v>
      </c>
      <c r="AN929" s="214">
        <f>SUM(M929,O929,Q929,S929,U929)</f>
        <v>118</v>
      </c>
      <c r="AO929" s="214">
        <f>SUM(W929,Y929,AA929,AC929)</f>
        <v>65</v>
      </c>
      <c r="AP929" s="214">
        <f>SUM(AE929,AG929,AI929)</f>
        <v>22</v>
      </c>
      <c r="AQ929" s="214">
        <f>SUM(AK929,AM929)</f>
        <v>17</v>
      </c>
      <c r="AR929" s="214">
        <f>SUM(AN929:AQ929)</f>
        <v>222</v>
      </c>
      <c r="AS929" s="214" t="str">
        <f>IF(AR929&lt;=120,"Group 1",IF(AR929&lt;=240,"Group 2",IF(AR929&lt;=360,"Group 3",IF(AR929&lt;=480,"Group 4",IF(AR929&lt;=600,"Group 5",IF(AR929&lt;=720,"Group 6",IF(AR929&lt;=840,"Group 7",IF(AR929&lt;=960,"Group 8",IF(AR929&lt;=1080,"Group 9","Group 10")))))))))</f>
        <v>Group 2</v>
      </c>
      <c r="AT929" s="214" t="str">
        <f>IF(AR929&lt;=120,"B1",IF(AR929&lt;=240,"B2",IF(AR929&lt;=360,"B3",IF(AR929&lt;=480,"B4",IF(AR929&lt;=600,"B5",IF(AR929&lt;=720,"B6",IF(AR929&lt;=840,"B7",IF(AR929&lt;=960,"B8",IF(AR929&lt;=1080,"B9",IF(AR929&lt;=1100,"B10",IF(AR929&lt;=1120,"B11",IF(AR929&lt;=1140,"B12",IF(AR929&lt;=1160,"B13",IF(AR929&lt;=1180,"B14","B15"))))))))))))))</f>
        <v>B2</v>
      </c>
      <c r="AU929" s="214" t="str">
        <f>AT929</f>
        <v>B2</v>
      </c>
      <c r="AV929" s="214" t="str">
        <f>IF(AU929=J929,"OK","REVIEW")</f>
        <v>OK</v>
      </c>
      <c r="AW929" s="213" t="s">
        <v>355</v>
      </c>
      <c r="AX929" s="213" t="s">
        <v>522</v>
      </c>
      <c r="AY929" s="213" t="s">
        <v>283</v>
      </c>
      <c r="AZ929" s="213" t="s">
        <v>259</v>
      </c>
      <c r="BA929" s="217" t="s">
        <v>1434</v>
      </c>
    </row>
    <row r="930" ht="142.5">
      <c r="A930" s="214" t="s">
        <v>281</v>
      </c>
      <c r="B930" s="213" t="s">
        <v>1426</v>
      </c>
      <c r="C930" s="214" t="s">
        <v>1511</v>
      </c>
      <c r="D930" s="213" t="s">
        <v>1512</v>
      </c>
      <c r="E930" s="214" t="s">
        <v>1531</v>
      </c>
      <c r="F930" s="213" t="s">
        <v>1532</v>
      </c>
      <c r="G930" s="214" t="s">
        <v>1539</v>
      </c>
      <c r="H930" s="213" t="s">
        <v>1540</v>
      </c>
      <c r="I930" s="213" t="s">
        <v>370</v>
      </c>
      <c r="J930" s="214" t="s">
        <v>263</v>
      </c>
      <c r="K930" s="217" t="s">
        <v>1460</v>
      </c>
      <c r="L930" s="214">
        <v>2</v>
      </c>
      <c r="M930" s="214">
        <f>ROUND(L930*18,0)</f>
        <v>36</v>
      </c>
      <c r="N930" s="214">
        <v>1</v>
      </c>
      <c r="O930" s="214">
        <f>ROUND(N930*19.2,0)</f>
        <v>19</v>
      </c>
      <c r="P930" s="214">
        <v>3</v>
      </c>
      <c r="Q930" s="214">
        <f>ROUND(P930*19.2,0)</f>
        <v>58</v>
      </c>
      <c r="R930" s="214">
        <v>1</v>
      </c>
      <c r="S930" s="214">
        <f>ROUND(R930*14.4,0)</f>
        <v>14</v>
      </c>
      <c r="T930" s="214">
        <v>2</v>
      </c>
      <c r="U930" s="214">
        <f>ROUND(T930*14.4,0)</f>
        <v>29</v>
      </c>
      <c r="V930" s="214">
        <v>1</v>
      </c>
      <c r="W930" s="214">
        <f>ROUND(V930*28.8,0)</f>
        <v>29</v>
      </c>
      <c r="X930" s="214">
        <v>1</v>
      </c>
      <c r="Y930" s="214">
        <f>ROUND(X930*16.8,0)</f>
        <v>17</v>
      </c>
      <c r="Z930" s="214">
        <v>1</v>
      </c>
      <c r="AA930" s="214">
        <f>ROUND(Z930*19.2,0)</f>
        <v>19</v>
      </c>
      <c r="AB930" s="214">
        <v>0</v>
      </c>
      <c r="AC930" s="214">
        <f>ROUND(AB930*19.2,0)</f>
        <v>0</v>
      </c>
      <c r="AD930" s="214">
        <v>1</v>
      </c>
      <c r="AE930" s="214">
        <f>ROUND(AD930*12,0)</f>
        <v>12</v>
      </c>
      <c r="AF930" s="214">
        <v>0</v>
      </c>
      <c r="AG930" s="214">
        <f>ROUND(AF930*14.4,0)</f>
        <v>0</v>
      </c>
      <c r="AH930" s="214">
        <v>1</v>
      </c>
      <c r="AI930" s="214">
        <f>ROUND(AH930*9.6,0)</f>
        <v>10</v>
      </c>
      <c r="AJ930" s="214">
        <v>1</v>
      </c>
      <c r="AK930" s="214">
        <f>ROUND(AJ930*16.8,0)</f>
        <v>17</v>
      </c>
      <c r="AL930" s="214">
        <v>0</v>
      </c>
      <c r="AM930" s="214">
        <f>ROUND(AL930*7.2,0)</f>
        <v>0</v>
      </c>
      <c r="AN930" s="214">
        <f>SUM(M930,O930,Q930,S930,U930)</f>
        <v>156</v>
      </c>
      <c r="AO930" s="214">
        <f>SUM(W930,Y930,AA930,AC930)</f>
        <v>65</v>
      </c>
      <c r="AP930" s="214">
        <f>SUM(AE930,AG930,AI930)</f>
        <v>22</v>
      </c>
      <c r="AQ930" s="214">
        <f>SUM(AK930,AM930)</f>
        <v>17</v>
      </c>
      <c r="AR930" s="214">
        <f>SUM(AN930:AQ930)</f>
        <v>260</v>
      </c>
      <c r="AS930" s="214" t="str">
        <f>IF(AR930&lt;=120,"Group 1",IF(AR930&lt;=240,"Group 2",IF(AR930&lt;=360,"Group 3",IF(AR930&lt;=480,"Group 4",IF(AR930&lt;=600,"Group 5",IF(AR930&lt;=720,"Group 6",IF(AR930&lt;=840,"Group 7",IF(AR930&lt;=960,"Group 8",IF(AR930&lt;=1080,"Group 9","Group 10")))))))))</f>
        <v>Group 3</v>
      </c>
      <c r="AT930" s="214" t="str">
        <f>IF(AR930&lt;=120,"B1",IF(AR930&lt;=240,"B2",IF(AR930&lt;=360,"B3",IF(AR930&lt;=480,"B4",IF(AR930&lt;=600,"B5",IF(AR930&lt;=720,"B6",IF(AR930&lt;=840,"B7",IF(AR930&lt;=960,"B8",IF(AR930&lt;=1080,"B9",IF(AR930&lt;=1100,"B10",IF(AR930&lt;=1120,"B11",IF(AR930&lt;=1140,"B12",IF(AR930&lt;=1160,"B13",IF(AR930&lt;=1180,"B14","B15"))))))))))))))</f>
        <v>B3</v>
      </c>
      <c r="AU930" s="214" t="str">
        <f>AT930</f>
        <v>B3</v>
      </c>
      <c r="AV930" s="214" t="str">
        <f>IF(AU930=J930,"OK","REVIEW")</f>
        <v>OK</v>
      </c>
      <c r="AW930" s="213" t="s">
        <v>355</v>
      </c>
      <c r="AX930" s="213" t="s">
        <v>365</v>
      </c>
      <c r="AY930" s="213" t="s">
        <v>283</v>
      </c>
      <c r="AZ930" s="213" t="s">
        <v>259</v>
      </c>
      <c r="BA930" s="217" t="s">
        <v>1436</v>
      </c>
    </row>
    <row r="931" ht="142.5">
      <c r="A931" s="214" t="s">
        <v>281</v>
      </c>
      <c r="B931" s="213" t="s">
        <v>1426</v>
      </c>
      <c r="C931" s="214" t="s">
        <v>1511</v>
      </c>
      <c r="D931" s="213" t="s">
        <v>1512</v>
      </c>
      <c r="E931" s="214" t="s">
        <v>1541</v>
      </c>
      <c r="F931" s="213" t="s">
        <v>1542</v>
      </c>
      <c r="G931" s="214" t="s">
        <v>1543</v>
      </c>
      <c r="H931" s="213" t="s">
        <v>1542</v>
      </c>
      <c r="I931" s="213" t="s">
        <v>370</v>
      </c>
      <c r="J931" s="214" t="s">
        <v>259</v>
      </c>
      <c r="K931" s="217" t="s">
        <v>1459</v>
      </c>
      <c r="L931" s="214">
        <v>1</v>
      </c>
      <c r="M931" s="214">
        <f>ROUND(L931*18,0)</f>
        <v>18</v>
      </c>
      <c r="N931" s="214">
        <v>1</v>
      </c>
      <c r="O931" s="214">
        <f>ROUND(N931*19.2,0)</f>
        <v>19</v>
      </c>
      <c r="P931" s="214">
        <v>1</v>
      </c>
      <c r="Q931" s="214">
        <f>ROUND(P931*19.2,0)</f>
        <v>19</v>
      </c>
      <c r="R931" s="214">
        <v>1</v>
      </c>
      <c r="S931" s="214">
        <f>ROUND(R931*14.4,0)</f>
        <v>14</v>
      </c>
      <c r="T931" s="214">
        <v>1</v>
      </c>
      <c r="U931" s="214">
        <f>ROUND(T931*14.4,0)</f>
        <v>14</v>
      </c>
      <c r="V931" s="214">
        <v>1</v>
      </c>
      <c r="W931" s="214">
        <f>ROUND(V931*28.8,0)</f>
        <v>29</v>
      </c>
      <c r="X931" s="214">
        <v>1</v>
      </c>
      <c r="Y931" s="214">
        <f>ROUND(X931*16.8,0)</f>
        <v>17</v>
      </c>
      <c r="Z931" s="214">
        <v>1</v>
      </c>
      <c r="AA931" s="214">
        <f>ROUND(Z931*19.2,0)</f>
        <v>19</v>
      </c>
      <c r="AB931" s="214">
        <v>0</v>
      </c>
      <c r="AC931" s="214">
        <f>ROUND(AB931*19.2,0)</f>
        <v>0</v>
      </c>
      <c r="AD931" s="214">
        <v>1</v>
      </c>
      <c r="AE931" s="214">
        <f>ROUND(AD931*12,0)</f>
        <v>12</v>
      </c>
      <c r="AF931" s="214">
        <v>0</v>
      </c>
      <c r="AG931" s="214">
        <f>ROUND(AF931*14.4,0)</f>
        <v>0</v>
      </c>
      <c r="AH931" s="214">
        <v>1</v>
      </c>
      <c r="AI931" s="214">
        <f>ROUND(AH931*9.6,0)</f>
        <v>10</v>
      </c>
      <c r="AJ931" s="214">
        <v>1</v>
      </c>
      <c r="AK931" s="214">
        <f>ROUND(AJ931*16.8,0)</f>
        <v>17</v>
      </c>
      <c r="AL931" s="214">
        <v>0</v>
      </c>
      <c r="AM931" s="214">
        <f>ROUND(AL931*7.2,0)</f>
        <v>0</v>
      </c>
      <c r="AN931" s="214">
        <f>SUM(M931,O931,Q931,S931,U931)</f>
        <v>84</v>
      </c>
      <c r="AO931" s="214">
        <f>SUM(W931,Y931,AA931,AC931)</f>
        <v>65</v>
      </c>
      <c r="AP931" s="214">
        <f>SUM(AE931,AG931,AI931)</f>
        <v>22</v>
      </c>
      <c r="AQ931" s="214">
        <f>SUM(AK931,AM931)</f>
        <v>17</v>
      </c>
      <c r="AR931" s="214">
        <f>SUM(AN931:AQ931)</f>
        <v>188</v>
      </c>
      <c r="AS931" s="214" t="str">
        <f>IF(AR931&lt;=120,"Group 1",IF(AR931&lt;=240,"Group 2",IF(AR931&lt;=360,"Group 3",IF(AR931&lt;=480,"Group 4",IF(AR931&lt;=600,"Group 5",IF(AR931&lt;=720,"Group 6",IF(AR931&lt;=840,"Group 7",IF(AR931&lt;=960,"Group 8",IF(AR931&lt;=1080,"Group 9","Group 10")))))))))</f>
        <v>Group 2</v>
      </c>
      <c r="AT931" s="214" t="str">
        <f>IF(AR931&lt;=120,"B1",IF(AR931&lt;=240,"B2",IF(AR931&lt;=360,"B3",IF(AR931&lt;=480,"B4",IF(AR931&lt;=600,"B5",IF(AR931&lt;=720,"B6",IF(AR931&lt;=840,"B7",IF(AR931&lt;=960,"B8",IF(AR931&lt;=1080,"B9",IF(AR931&lt;=1100,"B10",IF(AR931&lt;=1120,"B11",IF(AR931&lt;=1140,"B12",IF(AR931&lt;=1160,"B13",IF(AR931&lt;=1180,"B14","B15"))))))))))))))</f>
        <v>B2</v>
      </c>
      <c r="AU931" s="214" t="str">
        <f>AT931</f>
        <v>B2</v>
      </c>
      <c r="AV931" s="214" t="str">
        <f>IF(AU931=J931,"OK","REVIEW")</f>
        <v>OK</v>
      </c>
      <c r="AW931" s="213" t="s">
        <v>355</v>
      </c>
      <c r="AX931" s="213" t="s">
        <v>522</v>
      </c>
      <c r="AY931" s="213" t="s">
        <v>283</v>
      </c>
      <c r="AZ931" s="213" t="s">
        <v>259</v>
      </c>
      <c r="BA931" s="217" t="s">
        <v>1434</v>
      </c>
    </row>
    <row r="932" ht="142.5">
      <c r="A932" s="214" t="s">
        <v>281</v>
      </c>
      <c r="B932" s="213" t="s">
        <v>1426</v>
      </c>
      <c r="C932" s="214" t="s">
        <v>1511</v>
      </c>
      <c r="D932" s="213" t="s">
        <v>1512</v>
      </c>
      <c r="E932" s="214" t="s">
        <v>1541</v>
      </c>
      <c r="F932" s="213" t="s">
        <v>1542</v>
      </c>
      <c r="G932" s="214" t="s">
        <v>1543</v>
      </c>
      <c r="H932" s="213" t="s">
        <v>1542</v>
      </c>
      <c r="I932" s="213" t="s">
        <v>370</v>
      </c>
      <c r="J932" s="214" t="s">
        <v>263</v>
      </c>
      <c r="K932" s="217" t="s">
        <v>1460</v>
      </c>
      <c r="L932" s="214">
        <v>2</v>
      </c>
      <c r="M932" s="214">
        <f>ROUND(L932*18,0)</f>
        <v>36</v>
      </c>
      <c r="N932" s="214">
        <v>1</v>
      </c>
      <c r="O932" s="214">
        <f>ROUND(N932*19.2,0)</f>
        <v>19</v>
      </c>
      <c r="P932" s="214">
        <v>2</v>
      </c>
      <c r="Q932" s="214">
        <f>ROUND(P932*19.2,0)</f>
        <v>38</v>
      </c>
      <c r="R932" s="214">
        <v>2</v>
      </c>
      <c r="S932" s="214">
        <f>ROUND(R932*14.4,0)</f>
        <v>29</v>
      </c>
      <c r="T932" s="214">
        <v>1</v>
      </c>
      <c r="U932" s="214">
        <f>ROUND(T932*14.4,0)</f>
        <v>14</v>
      </c>
      <c r="V932" s="214">
        <v>2</v>
      </c>
      <c r="W932" s="214">
        <f>ROUND(V932*28.8,0)</f>
        <v>58</v>
      </c>
      <c r="X932" s="214">
        <v>1</v>
      </c>
      <c r="Y932" s="214">
        <f>ROUND(X932*16.8,0)</f>
        <v>17</v>
      </c>
      <c r="Z932" s="214">
        <v>1</v>
      </c>
      <c r="AA932" s="214">
        <f>ROUND(Z932*19.2,0)</f>
        <v>19</v>
      </c>
      <c r="AB932" s="214">
        <v>0</v>
      </c>
      <c r="AC932" s="214">
        <f>ROUND(AB932*19.2,0)</f>
        <v>0</v>
      </c>
      <c r="AD932" s="214">
        <v>1</v>
      </c>
      <c r="AE932" s="214">
        <f>ROUND(AD932*12,0)</f>
        <v>12</v>
      </c>
      <c r="AF932" s="214">
        <v>0</v>
      </c>
      <c r="AG932" s="214">
        <f>ROUND(AF932*14.4,0)</f>
        <v>0</v>
      </c>
      <c r="AH932" s="214">
        <v>1</v>
      </c>
      <c r="AI932" s="214">
        <f>ROUND(AH932*9.6,0)</f>
        <v>10</v>
      </c>
      <c r="AJ932" s="214">
        <v>1</v>
      </c>
      <c r="AK932" s="214">
        <f>ROUND(AJ932*16.8,0)</f>
        <v>17</v>
      </c>
      <c r="AL932" s="214">
        <v>0</v>
      </c>
      <c r="AM932" s="214">
        <f>ROUND(AL932*7.2,0)</f>
        <v>0</v>
      </c>
      <c r="AN932" s="214">
        <f>SUM(M932,O932,Q932,S932,U932)</f>
        <v>136</v>
      </c>
      <c r="AO932" s="214">
        <f>SUM(W932,Y932,AA932,AC932)</f>
        <v>94</v>
      </c>
      <c r="AP932" s="214">
        <f>SUM(AE932,AG932,AI932)</f>
        <v>22</v>
      </c>
      <c r="AQ932" s="214">
        <f>SUM(AK932,AM932)</f>
        <v>17</v>
      </c>
      <c r="AR932" s="214">
        <f>SUM(AN932:AQ932)</f>
        <v>269</v>
      </c>
      <c r="AS932" s="214" t="str">
        <f>IF(AR932&lt;=120,"Group 1",IF(AR932&lt;=240,"Group 2",IF(AR932&lt;=360,"Group 3",IF(AR932&lt;=480,"Group 4",IF(AR932&lt;=600,"Group 5",IF(AR932&lt;=720,"Group 6",IF(AR932&lt;=840,"Group 7",IF(AR932&lt;=960,"Group 8",IF(AR932&lt;=1080,"Group 9","Group 10")))))))))</f>
        <v>Group 3</v>
      </c>
      <c r="AT932" s="214" t="str">
        <f>IF(AR932&lt;=120,"B1",IF(AR932&lt;=240,"B2",IF(AR932&lt;=360,"B3",IF(AR932&lt;=480,"B4",IF(AR932&lt;=600,"B5",IF(AR932&lt;=720,"B6",IF(AR932&lt;=840,"B7",IF(AR932&lt;=960,"B8",IF(AR932&lt;=1080,"B9",IF(AR932&lt;=1100,"B10",IF(AR932&lt;=1120,"B11",IF(AR932&lt;=1140,"B12",IF(AR932&lt;=1160,"B13",IF(AR932&lt;=1180,"B14","B15"))))))))))))))</f>
        <v>B3</v>
      </c>
      <c r="AU932" s="214" t="str">
        <f>AT932</f>
        <v>B3</v>
      </c>
      <c r="AV932" s="214" t="str">
        <f>IF(AU932=J932,"OK","REVIEW")</f>
        <v>OK</v>
      </c>
      <c r="AW932" s="213" t="s">
        <v>355</v>
      </c>
      <c r="AX932" s="213" t="s">
        <v>365</v>
      </c>
      <c r="AY932" s="213" t="s">
        <v>283</v>
      </c>
      <c r="AZ932" s="213" t="s">
        <v>259</v>
      </c>
      <c r="BA932" s="217" t="s">
        <v>1436</v>
      </c>
    </row>
    <row r="933" ht="142.5">
      <c r="A933" s="214" t="s">
        <v>285</v>
      </c>
      <c r="B933" s="213" t="s">
        <v>1544</v>
      </c>
      <c r="C933" s="214" t="s">
        <v>1545</v>
      </c>
      <c r="D933" s="213" t="s">
        <v>1546</v>
      </c>
      <c r="E933" s="214" t="s">
        <v>1547</v>
      </c>
      <c r="F933" s="213" t="s">
        <v>1548</v>
      </c>
      <c r="G933" s="214" t="s">
        <v>1549</v>
      </c>
      <c r="H933" s="213" t="s">
        <v>1550</v>
      </c>
      <c r="I933" s="213" t="s">
        <v>1551</v>
      </c>
      <c r="J933" s="214" t="s">
        <v>255</v>
      </c>
      <c r="K933" s="217" t="s">
        <v>1552</v>
      </c>
      <c r="L933" s="214">
        <v>1</v>
      </c>
      <c r="M933" s="214">
        <f>ROUND(L933*18,0)</f>
        <v>18</v>
      </c>
      <c r="N933" s="214">
        <v>1</v>
      </c>
      <c r="O933" s="214">
        <f>ROUND(N933*19.2,0)</f>
        <v>19</v>
      </c>
      <c r="P933" s="214">
        <v>0</v>
      </c>
      <c r="Q933" s="214">
        <f>ROUND(P933*19.2,0)</f>
        <v>0</v>
      </c>
      <c r="R933" s="214">
        <v>0</v>
      </c>
      <c r="S933" s="214">
        <f>ROUND(R933*14.4,0)</f>
        <v>0</v>
      </c>
      <c r="T933" s="214">
        <v>1</v>
      </c>
      <c r="U933" s="214">
        <f>ROUND(T933*14.4,0)</f>
        <v>14</v>
      </c>
      <c r="V933" s="214">
        <v>0</v>
      </c>
      <c r="W933" s="214">
        <f>ROUND(V933*28.8,0)</f>
        <v>0</v>
      </c>
      <c r="X933" s="214">
        <v>0</v>
      </c>
      <c r="Y933" s="214">
        <f>ROUND(X933*16.8,0)</f>
        <v>0</v>
      </c>
      <c r="Z933" s="214">
        <v>0</v>
      </c>
      <c r="AA933" s="214">
        <f>ROUND(Z933*19.2,0)</f>
        <v>0</v>
      </c>
      <c r="AB933" s="214">
        <v>0</v>
      </c>
      <c r="AC933" s="214">
        <f>ROUND(AB933*19.2,0)</f>
        <v>0</v>
      </c>
      <c r="AD933" s="214">
        <v>0</v>
      </c>
      <c r="AE933" s="214">
        <f>ROUND(AD933*12,0)</f>
        <v>0</v>
      </c>
      <c r="AF933" s="214">
        <v>0</v>
      </c>
      <c r="AG933" s="214">
        <f>ROUND(AF933*14.4,0)</f>
        <v>0</v>
      </c>
      <c r="AH933" s="214">
        <v>2</v>
      </c>
      <c r="AI933" s="214">
        <f>ROUND(AH933*9.6,0)</f>
        <v>19</v>
      </c>
      <c r="AJ933" s="214">
        <v>2</v>
      </c>
      <c r="AK933" s="214">
        <f>ROUND(AJ933*16.8,0)</f>
        <v>34</v>
      </c>
      <c r="AL933" s="214">
        <v>0</v>
      </c>
      <c r="AM933" s="214">
        <f>ROUND(AL933*7.2,0)</f>
        <v>0</v>
      </c>
      <c r="AN933" s="214">
        <f>SUM(M933,O933,Q933,S933,U933)</f>
        <v>51</v>
      </c>
      <c r="AO933" s="214">
        <f>SUM(W933,Y933,AA933,AC933)</f>
        <v>0</v>
      </c>
      <c r="AP933" s="214">
        <f>SUM(AE933,AG933,AI933)</f>
        <v>19</v>
      </c>
      <c r="AQ933" s="214">
        <f>SUM(AK933,AM933)</f>
        <v>34</v>
      </c>
      <c r="AR933" s="214">
        <f>SUM(AN933:AQ933)</f>
        <v>104</v>
      </c>
      <c r="AS933" s="214" t="str">
        <f>IF(AR933&lt;=120,"Group 1",IF(AR933&lt;=240,"Group 2",IF(AR933&lt;=360,"Group 3",IF(AR933&lt;=480,"Group 4",IF(AR933&lt;=600,"Group 5",IF(AR933&lt;=720,"Group 6",IF(AR933&lt;=840,"Group 7",IF(AR933&lt;=960,"Group 8",IF(AR933&lt;=1080,"Group 9","Group 10")))))))))</f>
        <v>Group 1</v>
      </c>
      <c r="AT933" s="214" t="str">
        <f>IF(AR933&lt;=120,"B1",IF(AR933&lt;=240,"B2",IF(AR933&lt;=360,"B3",IF(AR933&lt;=480,"B4",IF(AR933&lt;=600,"B5",IF(AR933&lt;=720,"B6",IF(AR933&lt;=840,"B7",IF(AR933&lt;=960,"B8",IF(AR933&lt;=1080,"B9",IF(AR933&lt;=1100,"B10",IF(AR933&lt;=1120,"B11",IF(AR933&lt;=1140,"B12",IF(AR933&lt;=1160,"B13",IF(AR933&lt;=1180,"B14","B15"))))))))))))))</f>
        <v>B1</v>
      </c>
      <c r="AU933" s="214" t="str">
        <f>AT933</f>
        <v>B1</v>
      </c>
      <c r="AV933" s="214" t="str">
        <f>IF(AU933=J933,"OK","REVIEW")</f>
        <v>OK</v>
      </c>
      <c r="AW933" s="213" t="s">
        <v>355</v>
      </c>
      <c r="AX933" s="213" t="s">
        <v>1553</v>
      </c>
      <c r="AY933" s="213" t="s">
        <v>255</v>
      </c>
      <c r="AZ933" s="213" t="s">
        <v>255</v>
      </c>
      <c r="BA933" s="217" t="s">
        <v>358</v>
      </c>
    </row>
    <row r="934" ht="142.5">
      <c r="A934" s="214" t="s">
        <v>285</v>
      </c>
      <c r="B934" s="213" t="s">
        <v>1544</v>
      </c>
      <c r="C934" s="214" t="s">
        <v>1545</v>
      </c>
      <c r="D934" s="213" t="s">
        <v>1546</v>
      </c>
      <c r="E934" s="214" t="s">
        <v>1547</v>
      </c>
      <c r="F934" s="213" t="s">
        <v>1548</v>
      </c>
      <c r="G934" s="214" t="s">
        <v>1554</v>
      </c>
      <c r="H934" s="213" t="s">
        <v>1555</v>
      </c>
      <c r="I934" s="213" t="s">
        <v>1551</v>
      </c>
      <c r="J934" s="214" t="s">
        <v>255</v>
      </c>
      <c r="K934" s="217" t="s">
        <v>1552</v>
      </c>
      <c r="L934" s="214">
        <v>1</v>
      </c>
      <c r="M934" s="214">
        <f>ROUND(L934*18,0)</f>
        <v>18</v>
      </c>
      <c r="N934" s="214">
        <v>1</v>
      </c>
      <c r="O934" s="214">
        <f>ROUND(N934*19.2,0)</f>
        <v>19</v>
      </c>
      <c r="P934" s="214">
        <v>0</v>
      </c>
      <c r="Q934" s="214">
        <f>ROUND(P934*19.2,0)</f>
        <v>0</v>
      </c>
      <c r="R934" s="214">
        <v>0</v>
      </c>
      <c r="S934" s="214">
        <f>ROUND(R934*14.4,0)</f>
        <v>0</v>
      </c>
      <c r="T934" s="214">
        <v>1</v>
      </c>
      <c r="U934" s="214">
        <f>ROUND(T934*14.4,0)</f>
        <v>14</v>
      </c>
      <c r="V934" s="214">
        <v>0</v>
      </c>
      <c r="W934" s="214">
        <f>ROUND(V934*28.8,0)</f>
        <v>0</v>
      </c>
      <c r="X934" s="214">
        <v>0</v>
      </c>
      <c r="Y934" s="214">
        <f>ROUND(X934*16.8,0)</f>
        <v>0</v>
      </c>
      <c r="Z934" s="214">
        <v>0</v>
      </c>
      <c r="AA934" s="214">
        <f>ROUND(Z934*19.2,0)</f>
        <v>0</v>
      </c>
      <c r="AB934" s="214">
        <v>0</v>
      </c>
      <c r="AC934" s="214">
        <f>ROUND(AB934*19.2,0)</f>
        <v>0</v>
      </c>
      <c r="AD934" s="214">
        <v>0</v>
      </c>
      <c r="AE934" s="214">
        <f>ROUND(AD934*12,0)</f>
        <v>0</v>
      </c>
      <c r="AF934" s="214">
        <v>0</v>
      </c>
      <c r="AG934" s="214">
        <f>ROUND(AF934*14.4,0)</f>
        <v>0</v>
      </c>
      <c r="AH934" s="214">
        <v>2</v>
      </c>
      <c r="AI934" s="214">
        <f>ROUND(AH934*9.6,0)</f>
        <v>19</v>
      </c>
      <c r="AJ934" s="214">
        <v>2</v>
      </c>
      <c r="AK934" s="214">
        <f>ROUND(AJ934*16.8,0)</f>
        <v>34</v>
      </c>
      <c r="AL934" s="214">
        <v>0</v>
      </c>
      <c r="AM934" s="214">
        <f>ROUND(AL934*7.2,0)</f>
        <v>0</v>
      </c>
      <c r="AN934" s="214">
        <f>SUM(M934,O934,Q934,S934,U934)</f>
        <v>51</v>
      </c>
      <c r="AO934" s="214">
        <f>SUM(W934,Y934,AA934,AC934)</f>
        <v>0</v>
      </c>
      <c r="AP934" s="214">
        <f>SUM(AE934,AG934,AI934)</f>
        <v>19</v>
      </c>
      <c r="AQ934" s="214">
        <f>SUM(AK934,AM934)</f>
        <v>34</v>
      </c>
      <c r="AR934" s="214">
        <f>SUM(AN934:AQ934)</f>
        <v>104</v>
      </c>
      <c r="AS934" s="214" t="str">
        <f>IF(AR934&lt;=120,"Group 1",IF(AR934&lt;=240,"Group 2",IF(AR934&lt;=360,"Group 3",IF(AR934&lt;=480,"Group 4",IF(AR934&lt;=600,"Group 5",IF(AR934&lt;=720,"Group 6",IF(AR934&lt;=840,"Group 7",IF(AR934&lt;=960,"Group 8",IF(AR934&lt;=1080,"Group 9","Group 10")))))))))</f>
        <v>Group 1</v>
      </c>
      <c r="AT934" s="214" t="str">
        <f>IF(AR934&lt;=120,"B1",IF(AR934&lt;=240,"B2",IF(AR934&lt;=360,"B3",IF(AR934&lt;=480,"B4",IF(AR934&lt;=600,"B5",IF(AR934&lt;=720,"B6",IF(AR934&lt;=840,"B7",IF(AR934&lt;=960,"B8",IF(AR934&lt;=1080,"B9",IF(AR934&lt;=1100,"B10",IF(AR934&lt;=1120,"B11",IF(AR934&lt;=1140,"B12",IF(AR934&lt;=1160,"B13",IF(AR934&lt;=1180,"B14","B15"))))))))))))))</f>
        <v>B1</v>
      </c>
      <c r="AU934" s="214" t="str">
        <f>AT934</f>
        <v>B1</v>
      </c>
      <c r="AV934" s="214" t="str">
        <f>IF(AU934=J934,"OK","REVIEW")</f>
        <v>OK</v>
      </c>
      <c r="AW934" s="213" t="s">
        <v>355</v>
      </c>
      <c r="AX934" s="213" t="s">
        <v>1553</v>
      </c>
      <c r="AY934" s="213" t="s">
        <v>255</v>
      </c>
      <c r="AZ934" s="213" t="s">
        <v>255</v>
      </c>
      <c r="BA934" s="217" t="s">
        <v>358</v>
      </c>
    </row>
    <row r="935" ht="142.5">
      <c r="A935" s="214" t="s">
        <v>285</v>
      </c>
      <c r="B935" s="213" t="s">
        <v>1544</v>
      </c>
      <c r="C935" s="214" t="s">
        <v>1545</v>
      </c>
      <c r="D935" s="213" t="s">
        <v>1546</v>
      </c>
      <c r="E935" s="214" t="s">
        <v>1556</v>
      </c>
      <c r="F935" s="213" t="s">
        <v>1557</v>
      </c>
      <c r="G935" s="214" t="s">
        <v>1558</v>
      </c>
      <c r="H935" s="213" t="s">
        <v>1559</v>
      </c>
      <c r="I935" s="213" t="s">
        <v>1551</v>
      </c>
      <c r="J935" s="214" t="s">
        <v>255</v>
      </c>
      <c r="K935" s="217" t="s">
        <v>1552</v>
      </c>
      <c r="L935" s="214">
        <v>1</v>
      </c>
      <c r="M935" s="214">
        <f>ROUND(L935*18,0)</f>
        <v>18</v>
      </c>
      <c r="N935" s="214">
        <v>1</v>
      </c>
      <c r="O935" s="214">
        <f>ROUND(N935*19.2,0)</f>
        <v>19</v>
      </c>
      <c r="P935" s="214">
        <v>0</v>
      </c>
      <c r="Q935" s="214">
        <f>ROUND(P935*19.2,0)</f>
        <v>0</v>
      </c>
      <c r="R935" s="214">
        <v>0</v>
      </c>
      <c r="S935" s="214">
        <f>ROUND(R935*14.4,0)</f>
        <v>0</v>
      </c>
      <c r="T935" s="214">
        <v>1</v>
      </c>
      <c r="U935" s="214">
        <f>ROUND(T935*14.4,0)</f>
        <v>14</v>
      </c>
      <c r="V935" s="214">
        <v>0</v>
      </c>
      <c r="W935" s="214">
        <f>ROUND(V935*28.8,0)</f>
        <v>0</v>
      </c>
      <c r="X935" s="214">
        <v>0</v>
      </c>
      <c r="Y935" s="214">
        <f>ROUND(X935*16.8,0)</f>
        <v>0</v>
      </c>
      <c r="Z935" s="214">
        <v>0</v>
      </c>
      <c r="AA935" s="214">
        <f>ROUND(Z935*19.2,0)</f>
        <v>0</v>
      </c>
      <c r="AB935" s="214">
        <v>0</v>
      </c>
      <c r="AC935" s="214">
        <f>ROUND(AB935*19.2,0)</f>
        <v>0</v>
      </c>
      <c r="AD935" s="214">
        <v>0</v>
      </c>
      <c r="AE935" s="214">
        <f>ROUND(AD935*12,0)</f>
        <v>0</v>
      </c>
      <c r="AF935" s="214">
        <v>0</v>
      </c>
      <c r="AG935" s="214">
        <f>ROUND(AF935*14.4,0)</f>
        <v>0</v>
      </c>
      <c r="AH935" s="214">
        <v>1</v>
      </c>
      <c r="AI935" s="214">
        <f>ROUND(AH935*9.6,0)</f>
        <v>10</v>
      </c>
      <c r="AJ935" s="214">
        <v>1</v>
      </c>
      <c r="AK935" s="214">
        <f>ROUND(AJ935*16.8,0)</f>
        <v>17</v>
      </c>
      <c r="AL935" s="214">
        <v>0</v>
      </c>
      <c r="AM935" s="214">
        <f>ROUND(AL935*7.2,0)</f>
        <v>0</v>
      </c>
      <c r="AN935" s="214">
        <f>SUM(M935,O935,Q935,S935,U935)</f>
        <v>51</v>
      </c>
      <c r="AO935" s="214">
        <f>SUM(W935,Y935,AA935,AC935)</f>
        <v>0</v>
      </c>
      <c r="AP935" s="214">
        <f>SUM(AE935,AG935,AI935)</f>
        <v>10</v>
      </c>
      <c r="AQ935" s="214">
        <f>SUM(AK935,AM935)</f>
        <v>17</v>
      </c>
      <c r="AR935" s="214">
        <f>SUM(AN935:AQ935)</f>
        <v>78</v>
      </c>
      <c r="AS935" s="214" t="str">
        <f>IF(AR935&lt;=120,"Group 1",IF(AR935&lt;=240,"Group 2",IF(AR935&lt;=360,"Group 3",IF(AR935&lt;=480,"Group 4",IF(AR935&lt;=600,"Group 5",IF(AR935&lt;=720,"Group 6",IF(AR935&lt;=840,"Group 7",IF(AR935&lt;=960,"Group 8",IF(AR935&lt;=1080,"Group 9","Group 10")))))))))</f>
        <v>Group 1</v>
      </c>
      <c r="AT935" s="214" t="str">
        <f>IF(AR935&lt;=120,"B1",IF(AR935&lt;=240,"B2",IF(AR935&lt;=360,"B3",IF(AR935&lt;=480,"B4",IF(AR935&lt;=600,"B5",IF(AR935&lt;=720,"B6",IF(AR935&lt;=840,"B7",IF(AR935&lt;=960,"B8",IF(AR935&lt;=1080,"B9",IF(AR935&lt;=1100,"B10",IF(AR935&lt;=1120,"B11",IF(AR935&lt;=1140,"B12",IF(AR935&lt;=1160,"B13",IF(AR935&lt;=1180,"B14","B15"))))))))))))))</f>
        <v>B1</v>
      </c>
      <c r="AU935" s="214" t="str">
        <f>AT935</f>
        <v>B1</v>
      </c>
      <c r="AV935" s="214" t="str">
        <f>IF(AU935=J935,"OK","REVIEW")</f>
        <v>OK</v>
      </c>
      <c r="AW935" s="213" t="s">
        <v>355</v>
      </c>
      <c r="AX935" s="213" t="s">
        <v>1553</v>
      </c>
      <c r="AY935" s="213" t="s">
        <v>255</v>
      </c>
      <c r="AZ935" s="213" t="s">
        <v>255</v>
      </c>
      <c r="BA935" s="217" t="s">
        <v>358</v>
      </c>
    </row>
    <row r="936" ht="142.5">
      <c r="A936" s="214" t="s">
        <v>285</v>
      </c>
      <c r="B936" s="213" t="s">
        <v>1544</v>
      </c>
      <c r="C936" s="214" t="s">
        <v>1545</v>
      </c>
      <c r="D936" s="213" t="s">
        <v>1546</v>
      </c>
      <c r="E936" s="214" t="s">
        <v>1556</v>
      </c>
      <c r="F936" s="213" t="s">
        <v>1557</v>
      </c>
      <c r="G936" s="214" t="s">
        <v>1560</v>
      </c>
      <c r="H936" s="213" t="s">
        <v>1561</v>
      </c>
      <c r="I936" s="213" t="s">
        <v>1551</v>
      </c>
      <c r="J936" s="214" t="s">
        <v>255</v>
      </c>
      <c r="K936" s="217" t="s">
        <v>1552</v>
      </c>
      <c r="L936" s="214">
        <v>1</v>
      </c>
      <c r="M936" s="214">
        <f>ROUND(L936*18,0)</f>
        <v>18</v>
      </c>
      <c r="N936" s="214">
        <v>1</v>
      </c>
      <c r="O936" s="214">
        <f>ROUND(N936*19.2,0)</f>
        <v>19</v>
      </c>
      <c r="P936" s="214">
        <v>0</v>
      </c>
      <c r="Q936" s="214">
        <f>ROUND(P936*19.2,0)</f>
        <v>0</v>
      </c>
      <c r="R936" s="214">
        <v>0</v>
      </c>
      <c r="S936" s="214">
        <f>ROUND(R936*14.4,0)</f>
        <v>0</v>
      </c>
      <c r="T936" s="214">
        <v>1</v>
      </c>
      <c r="U936" s="214">
        <f>ROUND(T936*14.4,0)</f>
        <v>14</v>
      </c>
      <c r="V936" s="214">
        <v>0</v>
      </c>
      <c r="W936" s="214">
        <f>ROUND(V936*28.8,0)</f>
        <v>0</v>
      </c>
      <c r="X936" s="214">
        <v>0</v>
      </c>
      <c r="Y936" s="214">
        <f>ROUND(X936*16.8,0)</f>
        <v>0</v>
      </c>
      <c r="Z936" s="214">
        <v>0</v>
      </c>
      <c r="AA936" s="214">
        <f>ROUND(Z936*19.2,0)</f>
        <v>0</v>
      </c>
      <c r="AB936" s="214">
        <v>0</v>
      </c>
      <c r="AC936" s="214">
        <f>ROUND(AB936*19.2,0)</f>
        <v>0</v>
      </c>
      <c r="AD936" s="214">
        <v>0</v>
      </c>
      <c r="AE936" s="214">
        <f>ROUND(AD936*12,0)</f>
        <v>0</v>
      </c>
      <c r="AF936" s="214">
        <v>0</v>
      </c>
      <c r="AG936" s="214">
        <f>ROUND(AF936*14.4,0)</f>
        <v>0</v>
      </c>
      <c r="AH936" s="214">
        <v>2</v>
      </c>
      <c r="AI936" s="214">
        <f>ROUND(AH936*9.6,0)</f>
        <v>19</v>
      </c>
      <c r="AJ936" s="214">
        <v>2</v>
      </c>
      <c r="AK936" s="214">
        <f>ROUND(AJ936*16.8,0)</f>
        <v>34</v>
      </c>
      <c r="AL936" s="214">
        <v>0</v>
      </c>
      <c r="AM936" s="214">
        <f>ROUND(AL936*7.2,0)</f>
        <v>0</v>
      </c>
      <c r="AN936" s="214">
        <f>SUM(M936,O936,Q936,S936,U936)</f>
        <v>51</v>
      </c>
      <c r="AO936" s="214">
        <f>SUM(W936,Y936,AA936,AC936)</f>
        <v>0</v>
      </c>
      <c r="AP936" s="214">
        <f>SUM(AE936,AG936,AI936)</f>
        <v>19</v>
      </c>
      <c r="AQ936" s="214">
        <f>SUM(AK936,AM936)</f>
        <v>34</v>
      </c>
      <c r="AR936" s="214">
        <f>SUM(AN936:AQ936)</f>
        <v>104</v>
      </c>
      <c r="AS936" s="214" t="str">
        <f>IF(AR936&lt;=120,"Group 1",IF(AR936&lt;=240,"Group 2",IF(AR936&lt;=360,"Group 3",IF(AR936&lt;=480,"Group 4",IF(AR936&lt;=600,"Group 5",IF(AR936&lt;=720,"Group 6",IF(AR936&lt;=840,"Group 7",IF(AR936&lt;=960,"Group 8",IF(AR936&lt;=1080,"Group 9","Group 10")))))))))</f>
        <v>Group 1</v>
      </c>
      <c r="AT936" s="214" t="str">
        <f>IF(AR936&lt;=120,"B1",IF(AR936&lt;=240,"B2",IF(AR936&lt;=360,"B3",IF(AR936&lt;=480,"B4",IF(AR936&lt;=600,"B5",IF(AR936&lt;=720,"B6",IF(AR936&lt;=840,"B7",IF(AR936&lt;=960,"B8",IF(AR936&lt;=1080,"B9",IF(AR936&lt;=1100,"B10",IF(AR936&lt;=1120,"B11",IF(AR936&lt;=1140,"B12",IF(AR936&lt;=1160,"B13",IF(AR936&lt;=1180,"B14","B15"))))))))))))))</f>
        <v>B1</v>
      </c>
      <c r="AU936" s="214" t="str">
        <f>AT936</f>
        <v>B1</v>
      </c>
      <c r="AV936" s="214" t="str">
        <f>IF(AU936=J936,"OK","REVIEW")</f>
        <v>OK</v>
      </c>
      <c r="AW936" s="213" t="s">
        <v>355</v>
      </c>
      <c r="AX936" s="213" t="s">
        <v>1553</v>
      </c>
      <c r="AY936" s="213" t="s">
        <v>255</v>
      </c>
      <c r="AZ936" s="213" t="s">
        <v>255</v>
      </c>
      <c r="BA936" s="217" t="s">
        <v>358</v>
      </c>
    </row>
    <row r="937" ht="142.5">
      <c r="A937" s="214" t="s">
        <v>285</v>
      </c>
      <c r="B937" s="213" t="s">
        <v>1544</v>
      </c>
      <c r="C937" s="214" t="s">
        <v>1545</v>
      </c>
      <c r="D937" s="213" t="s">
        <v>1546</v>
      </c>
      <c r="E937" s="214" t="s">
        <v>1556</v>
      </c>
      <c r="F937" s="213" t="s">
        <v>1557</v>
      </c>
      <c r="G937" s="214" t="s">
        <v>1562</v>
      </c>
      <c r="H937" s="213" t="s">
        <v>1563</v>
      </c>
      <c r="I937" s="213" t="s">
        <v>1551</v>
      </c>
      <c r="J937" s="214" t="s">
        <v>255</v>
      </c>
      <c r="K937" s="217" t="s">
        <v>1552</v>
      </c>
      <c r="L937" s="214">
        <v>1</v>
      </c>
      <c r="M937" s="214">
        <f>ROUND(L937*18,0)</f>
        <v>18</v>
      </c>
      <c r="N937" s="214">
        <v>1</v>
      </c>
      <c r="O937" s="214">
        <f>ROUND(N937*19.2,0)</f>
        <v>19</v>
      </c>
      <c r="P937" s="214">
        <v>0</v>
      </c>
      <c r="Q937" s="214">
        <f>ROUND(P937*19.2,0)</f>
        <v>0</v>
      </c>
      <c r="R937" s="214">
        <v>0</v>
      </c>
      <c r="S937" s="214">
        <f>ROUND(R937*14.4,0)</f>
        <v>0</v>
      </c>
      <c r="T937" s="214">
        <v>1</v>
      </c>
      <c r="U937" s="214">
        <f>ROUND(T937*14.4,0)</f>
        <v>14</v>
      </c>
      <c r="V937" s="214">
        <v>0</v>
      </c>
      <c r="W937" s="214">
        <f>ROUND(V937*28.8,0)</f>
        <v>0</v>
      </c>
      <c r="X937" s="214">
        <v>0</v>
      </c>
      <c r="Y937" s="214">
        <f>ROUND(X937*16.8,0)</f>
        <v>0</v>
      </c>
      <c r="Z937" s="214">
        <v>0</v>
      </c>
      <c r="AA937" s="214">
        <f>ROUND(Z937*19.2,0)</f>
        <v>0</v>
      </c>
      <c r="AB937" s="214">
        <v>0</v>
      </c>
      <c r="AC937" s="214">
        <f>ROUND(AB937*19.2,0)</f>
        <v>0</v>
      </c>
      <c r="AD937" s="214">
        <v>0</v>
      </c>
      <c r="AE937" s="214">
        <f>ROUND(AD937*12,0)</f>
        <v>0</v>
      </c>
      <c r="AF937" s="214">
        <v>0</v>
      </c>
      <c r="AG937" s="214">
        <f>ROUND(AF937*14.4,0)</f>
        <v>0</v>
      </c>
      <c r="AH937" s="214">
        <v>2</v>
      </c>
      <c r="AI937" s="214">
        <f>ROUND(AH937*9.6,0)</f>
        <v>19</v>
      </c>
      <c r="AJ937" s="214">
        <v>2</v>
      </c>
      <c r="AK937" s="214">
        <f>ROUND(AJ937*16.8,0)</f>
        <v>34</v>
      </c>
      <c r="AL937" s="214">
        <v>0</v>
      </c>
      <c r="AM937" s="214">
        <f>ROUND(AL937*7.2,0)</f>
        <v>0</v>
      </c>
      <c r="AN937" s="214">
        <f>SUM(M937,O937,Q937,S937,U937)</f>
        <v>51</v>
      </c>
      <c r="AO937" s="214">
        <f>SUM(W937,Y937,AA937,AC937)</f>
        <v>0</v>
      </c>
      <c r="AP937" s="214">
        <f>SUM(AE937,AG937,AI937)</f>
        <v>19</v>
      </c>
      <c r="AQ937" s="214">
        <f>SUM(AK937,AM937)</f>
        <v>34</v>
      </c>
      <c r="AR937" s="214">
        <f>SUM(AN937:AQ937)</f>
        <v>104</v>
      </c>
      <c r="AS937" s="214" t="str">
        <f>IF(AR937&lt;=120,"Group 1",IF(AR937&lt;=240,"Group 2",IF(AR937&lt;=360,"Group 3",IF(AR937&lt;=480,"Group 4",IF(AR937&lt;=600,"Group 5",IF(AR937&lt;=720,"Group 6",IF(AR937&lt;=840,"Group 7",IF(AR937&lt;=960,"Group 8",IF(AR937&lt;=1080,"Group 9","Group 10")))))))))</f>
        <v>Group 1</v>
      </c>
      <c r="AT937" s="214" t="str">
        <f>IF(AR937&lt;=120,"B1",IF(AR937&lt;=240,"B2",IF(AR937&lt;=360,"B3",IF(AR937&lt;=480,"B4",IF(AR937&lt;=600,"B5",IF(AR937&lt;=720,"B6",IF(AR937&lt;=840,"B7",IF(AR937&lt;=960,"B8",IF(AR937&lt;=1080,"B9",IF(AR937&lt;=1100,"B10",IF(AR937&lt;=1120,"B11",IF(AR937&lt;=1140,"B12",IF(AR937&lt;=1160,"B13",IF(AR937&lt;=1180,"B14","B15"))))))))))))))</f>
        <v>B1</v>
      </c>
      <c r="AU937" s="214" t="str">
        <f>AT937</f>
        <v>B1</v>
      </c>
      <c r="AV937" s="214" t="str">
        <f>IF(AU937=J937,"OK","REVIEW")</f>
        <v>OK</v>
      </c>
      <c r="AW937" s="213" t="s">
        <v>355</v>
      </c>
      <c r="AX937" s="213" t="s">
        <v>1553</v>
      </c>
      <c r="AY937" s="213" t="s">
        <v>255</v>
      </c>
      <c r="AZ937" s="213" t="s">
        <v>255</v>
      </c>
      <c r="BA937" s="217" t="s">
        <v>358</v>
      </c>
    </row>
    <row r="938" ht="142.5">
      <c r="A938" s="214" t="s">
        <v>285</v>
      </c>
      <c r="B938" s="213" t="s">
        <v>1544</v>
      </c>
      <c r="C938" s="214" t="s">
        <v>1545</v>
      </c>
      <c r="D938" s="213" t="s">
        <v>1546</v>
      </c>
      <c r="E938" s="214" t="s">
        <v>1556</v>
      </c>
      <c r="F938" s="213" t="s">
        <v>1557</v>
      </c>
      <c r="G938" s="214" t="s">
        <v>1564</v>
      </c>
      <c r="H938" s="213" t="s">
        <v>1565</v>
      </c>
      <c r="I938" s="213" t="s">
        <v>1551</v>
      </c>
      <c r="J938" s="214" t="s">
        <v>255</v>
      </c>
      <c r="K938" s="217" t="s">
        <v>1552</v>
      </c>
      <c r="L938" s="214">
        <v>1</v>
      </c>
      <c r="M938" s="214">
        <f>ROUND(L938*18,0)</f>
        <v>18</v>
      </c>
      <c r="N938" s="214">
        <v>1</v>
      </c>
      <c r="O938" s="214">
        <f>ROUND(N938*19.2,0)</f>
        <v>19</v>
      </c>
      <c r="P938" s="214">
        <v>0</v>
      </c>
      <c r="Q938" s="214">
        <f>ROUND(P938*19.2,0)</f>
        <v>0</v>
      </c>
      <c r="R938" s="214">
        <v>0</v>
      </c>
      <c r="S938" s="214">
        <f>ROUND(R938*14.4,0)</f>
        <v>0</v>
      </c>
      <c r="T938" s="214">
        <v>1</v>
      </c>
      <c r="U938" s="214">
        <f>ROUND(T938*14.4,0)</f>
        <v>14</v>
      </c>
      <c r="V938" s="214">
        <v>0</v>
      </c>
      <c r="W938" s="214">
        <f>ROUND(V938*28.8,0)</f>
        <v>0</v>
      </c>
      <c r="X938" s="214">
        <v>0</v>
      </c>
      <c r="Y938" s="214">
        <f>ROUND(X938*16.8,0)</f>
        <v>0</v>
      </c>
      <c r="Z938" s="214">
        <v>0</v>
      </c>
      <c r="AA938" s="214">
        <f>ROUND(Z938*19.2,0)</f>
        <v>0</v>
      </c>
      <c r="AB938" s="214">
        <v>0</v>
      </c>
      <c r="AC938" s="214">
        <f>ROUND(AB938*19.2,0)</f>
        <v>0</v>
      </c>
      <c r="AD938" s="214">
        <v>0</v>
      </c>
      <c r="AE938" s="214">
        <f>ROUND(AD938*12,0)</f>
        <v>0</v>
      </c>
      <c r="AF938" s="214">
        <v>0</v>
      </c>
      <c r="AG938" s="214">
        <f>ROUND(AF938*14.4,0)</f>
        <v>0</v>
      </c>
      <c r="AH938" s="214">
        <v>1</v>
      </c>
      <c r="AI938" s="214">
        <f>ROUND(AH938*9.6,0)</f>
        <v>10</v>
      </c>
      <c r="AJ938" s="214">
        <v>1</v>
      </c>
      <c r="AK938" s="214">
        <f>ROUND(AJ938*16.8,0)</f>
        <v>17</v>
      </c>
      <c r="AL938" s="214">
        <v>0</v>
      </c>
      <c r="AM938" s="214">
        <f>ROUND(AL938*7.2,0)</f>
        <v>0</v>
      </c>
      <c r="AN938" s="214">
        <f>SUM(M938,O938,Q938,S938,U938)</f>
        <v>51</v>
      </c>
      <c r="AO938" s="214">
        <f>SUM(W938,Y938,AA938,AC938)</f>
        <v>0</v>
      </c>
      <c r="AP938" s="214">
        <f>SUM(AE938,AG938,AI938)</f>
        <v>10</v>
      </c>
      <c r="AQ938" s="214">
        <f>SUM(AK938,AM938)</f>
        <v>17</v>
      </c>
      <c r="AR938" s="214">
        <f>SUM(AN938:AQ938)</f>
        <v>78</v>
      </c>
      <c r="AS938" s="214" t="str">
        <f>IF(AR938&lt;=120,"Group 1",IF(AR938&lt;=240,"Group 2",IF(AR938&lt;=360,"Group 3",IF(AR938&lt;=480,"Group 4",IF(AR938&lt;=600,"Group 5",IF(AR938&lt;=720,"Group 6",IF(AR938&lt;=840,"Group 7",IF(AR938&lt;=960,"Group 8",IF(AR938&lt;=1080,"Group 9","Group 10")))))))))</f>
        <v>Group 1</v>
      </c>
      <c r="AT938" s="214" t="str">
        <f>IF(AR938&lt;=120,"B1",IF(AR938&lt;=240,"B2",IF(AR938&lt;=360,"B3",IF(AR938&lt;=480,"B4",IF(AR938&lt;=600,"B5",IF(AR938&lt;=720,"B6",IF(AR938&lt;=840,"B7",IF(AR938&lt;=960,"B8",IF(AR938&lt;=1080,"B9",IF(AR938&lt;=1100,"B10",IF(AR938&lt;=1120,"B11",IF(AR938&lt;=1140,"B12",IF(AR938&lt;=1160,"B13",IF(AR938&lt;=1180,"B14","B15"))))))))))))))</f>
        <v>B1</v>
      </c>
      <c r="AU938" s="214" t="str">
        <f>AT938</f>
        <v>B1</v>
      </c>
      <c r="AV938" s="214" t="str">
        <f>IF(AU938=J938,"OK","REVIEW")</f>
        <v>OK</v>
      </c>
      <c r="AW938" s="213" t="s">
        <v>355</v>
      </c>
      <c r="AX938" s="213" t="s">
        <v>1553</v>
      </c>
      <c r="AY938" s="213" t="s">
        <v>255</v>
      </c>
      <c r="AZ938" s="213" t="s">
        <v>255</v>
      </c>
      <c r="BA938" s="217" t="s">
        <v>358</v>
      </c>
    </row>
    <row r="939" ht="142.5">
      <c r="A939" s="214" t="s">
        <v>285</v>
      </c>
      <c r="B939" s="213" t="s">
        <v>1544</v>
      </c>
      <c r="C939" s="214" t="s">
        <v>1566</v>
      </c>
      <c r="D939" s="213" t="s">
        <v>1567</v>
      </c>
      <c r="E939" s="214" t="s">
        <v>1568</v>
      </c>
      <c r="F939" s="213" t="s">
        <v>1567</v>
      </c>
      <c r="G939" s="214" t="s">
        <v>1569</v>
      </c>
      <c r="H939" s="213" t="s">
        <v>1570</v>
      </c>
      <c r="I939" s="213" t="s">
        <v>1551</v>
      </c>
      <c r="J939" s="214" t="s">
        <v>255</v>
      </c>
      <c r="K939" s="217" t="s">
        <v>1552</v>
      </c>
      <c r="L939" s="214">
        <v>1</v>
      </c>
      <c r="M939" s="214">
        <f>ROUND(L939*18,0)</f>
        <v>18</v>
      </c>
      <c r="N939" s="214">
        <v>1</v>
      </c>
      <c r="O939" s="214">
        <f>ROUND(N939*19.2,0)</f>
        <v>19</v>
      </c>
      <c r="P939" s="214">
        <v>0</v>
      </c>
      <c r="Q939" s="214">
        <f>ROUND(P939*19.2,0)</f>
        <v>0</v>
      </c>
      <c r="R939" s="214">
        <v>0</v>
      </c>
      <c r="S939" s="214">
        <f>ROUND(R939*14.4,0)</f>
        <v>0</v>
      </c>
      <c r="T939" s="214">
        <v>1</v>
      </c>
      <c r="U939" s="214">
        <f>ROUND(T939*14.4,0)</f>
        <v>14</v>
      </c>
      <c r="V939" s="214">
        <v>0</v>
      </c>
      <c r="W939" s="214">
        <f>ROUND(V939*28.8,0)</f>
        <v>0</v>
      </c>
      <c r="X939" s="214">
        <v>0</v>
      </c>
      <c r="Y939" s="214">
        <f>ROUND(X939*16.8,0)</f>
        <v>0</v>
      </c>
      <c r="Z939" s="214">
        <v>0</v>
      </c>
      <c r="AA939" s="214">
        <f>ROUND(Z939*19.2,0)</f>
        <v>0</v>
      </c>
      <c r="AB939" s="214">
        <v>0</v>
      </c>
      <c r="AC939" s="214">
        <f>ROUND(AB939*19.2,0)</f>
        <v>0</v>
      </c>
      <c r="AD939" s="214">
        <v>0</v>
      </c>
      <c r="AE939" s="214">
        <f>ROUND(AD939*12,0)</f>
        <v>0</v>
      </c>
      <c r="AF939" s="214">
        <v>0</v>
      </c>
      <c r="AG939" s="214">
        <f>ROUND(AF939*14.4,0)</f>
        <v>0</v>
      </c>
      <c r="AH939" s="214">
        <v>2</v>
      </c>
      <c r="AI939" s="214">
        <f>ROUND(AH939*9.6,0)</f>
        <v>19</v>
      </c>
      <c r="AJ939" s="214">
        <v>2</v>
      </c>
      <c r="AK939" s="214">
        <f>ROUND(AJ939*16.8,0)</f>
        <v>34</v>
      </c>
      <c r="AL939" s="214">
        <v>0</v>
      </c>
      <c r="AM939" s="214">
        <f>ROUND(AL939*7.2,0)</f>
        <v>0</v>
      </c>
      <c r="AN939" s="214">
        <f>SUM(M939,O939,Q939,S939,U939)</f>
        <v>51</v>
      </c>
      <c r="AO939" s="214">
        <f>SUM(W939,Y939,AA939,AC939)</f>
        <v>0</v>
      </c>
      <c r="AP939" s="214">
        <f>SUM(AE939,AG939,AI939)</f>
        <v>19</v>
      </c>
      <c r="AQ939" s="214">
        <f>SUM(AK939,AM939)</f>
        <v>34</v>
      </c>
      <c r="AR939" s="214">
        <f>SUM(AN939:AQ939)</f>
        <v>104</v>
      </c>
      <c r="AS939" s="214" t="str">
        <f>IF(AR939&lt;=120,"Group 1",IF(AR939&lt;=240,"Group 2",IF(AR939&lt;=360,"Group 3",IF(AR939&lt;=480,"Group 4",IF(AR939&lt;=600,"Group 5",IF(AR939&lt;=720,"Group 6",IF(AR939&lt;=840,"Group 7",IF(AR939&lt;=960,"Group 8",IF(AR939&lt;=1080,"Group 9","Group 10")))))))))</f>
        <v>Group 1</v>
      </c>
      <c r="AT939" s="214" t="str">
        <f>IF(AR939&lt;=120,"B1",IF(AR939&lt;=240,"B2",IF(AR939&lt;=360,"B3",IF(AR939&lt;=480,"B4",IF(AR939&lt;=600,"B5",IF(AR939&lt;=720,"B6",IF(AR939&lt;=840,"B7",IF(AR939&lt;=960,"B8",IF(AR939&lt;=1080,"B9",IF(AR939&lt;=1100,"B10",IF(AR939&lt;=1120,"B11",IF(AR939&lt;=1140,"B12",IF(AR939&lt;=1160,"B13",IF(AR939&lt;=1180,"B14","B15"))))))))))))))</f>
        <v>B1</v>
      </c>
      <c r="AU939" s="214" t="str">
        <f>AT939</f>
        <v>B1</v>
      </c>
      <c r="AV939" s="214" t="str">
        <f>IF(AU939=J939,"OK","REVIEW")</f>
        <v>OK</v>
      </c>
      <c r="AW939" s="213" t="s">
        <v>355</v>
      </c>
      <c r="AX939" s="213" t="s">
        <v>1553</v>
      </c>
      <c r="AY939" s="213" t="s">
        <v>255</v>
      </c>
      <c r="AZ939" s="213" t="s">
        <v>255</v>
      </c>
      <c r="BA939" s="217" t="s">
        <v>358</v>
      </c>
    </row>
    <row r="940" ht="142.5">
      <c r="A940" s="214" t="s">
        <v>285</v>
      </c>
      <c r="B940" s="213" t="s">
        <v>1544</v>
      </c>
      <c r="C940" s="214" t="s">
        <v>1566</v>
      </c>
      <c r="D940" s="213" t="s">
        <v>1567</v>
      </c>
      <c r="E940" s="214" t="s">
        <v>1568</v>
      </c>
      <c r="F940" s="213" t="s">
        <v>1567</v>
      </c>
      <c r="G940" s="214" t="s">
        <v>1571</v>
      </c>
      <c r="H940" s="213" t="s">
        <v>1572</v>
      </c>
      <c r="I940" s="213" t="s">
        <v>1551</v>
      </c>
      <c r="J940" s="214" t="s">
        <v>255</v>
      </c>
      <c r="K940" s="217" t="s">
        <v>1552</v>
      </c>
      <c r="L940" s="214">
        <v>1</v>
      </c>
      <c r="M940" s="214">
        <f>ROUND(L940*18,0)</f>
        <v>18</v>
      </c>
      <c r="N940" s="214">
        <v>1</v>
      </c>
      <c r="O940" s="214">
        <f>ROUND(N940*19.2,0)</f>
        <v>19</v>
      </c>
      <c r="P940" s="214">
        <v>0</v>
      </c>
      <c r="Q940" s="214">
        <f>ROUND(P940*19.2,0)</f>
        <v>0</v>
      </c>
      <c r="R940" s="214">
        <v>0</v>
      </c>
      <c r="S940" s="214">
        <f>ROUND(R940*14.4,0)</f>
        <v>0</v>
      </c>
      <c r="T940" s="214">
        <v>1</v>
      </c>
      <c r="U940" s="214">
        <f>ROUND(T940*14.4,0)</f>
        <v>14</v>
      </c>
      <c r="V940" s="214">
        <v>0</v>
      </c>
      <c r="W940" s="214">
        <f>ROUND(V940*28.8,0)</f>
        <v>0</v>
      </c>
      <c r="X940" s="214">
        <v>0</v>
      </c>
      <c r="Y940" s="214">
        <f>ROUND(X940*16.8,0)</f>
        <v>0</v>
      </c>
      <c r="Z940" s="214">
        <v>0</v>
      </c>
      <c r="AA940" s="214">
        <f>ROUND(Z940*19.2,0)</f>
        <v>0</v>
      </c>
      <c r="AB940" s="214">
        <v>0</v>
      </c>
      <c r="AC940" s="214">
        <f>ROUND(AB940*19.2,0)</f>
        <v>0</v>
      </c>
      <c r="AD940" s="214">
        <v>0</v>
      </c>
      <c r="AE940" s="214">
        <f>ROUND(AD940*12,0)</f>
        <v>0</v>
      </c>
      <c r="AF940" s="214">
        <v>0</v>
      </c>
      <c r="AG940" s="214">
        <f>ROUND(AF940*14.4,0)</f>
        <v>0</v>
      </c>
      <c r="AH940" s="214">
        <v>2</v>
      </c>
      <c r="AI940" s="214">
        <f>ROUND(AH940*9.6,0)</f>
        <v>19</v>
      </c>
      <c r="AJ940" s="214">
        <v>2</v>
      </c>
      <c r="AK940" s="214">
        <f>ROUND(AJ940*16.8,0)</f>
        <v>34</v>
      </c>
      <c r="AL940" s="214">
        <v>0</v>
      </c>
      <c r="AM940" s="214">
        <f>ROUND(AL940*7.2,0)</f>
        <v>0</v>
      </c>
      <c r="AN940" s="214">
        <f>SUM(M940,O940,Q940,S940,U940)</f>
        <v>51</v>
      </c>
      <c r="AO940" s="214">
        <f>SUM(W940,Y940,AA940,AC940)</f>
        <v>0</v>
      </c>
      <c r="AP940" s="214">
        <f>SUM(AE940,AG940,AI940)</f>
        <v>19</v>
      </c>
      <c r="AQ940" s="214">
        <f>SUM(AK940,AM940)</f>
        <v>34</v>
      </c>
      <c r="AR940" s="214">
        <f>SUM(AN940:AQ940)</f>
        <v>104</v>
      </c>
      <c r="AS940" s="214" t="str">
        <f>IF(AR940&lt;=120,"Group 1",IF(AR940&lt;=240,"Group 2",IF(AR940&lt;=360,"Group 3",IF(AR940&lt;=480,"Group 4",IF(AR940&lt;=600,"Group 5",IF(AR940&lt;=720,"Group 6",IF(AR940&lt;=840,"Group 7",IF(AR940&lt;=960,"Group 8",IF(AR940&lt;=1080,"Group 9","Group 10")))))))))</f>
        <v>Group 1</v>
      </c>
      <c r="AT940" s="214" t="str">
        <f>IF(AR940&lt;=120,"B1",IF(AR940&lt;=240,"B2",IF(AR940&lt;=360,"B3",IF(AR940&lt;=480,"B4",IF(AR940&lt;=600,"B5",IF(AR940&lt;=720,"B6",IF(AR940&lt;=840,"B7",IF(AR940&lt;=960,"B8",IF(AR940&lt;=1080,"B9",IF(AR940&lt;=1100,"B10",IF(AR940&lt;=1120,"B11",IF(AR940&lt;=1140,"B12",IF(AR940&lt;=1160,"B13",IF(AR940&lt;=1180,"B14","B15"))))))))))))))</f>
        <v>B1</v>
      </c>
      <c r="AU940" s="214" t="str">
        <f>AT940</f>
        <v>B1</v>
      </c>
      <c r="AV940" s="214" t="str">
        <f>IF(AU940=J940,"OK","REVIEW")</f>
        <v>OK</v>
      </c>
      <c r="AW940" s="213" t="s">
        <v>355</v>
      </c>
      <c r="AX940" s="213" t="s">
        <v>1553</v>
      </c>
      <c r="AY940" s="213" t="s">
        <v>255</v>
      </c>
      <c r="AZ940" s="213" t="s">
        <v>255</v>
      </c>
      <c r="BA940" s="217" t="s">
        <v>358</v>
      </c>
    </row>
    <row r="941" ht="142.5">
      <c r="A941" s="214" t="s">
        <v>285</v>
      </c>
      <c r="B941" s="213" t="s">
        <v>1544</v>
      </c>
      <c r="C941" s="214" t="s">
        <v>1566</v>
      </c>
      <c r="D941" s="213" t="s">
        <v>1567</v>
      </c>
      <c r="E941" s="214" t="s">
        <v>1568</v>
      </c>
      <c r="F941" s="213" t="s">
        <v>1567</v>
      </c>
      <c r="G941" s="214" t="s">
        <v>1573</v>
      </c>
      <c r="H941" s="213" t="s">
        <v>1574</v>
      </c>
      <c r="I941" s="213" t="s">
        <v>1551</v>
      </c>
      <c r="J941" s="214" t="s">
        <v>255</v>
      </c>
      <c r="K941" s="217" t="s">
        <v>1552</v>
      </c>
      <c r="L941" s="214">
        <v>1</v>
      </c>
      <c r="M941" s="214">
        <f>ROUND(L941*18,0)</f>
        <v>18</v>
      </c>
      <c r="N941" s="214">
        <v>1</v>
      </c>
      <c r="O941" s="214">
        <f>ROUND(N941*19.2,0)</f>
        <v>19</v>
      </c>
      <c r="P941" s="214">
        <v>0</v>
      </c>
      <c r="Q941" s="214">
        <f>ROUND(P941*19.2,0)</f>
        <v>0</v>
      </c>
      <c r="R941" s="214">
        <v>0</v>
      </c>
      <c r="S941" s="214">
        <f>ROUND(R941*14.4,0)</f>
        <v>0</v>
      </c>
      <c r="T941" s="214">
        <v>1</v>
      </c>
      <c r="U941" s="214">
        <f>ROUND(T941*14.4,0)</f>
        <v>14</v>
      </c>
      <c r="V941" s="214">
        <v>0</v>
      </c>
      <c r="W941" s="214">
        <f>ROUND(V941*28.8,0)</f>
        <v>0</v>
      </c>
      <c r="X941" s="214">
        <v>0</v>
      </c>
      <c r="Y941" s="214">
        <f>ROUND(X941*16.8,0)</f>
        <v>0</v>
      </c>
      <c r="Z941" s="214">
        <v>0</v>
      </c>
      <c r="AA941" s="214">
        <f>ROUND(Z941*19.2,0)</f>
        <v>0</v>
      </c>
      <c r="AB941" s="214">
        <v>0</v>
      </c>
      <c r="AC941" s="214">
        <f>ROUND(AB941*19.2,0)</f>
        <v>0</v>
      </c>
      <c r="AD941" s="214">
        <v>0</v>
      </c>
      <c r="AE941" s="214">
        <f>ROUND(AD941*12,0)</f>
        <v>0</v>
      </c>
      <c r="AF941" s="214">
        <v>0</v>
      </c>
      <c r="AG941" s="214">
        <f>ROUND(AF941*14.4,0)</f>
        <v>0</v>
      </c>
      <c r="AH941" s="214">
        <v>2</v>
      </c>
      <c r="AI941" s="214">
        <f>ROUND(AH941*9.6,0)</f>
        <v>19</v>
      </c>
      <c r="AJ941" s="214">
        <v>2</v>
      </c>
      <c r="AK941" s="214">
        <f>ROUND(AJ941*16.8,0)</f>
        <v>34</v>
      </c>
      <c r="AL941" s="214">
        <v>0</v>
      </c>
      <c r="AM941" s="214">
        <f>ROUND(AL941*7.2,0)</f>
        <v>0</v>
      </c>
      <c r="AN941" s="214">
        <f>SUM(M941,O941,Q941,S941,U941)</f>
        <v>51</v>
      </c>
      <c r="AO941" s="214">
        <f>SUM(W941,Y941,AA941,AC941)</f>
        <v>0</v>
      </c>
      <c r="AP941" s="214">
        <f>SUM(AE941,AG941,AI941)</f>
        <v>19</v>
      </c>
      <c r="AQ941" s="214">
        <f>SUM(AK941,AM941)</f>
        <v>34</v>
      </c>
      <c r="AR941" s="214">
        <f>SUM(AN941:AQ941)</f>
        <v>104</v>
      </c>
      <c r="AS941" s="214" t="str">
        <f>IF(AR941&lt;=120,"Group 1",IF(AR941&lt;=240,"Group 2",IF(AR941&lt;=360,"Group 3",IF(AR941&lt;=480,"Group 4",IF(AR941&lt;=600,"Group 5",IF(AR941&lt;=720,"Group 6",IF(AR941&lt;=840,"Group 7",IF(AR941&lt;=960,"Group 8",IF(AR941&lt;=1080,"Group 9","Group 10")))))))))</f>
        <v>Group 1</v>
      </c>
      <c r="AT941" s="214" t="str">
        <f>IF(AR941&lt;=120,"B1",IF(AR941&lt;=240,"B2",IF(AR941&lt;=360,"B3",IF(AR941&lt;=480,"B4",IF(AR941&lt;=600,"B5",IF(AR941&lt;=720,"B6",IF(AR941&lt;=840,"B7",IF(AR941&lt;=960,"B8",IF(AR941&lt;=1080,"B9",IF(AR941&lt;=1100,"B10",IF(AR941&lt;=1120,"B11",IF(AR941&lt;=1140,"B12",IF(AR941&lt;=1160,"B13",IF(AR941&lt;=1180,"B14","B15"))))))))))))))</f>
        <v>B1</v>
      </c>
      <c r="AU941" s="214" t="str">
        <f>AT941</f>
        <v>B1</v>
      </c>
      <c r="AV941" s="214" t="str">
        <f>IF(AU941=J941,"OK","REVIEW")</f>
        <v>OK</v>
      </c>
      <c r="AW941" s="213" t="s">
        <v>355</v>
      </c>
      <c r="AX941" s="213" t="s">
        <v>1553</v>
      </c>
      <c r="AY941" s="213" t="s">
        <v>255</v>
      </c>
      <c r="AZ941" s="213" t="s">
        <v>255</v>
      </c>
      <c r="BA941" s="217" t="s">
        <v>358</v>
      </c>
    </row>
    <row r="942" ht="142.5">
      <c r="A942" s="214" t="s">
        <v>285</v>
      </c>
      <c r="B942" s="213" t="s">
        <v>1544</v>
      </c>
      <c r="C942" s="214" t="s">
        <v>1566</v>
      </c>
      <c r="D942" s="213" t="s">
        <v>1567</v>
      </c>
      <c r="E942" s="214" t="s">
        <v>1568</v>
      </c>
      <c r="F942" s="213" t="s">
        <v>1567</v>
      </c>
      <c r="G942" s="214" t="s">
        <v>1575</v>
      </c>
      <c r="H942" s="213" t="s">
        <v>1576</v>
      </c>
      <c r="I942" s="213" t="s">
        <v>1551</v>
      </c>
      <c r="J942" s="214" t="s">
        <v>255</v>
      </c>
      <c r="K942" s="217" t="s">
        <v>1552</v>
      </c>
      <c r="L942" s="214">
        <v>1</v>
      </c>
      <c r="M942" s="214">
        <f>ROUND(L942*18,0)</f>
        <v>18</v>
      </c>
      <c r="N942" s="214">
        <v>1</v>
      </c>
      <c r="O942" s="214">
        <f>ROUND(N942*19.2,0)</f>
        <v>19</v>
      </c>
      <c r="P942" s="214">
        <v>0</v>
      </c>
      <c r="Q942" s="214">
        <f>ROUND(P942*19.2,0)</f>
        <v>0</v>
      </c>
      <c r="R942" s="214">
        <v>0</v>
      </c>
      <c r="S942" s="214">
        <f>ROUND(R942*14.4,0)</f>
        <v>0</v>
      </c>
      <c r="T942" s="214">
        <v>1</v>
      </c>
      <c r="U942" s="214">
        <f>ROUND(T942*14.4,0)</f>
        <v>14</v>
      </c>
      <c r="V942" s="214">
        <v>0</v>
      </c>
      <c r="W942" s="214">
        <f>ROUND(V942*28.8,0)</f>
        <v>0</v>
      </c>
      <c r="X942" s="214">
        <v>0</v>
      </c>
      <c r="Y942" s="214">
        <f>ROUND(X942*16.8,0)</f>
        <v>0</v>
      </c>
      <c r="Z942" s="214">
        <v>0</v>
      </c>
      <c r="AA942" s="214">
        <f>ROUND(Z942*19.2,0)</f>
        <v>0</v>
      </c>
      <c r="AB942" s="214">
        <v>0</v>
      </c>
      <c r="AC942" s="214">
        <f>ROUND(AB942*19.2,0)</f>
        <v>0</v>
      </c>
      <c r="AD942" s="214">
        <v>0</v>
      </c>
      <c r="AE942" s="214">
        <f>ROUND(AD942*12,0)</f>
        <v>0</v>
      </c>
      <c r="AF942" s="214">
        <v>0</v>
      </c>
      <c r="AG942" s="214">
        <f>ROUND(AF942*14.4,0)</f>
        <v>0</v>
      </c>
      <c r="AH942" s="214">
        <v>2</v>
      </c>
      <c r="AI942" s="214">
        <f>ROUND(AH942*9.6,0)</f>
        <v>19</v>
      </c>
      <c r="AJ942" s="214">
        <v>2</v>
      </c>
      <c r="AK942" s="214">
        <f>ROUND(AJ942*16.8,0)</f>
        <v>34</v>
      </c>
      <c r="AL942" s="214">
        <v>0</v>
      </c>
      <c r="AM942" s="214">
        <f>ROUND(AL942*7.2,0)</f>
        <v>0</v>
      </c>
      <c r="AN942" s="214">
        <f>SUM(M942,O942,Q942,S942,U942)</f>
        <v>51</v>
      </c>
      <c r="AO942" s="214">
        <f>SUM(W942,Y942,AA942,AC942)</f>
        <v>0</v>
      </c>
      <c r="AP942" s="214">
        <f>SUM(AE942,AG942,AI942)</f>
        <v>19</v>
      </c>
      <c r="AQ942" s="214">
        <f>SUM(AK942,AM942)</f>
        <v>34</v>
      </c>
      <c r="AR942" s="214">
        <f>SUM(AN942:AQ942)</f>
        <v>104</v>
      </c>
      <c r="AS942" s="214" t="str">
        <f>IF(AR942&lt;=120,"Group 1",IF(AR942&lt;=240,"Group 2",IF(AR942&lt;=360,"Group 3",IF(AR942&lt;=480,"Group 4",IF(AR942&lt;=600,"Group 5",IF(AR942&lt;=720,"Group 6",IF(AR942&lt;=840,"Group 7",IF(AR942&lt;=960,"Group 8",IF(AR942&lt;=1080,"Group 9","Group 10")))))))))</f>
        <v>Group 1</v>
      </c>
      <c r="AT942" s="214" t="str">
        <f>IF(AR942&lt;=120,"B1",IF(AR942&lt;=240,"B2",IF(AR942&lt;=360,"B3",IF(AR942&lt;=480,"B4",IF(AR942&lt;=600,"B5",IF(AR942&lt;=720,"B6",IF(AR942&lt;=840,"B7",IF(AR942&lt;=960,"B8",IF(AR942&lt;=1080,"B9",IF(AR942&lt;=1100,"B10",IF(AR942&lt;=1120,"B11",IF(AR942&lt;=1140,"B12",IF(AR942&lt;=1160,"B13",IF(AR942&lt;=1180,"B14","B15"))))))))))))))</f>
        <v>B1</v>
      </c>
      <c r="AU942" s="214" t="str">
        <f>AT942</f>
        <v>B1</v>
      </c>
      <c r="AV942" s="214" t="str">
        <f>IF(AU942=J942,"OK","REVIEW")</f>
        <v>OK</v>
      </c>
      <c r="AW942" s="213" t="s">
        <v>355</v>
      </c>
      <c r="AX942" s="213" t="s">
        <v>1553</v>
      </c>
      <c r="AY942" s="213" t="s">
        <v>255</v>
      </c>
      <c r="AZ942" s="213" t="s">
        <v>255</v>
      </c>
      <c r="BA942" s="217" t="s">
        <v>358</v>
      </c>
    </row>
    <row r="943" ht="142.5">
      <c r="A943" s="214" t="s">
        <v>285</v>
      </c>
      <c r="B943" s="213" t="s">
        <v>1544</v>
      </c>
      <c r="C943" s="214" t="s">
        <v>1566</v>
      </c>
      <c r="D943" s="213" t="s">
        <v>1567</v>
      </c>
      <c r="E943" s="214" t="s">
        <v>1568</v>
      </c>
      <c r="F943" s="213" t="s">
        <v>1567</v>
      </c>
      <c r="G943" s="214" t="s">
        <v>1577</v>
      </c>
      <c r="H943" s="213" t="s">
        <v>1578</v>
      </c>
      <c r="I943" s="213" t="s">
        <v>1551</v>
      </c>
      <c r="J943" s="214" t="s">
        <v>255</v>
      </c>
      <c r="K943" s="217" t="s">
        <v>1552</v>
      </c>
      <c r="L943" s="214">
        <v>1</v>
      </c>
      <c r="M943" s="214">
        <f>ROUND(L943*18,0)</f>
        <v>18</v>
      </c>
      <c r="N943" s="214">
        <v>1</v>
      </c>
      <c r="O943" s="214">
        <f>ROUND(N943*19.2,0)</f>
        <v>19</v>
      </c>
      <c r="P943" s="214">
        <v>0</v>
      </c>
      <c r="Q943" s="214">
        <f>ROUND(P943*19.2,0)</f>
        <v>0</v>
      </c>
      <c r="R943" s="214">
        <v>0</v>
      </c>
      <c r="S943" s="214">
        <f>ROUND(R943*14.4,0)</f>
        <v>0</v>
      </c>
      <c r="T943" s="214">
        <v>1</v>
      </c>
      <c r="U943" s="214">
        <f>ROUND(T943*14.4,0)</f>
        <v>14</v>
      </c>
      <c r="V943" s="214">
        <v>0</v>
      </c>
      <c r="W943" s="214">
        <f>ROUND(V943*28.8,0)</f>
        <v>0</v>
      </c>
      <c r="X943" s="214">
        <v>0</v>
      </c>
      <c r="Y943" s="214">
        <f>ROUND(X943*16.8,0)</f>
        <v>0</v>
      </c>
      <c r="Z943" s="214">
        <v>0</v>
      </c>
      <c r="AA943" s="214">
        <f>ROUND(Z943*19.2,0)</f>
        <v>0</v>
      </c>
      <c r="AB943" s="214">
        <v>0</v>
      </c>
      <c r="AC943" s="214">
        <f>ROUND(AB943*19.2,0)</f>
        <v>0</v>
      </c>
      <c r="AD943" s="214">
        <v>0</v>
      </c>
      <c r="AE943" s="214">
        <f>ROUND(AD943*12,0)</f>
        <v>0</v>
      </c>
      <c r="AF943" s="214">
        <v>0</v>
      </c>
      <c r="AG943" s="214">
        <f>ROUND(AF943*14.4,0)</f>
        <v>0</v>
      </c>
      <c r="AH943" s="214">
        <v>2</v>
      </c>
      <c r="AI943" s="214">
        <f>ROUND(AH943*9.6,0)</f>
        <v>19</v>
      </c>
      <c r="AJ943" s="214">
        <v>2</v>
      </c>
      <c r="AK943" s="214">
        <f>ROUND(AJ943*16.8,0)</f>
        <v>34</v>
      </c>
      <c r="AL943" s="214">
        <v>0</v>
      </c>
      <c r="AM943" s="214">
        <f>ROUND(AL943*7.2,0)</f>
        <v>0</v>
      </c>
      <c r="AN943" s="214">
        <f>SUM(M943,O943,Q943,S943,U943)</f>
        <v>51</v>
      </c>
      <c r="AO943" s="214">
        <f>SUM(W943,Y943,AA943,AC943)</f>
        <v>0</v>
      </c>
      <c r="AP943" s="214">
        <f>SUM(AE943,AG943,AI943)</f>
        <v>19</v>
      </c>
      <c r="AQ943" s="214">
        <f>SUM(AK943,AM943)</f>
        <v>34</v>
      </c>
      <c r="AR943" s="214">
        <f>SUM(AN943:AQ943)</f>
        <v>104</v>
      </c>
      <c r="AS943" s="214" t="str">
        <f>IF(AR943&lt;=120,"Group 1",IF(AR943&lt;=240,"Group 2",IF(AR943&lt;=360,"Group 3",IF(AR943&lt;=480,"Group 4",IF(AR943&lt;=600,"Group 5",IF(AR943&lt;=720,"Group 6",IF(AR943&lt;=840,"Group 7",IF(AR943&lt;=960,"Group 8",IF(AR943&lt;=1080,"Group 9","Group 10")))))))))</f>
        <v>Group 1</v>
      </c>
      <c r="AT943" s="214" t="str">
        <f>IF(AR943&lt;=120,"B1",IF(AR943&lt;=240,"B2",IF(AR943&lt;=360,"B3",IF(AR943&lt;=480,"B4",IF(AR943&lt;=600,"B5",IF(AR943&lt;=720,"B6",IF(AR943&lt;=840,"B7",IF(AR943&lt;=960,"B8",IF(AR943&lt;=1080,"B9",IF(AR943&lt;=1100,"B10",IF(AR943&lt;=1120,"B11",IF(AR943&lt;=1140,"B12",IF(AR943&lt;=1160,"B13",IF(AR943&lt;=1180,"B14","B15"))))))))))))))</f>
        <v>B1</v>
      </c>
      <c r="AU943" s="214" t="str">
        <f>AT943</f>
        <v>B1</v>
      </c>
      <c r="AV943" s="214" t="str">
        <f>IF(AU943=J943,"OK","REVIEW")</f>
        <v>OK</v>
      </c>
      <c r="AW943" s="213" t="s">
        <v>355</v>
      </c>
      <c r="AX943" s="213" t="s">
        <v>1553</v>
      </c>
      <c r="AY943" s="213" t="s">
        <v>255</v>
      </c>
      <c r="AZ943" s="213" t="s">
        <v>255</v>
      </c>
      <c r="BA943" s="217" t="s">
        <v>358</v>
      </c>
    </row>
    <row r="944" ht="142.5">
      <c r="A944" s="214" t="s">
        <v>285</v>
      </c>
      <c r="B944" s="213" t="s">
        <v>1544</v>
      </c>
      <c r="C944" s="214" t="s">
        <v>1566</v>
      </c>
      <c r="D944" s="213" t="s">
        <v>1567</v>
      </c>
      <c r="E944" s="214" t="s">
        <v>1568</v>
      </c>
      <c r="F944" s="213" t="s">
        <v>1567</v>
      </c>
      <c r="G944" s="214" t="s">
        <v>1579</v>
      </c>
      <c r="H944" s="213" t="s">
        <v>1580</v>
      </c>
      <c r="I944" s="213" t="s">
        <v>1551</v>
      </c>
      <c r="J944" s="214" t="s">
        <v>255</v>
      </c>
      <c r="K944" s="217" t="s">
        <v>1552</v>
      </c>
      <c r="L944" s="214">
        <v>1</v>
      </c>
      <c r="M944" s="214">
        <f>ROUND(L944*18,0)</f>
        <v>18</v>
      </c>
      <c r="N944" s="214">
        <v>1</v>
      </c>
      <c r="O944" s="214">
        <f>ROUND(N944*19.2,0)</f>
        <v>19</v>
      </c>
      <c r="P944" s="214">
        <v>0</v>
      </c>
      <c r="Q944" s="214">
        <f>ROUND(P944*19.2,0)</f>
        <v>0</v>
      </c>
      <c r="R944" s="214">
        <v>0</v>
      </c>
      <c r="S944" s="214">
        <f>ROUND(R944*14.4,0)</f>
        <v>0</v>
      </c>
      <c r="T944" s="214">
        <v>1</v>
      </c>
      <c r="U944" s="214">
        <f>ROUND(T944*14.4,0)</f>
        <v>14</v>
      </c>
      <c r="V944" s="214">
        <v>0</v>
      </c>
      <c r="W944" s="214">
        <f>ROUND(V944*28.8,0)</f>
        <v>0</v>
      </c>
      <c r="X944" s="214">
        <v>0</v>
      </c>
      <c r="Y944" s="214">
        <f>ROUND(X944*16.8,0)</f>
        <v>0</v>
      </c>
      <c r="Z944" s="214">
        <v>0</v>
      </c>
      <c r="AA944" s="214">
        <f>ROUND(Z944*19.2,0)</f>
        <v>0</v>
      </c>
      <c r="AB944" s="214">
        <v>0</v>
      </c>
      <c r="AC944" s="214">
        <f>ROUND(AB944*19.2,0)</f>
        <v>0</v>
      </c>
      <c r="AD944" s="214">
        <v>0</v>
      </c>
      <c r="AE944" s="214">
        <f>ROUND(AD944*12,0)</f>
        <v>0</v>
      </c>
      <c r="AF944" s="214">
        <v>0</v>
      </c>
      <c r="AG944" s="214">
        <f>ROUND(AF944*14.4,0)</f>
        <v>0</v>
      </c>
      <c r="AH944" s="214">
        <v>2</v>
      </c>
      <c r="AI944" s="214">
        <f>ROUND(AH944*9.6,0)</f>
        <v>19</v>
      </c>
      <c r="AJ944" s="214">
        <v>2</v>
      </c>
      <c r="AK944" s="214">
        <f>ROUND(AJ944*16.8,0)</f>
        <v>34</v>
      </c>
      <c r="AL944" s="214">
        <v>0</v>
      </c>
      <c r="AM944" s="214">
        <f>ROUND(AL944*7.2,0)</f>
        <v>0</v>
      </c>
      <c r="AN944" s="214">
        <f>SUM(M944,O944,Q944,S944,U944)</f>
        <v>51</v>
      </c>
      <c r="AO944" s="214">
        <f>SUM(W944,Y944,AA944,AC944)</f>
        <v>0</v>
      </c>
      <c r="AP944" s="214">
        <f>SUM(AE944,AG944,AI944)</f>
        <v>19</v>
      </c>
      <c r="AQ944" s="214">
        <f>SUM(AK944,AM944)</f>
        <v>34</v>
      </c>
      <c r="AR944" s="214">
        <f>SUM(AN944:AQ944)</f>
        <v>104</v>
      </c>
      <c r="AS944" s="214" t="str">
        <f>IF(AR944&lt;=120,"Group 1",IF(AR944&lt;=240,"Group 2",IF(AR944&lt;=360,"Group 3",IF(AR944&lt;=480,"Group 4",IF(AR944&lt;=600,"Group 5",IF(AR944&lt;=720,"Group 6",IF(AR944&lt;=840,"Group 7",IF(AR944&lt;=960,"Group 8",IF(AR944&lt;=1080,"Group 9","Group 10")))))))))</f>
        <v>Group 1</v>
      </c>
      <c r="AT944" s="214" t="str">
        <f>IF(AR944&lt;=120,"B1",IF(AR944&lt;=240,"B2",IF(AR944&lt;=360,"B3",IF(AR944&lt;=480,"B4",IF(AR944&lt;=600,"B5",IF(AR944&lt;=720,"B6",IF(AR944&lt;=840,"B7",IF(AR944&lt;=960,"B8",IF(AR944&lt;=1080,"B9",IF(AR944&lt;=1100,"B10",IF(AR944&lt;=1120,"B11",IF(AR944&lt;=1140,"B12",IF(AR944&lt;=1160,"B13",IF(AR944&lt;=1180,"B14","B15"))))))))))))))</f>
        <v>B1</v>
      </c>
      <c r="AU944" s="214" t="str">
        <f>AT944</f>
        <v>B1</v>
      </c>
      <c r="AV944" s="214" t="str">
        <f>IF(AU944=J944,"OK","REVIEW")</f>
        <v>OK</v>
      </c>
      <c r="AW944" s="213" t="s">
        <v>355</v>
      </c>
      <c r="AX944" s="213" t="s">
        <v>1553</v>
      </c>
      <c r="AY944" s="213" t="s">
        <v>255</v>
      </c>
      <c r="AZ944" s="213" t="s">
        <v>255</v>
      </c>
      <c r="BA944" s="217" t="s">
        <v>358</v>
      </c>
    </row>
    <row r="945" ht="142.5">
      <c r="A945" s="214" t="s">
        <v>285</v>
      </c>
      <c r="B945" s="213" t="s">
        <v>1544</v>
      </c>
      <c r="C945" s="214" t="s">
        <v>1581</v>
      </c>
      <c r="D945" s="213" t="s">
        <v>1582</v>
      </c>
      <c r="E945" s="214" t="s">
        <v>1583</v>
      </c>
      <c r="F945" s="213" t="s">
        <v>1584</v>
      </c>
      <c r="G945" s="214" t="s">
        <v>1585</v>
      </c>
      <c r="H945" s="213" t="s">
        <v>1586</v>
      </c>
      <c r="I945" s="213" t="s">
        <v>1551</v>
      </c>
      <c r="J945" s="214" t="s">
        <v>255</v>
      </c>
      <c r="K945" s="217" t="s">
        <v>1552</v>
      </c>
      <c r="L945" s="214">
        <v>1</v>
      </c>
      <c r="M945" s="214">
        <f>ROUND(L945*18,0)</f>
        <v>18</v>
      </c>
      <c r="N945" s="214">
        <v>1</v>
      </c>
      <c r="O945" s="214">
        <f>ROUND(N945*19.2,0)</f>
        <v>19</v>
      </c>
      <c r="P945" s="214">
        <v>0</v>
      </c>
      <c r="Q945" s="214">
        <f>ROUND(P945*19.2,0)</f>
        <v>0</v>
      </c>
      <c r="R945" s="214">
        <v>0</v>
      </c>
      <c r="S945" s="214">
        <f>ROUND(R945*14.4,0)</f>
        <v>0</v>
      </c>
      <c r="T945" s="214">
        <v>1</v>
      </c>
      <c r="U945" s="214">
        <f>ROUND(T945*14.4,0)</f>
        <v>14</v>
      </c>
      <c r="V945" s="214">
        <v>0</v>
      </c>
      <c r="W945" s="214">
        <f>ROUND(V945*28.8,0)</f>
        <v>0</v>
      </c>
      <c r="X945" s="214">
        <v>0</v>
      </c>
      <c r="Y945" s="214">
        <f>ROUND(X945*16.8,0)</f>
        <v>0</v>
      </c>
      <c r="Z945" s="214">
        <v>0</v>
      </c>
      <c r="AA945" s="214">
        <f>ROUND(Z945*19.2,0)</f>
        <v>0</v>
      </c>
      <c r="AB945" s="214">
        <v>0</v>
      </c>
      <c r="AC945" s="214">
        <f>ROUND(AB945*19.2,0)</f>
        <v>0</v>
      </c>
      <c r="AD945" s="214">
        <v>0</v>
      </c>
      <c r="AE945" s="214">
        <f>ROUND(AD945*12,0)</f>
        <v>0</v>
      </c>
      <c r="AF945" s="214">
        <v>0</v>
      </c>
      <c r="AG945" s="214">
        <f>ROUND(AF945*14.4,0)</f>
        <v>0</v>
      </c>
      <c r="AH945" s="214">
        <v>2</v>
      </c>
      <c r="AI945" s="214">
        <f>ROUND(AH945*9.6,0)</f>
        <v>19</v>
      </c>
      <c r="AJ945" s="214">
        <v>2</v>
      </c>
      <c r="AK945" s="214">
        <f>ROUND(AJ945*16.8,0)</f>
        <v>34</v>
      </c>
      <c r="AL945" s="214">
        <v>0</v>
      </c>
      <c r="AM945" s="214">
        <f>ROUND(AL945*7.2,0)</f>
        <v>0</v>
      </c>
      <c r="AN945" s="214">
        <f>SUM(M945,O945,Q945,S945,U945)</f>
        <v>51</v>
      </c>
      <c r="AO945" s="214">
        <f>SUM(W945,Y945,AA945,AC945)</f>
        <v>0</v>
      </c>
      <c r="AP945" s="214">
        <f>SUM(AE945,AG945,AI945)</f>
        <v>19</v>
      </c>
      <c r="AQ945" s="214">
        <f>SUM(AK945,AM945)</f>
        <v>34</v>
      </c>
      <c r="AR945" s="214">
        <f>SUM(AN945:AQ945)</f>
        <v>104</v>
      </c>
      <c r="AS945" s="214" t="str">
        <f>IF(AR945&lt;=120,"Group 1",IF(AR945&lt;=240,"Group 2",IF(AR945&lt;=360,"Group 3",IF(AR945&lt;=480,"Group 4",IF(AR945&lt;=600,"Group 5",IF(AR945&lt;=720,"Group 6",IF(AR945&lt;=840,"Group 7",IF(AR945&lt;=960,"Group 8",IF(AR945&lt;=1080,"Group 9","Group 10")))))))))</f>
        <v>Group 1</v>
      </c>
      <c r="AT945" s="214" t="str">
        <f>IF(AR945&lt;=120,"B1",IF(AR945&lt;=240,"B2",IF(AR945&lt;=360,"B3",IF(AR945&lt;=480,"B4",IF(AR945&lt;=600,"B5",IF(AR945&lt;=720,"B6",IF(AR945&lt;=840,"B7",IF(AR945&lt;=960,"B8",IF(AR945&lt;=1080,"B9",IF(AR945&lt;=1100,"B10",IF(AR945&lt;=1120,"B11",IF(AR945&lt;=1140,"B12",IF(AR945&lt;=1160,"B13",IF(AR945&lt;=1180,"B14","B15"))))))))))))))</f>
        <v>B1</v>
      </c>
      <c r="AU945" s="214" t="str">
        <f>AT945</f>
        <v>B1</v>
      </c>
      <c r="AV945" s="214" t="str">
        <f>IF(AU945=J945,"OK","REVIEW")</f>
        <v>OK</v>
      </c>
      <c r="AW945" s="213" t="s">
        <v>355</v>
      </c>
      <c r="AX945" s="213" t="s">
        <v>1553</v>
      </c>
      <c r="AY945" s="213" t="s">
        <v>255</v>
      </c>
      <c r="AZ945" s="213" t="s">
        <v>255</v>
      </c>
      <c r="BA945" s="217" t="s">
        <v>358</v>
      </c>
    </row>
    <row r="946" ht="142.5">
      <c r="A946" s="214" t="s">
        <v>285</v>
      </c>
      <c r="B946" s="213" t="s">
        <v>1544</v>
      </c>
      <c r="C946" s="214" t="s">
        <v>1581</v>
      </c>
      <c r="D946" s="213" t="s">
        <v>1582</v>
      </c>
      <c r="E946" s="214" t="s">
        <v>1583</v>
      </c>
      <c r="F946" s="213" t="s">
        <v>1584</v>
      </c>
      <c r="G946" s="214" t="s">
        <v>1587</v>
      </c>
      <c r="H946" s="213" t="s">
        <v>1588</v>
      </c>
      <c r="I946" s="213" t="s">
        <v>1551</v>
      </c>
      <c r="J946" s="214" t="s">
        <v>255</v>
      </c>
      <c r="K946" s="217" t="s">
        <v>1552</v>
      </c>
      <c r="L946" s="214">
        <v>1</v>
      </c>
      <c r="M946" s="214">
        <f>ROUND(L946*18,0)</f>
        <v>18</v>
      </c>
      <c r="N946" s="214">
        <v>1</v>
      </c>
      <c r="O946" s="214">
        <f>ROUND(N946*19.2,0)</f>
        <v>19</v>
      </c>
      <c r="P946" s="214">
        <v>0</v>
      </c>
      <c r="Q946" s="214">
        <f>ROUND(P946*19.2,0)</f>
        <v>0</v>
      </c>
      <c r="R946" s="214">
        <v>0</v>
      </c>
      <c r="S946" s="214">
        <f>ROUND(R946*14.4,0)</f>
        <v>0</v>
      </c>
      <c r="T946" s="214">
        <v>2</v>
      </c>
      <c r="U946" s="214">
        <f>ROUND(T946*14.4,0)</f>
        <v>29</v>
      </c>
      <c r="V946" s="214">
        <v>0</v>
      </c>
      <c r="W946" s="214">
        <f>ROUND(V946*28.8,0)</f>
        <v>0</v>
      </c>
      <c r="X946" s="214">
        <v>0</v>
      </c>
      <c r="Y946" s="214">
        <f>ROUND(X946*16.8,0)</f>
        <v>0</v>
      </c>
      <c r="Z946" s="214">
        <v>0</v>
      </c>
      <c r="AA946" s="214">
        <f>ROUND(Z946*19.2,0)</f>
        <v>0</v>
      </c>
      <c r="AB946" s="214">
        <v>0</v>
      </c>
      <c r="AC946" s="214">
        <f>ROUND(AB946*19.2,0)</f>
        <v>0</v>
      </c>
      <c r="AD946" s="214">
        <v>0</v>
      </c>
      <c r="AE946" s="214">
        <f>ROUND(AD946*12,0)</f>
        <v>0</v>
      </c>
      <c r="AF946" s="214">
        <v>0</v>
      </c>
      <c r="AG946" s="214">
        <f>ROUND(AF946*14.4,0)</f>
        <v>0</v>
      </c>
      <c r="AH946" s="214">
        <v>2</v>
      </c>
      <c r="AI946" s="214">
        <f>ROUND(AH946*9.6,0)</f>
        <v>19</v>
      </c>
      <c r="AJ946" s="214">
        <v>2</v>
      </c>
      <c r="AK946" s="214">
        <f>ROUND(AJ946*16.8,0)</f>
        <v>34</v>
      </c>
      <c r="AL946" s="214">
        <v>0</v>
      </c>
      <c r="AM946" s="214">
        <f>ROUND(AL946*7.2,0)</f>
        <v>0</v>
      </c>
      <c r="AN946" s="214">
        <f>SUM(M946,O946,Q946,S946,U946)</f>
        <v>66</v>
      </c>
      <c r="AO946" s="214">
        <f>SUM(W946,Y946,AA946,AC946)</f>
        <v>0</v>
      </c>
      <c r="AP946" s="214">
        <f>SUM(AE946,AG946,AI946)</f>
        <v>19</v>
      </c>
      <c r="AQ946" s="214">
        <f>SUM(AK946,AM946)</f>
        <v>34</v>
      </c>
      <c r="AR946" s="214">
        <f>SUM(AN946:AQ946)</f>
        <v>119</v>
      </c>
      <c r="AS946" s="214" t="str">
        <f>IF(AR946&lt;=120,"Group 1",IF(AR946&lt;=240,"Group 2",IF(AR946&lt;=360,"Group 3",IF(AR946&lt;=480,"Group 4",IF(AR946&lt;=600,"Group 5",IF(AR946&lt;=720,"Group 6",IF(AR946&lt;=840,"Group 7",IF(AR946&lt;=960,"Group 8",IF(AR946&lt;=1080,"Group 9","Group 10")))))))))</f>
        <v>Group 1</v>
      </c>
      <c r="AT946" s="214" t="str">
        <f>IF(AR946&lt;=120,"B1",IF(AR946&lt;=240,"B2",IF(AR946&lt;=360,"B3",IF(AR946&lt;=480,"B4",IF(AR946&lt;=600,"B5",IF(AR946&lt;=720,"B6",IF(AR946&lt;=840,"B7",IF(AR946&lt;=960,"B8",IF(AR946&lt;=1080,"B9",IF(AR946&lt;=1100,"B10",IF(AR946&lt;=1120,"B11",IF(AR946&lt;=1140,"B12",IF(AR946&lt;=1160,"B13",IF(AR946&lt;=1180,"B14","B15"))))))))))))))</f>
        <v>B1</v>
      </c>
      <c r="AU946" s="214" t="str">
        <f>AT946</f>
        <v>B1</v>
      </c>
      <c r="AV946" s="214" t="str">
        <f>IF(AU946=J946,"OK","REVIEW")</f>
        <v>OK</v>
      </c>
      <c r="AW946" s="213" t="s">
        <v>355</v>
      </c>
      <c r="AX946" s="213" t="s">
        <v>1553</v>
      </c>
      <c r="AY946" s="213" t="s">
        <v>255</v>
      </c>
      <c r="AZ946" s="213" t="s">
        <v>255</v>
      </c>
      <c r="BA946" s="217" t="s">
        <v>358</v>
      </c>
    </row>
    <row r="947" ht="142.5">
      <c r="A947" s="214" t="s">
        <v>285</v>
      </c>
      <c r="B947" s="213" t="s">
        <v>1544</v>
      </c>
      <c r="C947" s="214" t="s">
        <v>1581</v>
      </c>
      <c r="D947" s="213" t="s">
        <v>1582</v>
      </c>
      <c r="E947" s="214" t="s">
        <v>1583</v>
      </c>
      <c r="F947" s="213" t="s">
        <v>1584</v>
      </c>
      <c r="G947" s="214" t="s">
        <v>1589</v>
      </c>
      <c r="H947" s="213" t="s">
        <v>1590</v>
      </c>
      <c r="I947" s="213" t="s">
        <v>1551</v>
      </c>
      <c r="J947" s="214" t="s">
        <v>255</v>
      </c>
      <c r="K947" s="217" t="s">
        <v>1552</v>
      </c>
      <c r="L947" s="214">
        <v>1</v>
      </c>
      <c r="M947" s="214">
        <f>ROUND(L947*18,0)</f>
        <v>18</v>
      </c>
      <c r="N947" s="214">
        <v>1</v>
      </c>
      <c r="O947" s="214">
        <f>ROUND(N947*19.2,0)</f>
        <v>19</v>
      </c>
      <c r="P947" s="214">
        <v>0</v>
      </c>
      <c r="Q947" s="214">
        <f>ROUND(P947*19.2,0)</f>
        <v>0</v>
      </c>
      <c r="R947" s="214">
        <v>0</v>
      </c>
      <c r="S947" s="214">
        <f>ROUND(R947*14.4,0)</f>
        <v>0</v>
      </c>
      <c r="T947" s="214">
        <v>1</v>
      </c>
      <c r="U947" s="214">
        <f>ROUND(T947*14.4,0)</f>
        <v>14</v>
      </c>
      <c r="V947" s="214">
        <v>0</v>
      </c>
      <c r="W947" s="214">
        <f>ROUND(V947*28.8,0)</f>
        <v>0</v>
      </c>
      <c r="X947" s="214">
        <v>0</v>
      </c>
      <c r="Y947" s="214">
        <f>ROUND(X947*16.8,0)</f>
        <v>0</v>
      </c>
      <c r="Z947" s="214">
        <v>0</v>
      </c>
      <c r="AA947" s="214">
        <f>ROUND(Z947*19.2,0)</f>
        <v>0</v>
      </c>
      <c r="AB947" s="214">
        <v>0</v>
      </c>
      <c r="AC947" s="214">
        <f>ROUND(AB947*19.2,0)</f>
        <v>0</v>
      </c>
      <c r="AD947" s="214">
        <v>0</v>
      </c>
      <c r="AE947" s="214">
        <f>ROUND(AD947*12,0)</f>
        <v>0</v>
      </c>
      <c r="AF947" s="214">
        <v>0</v>
      </c>
      <c r="AG947" s="214">
        <f>ROUND(AF947*14.4,0)</f>
        <v>0</v>
      </c>
      <c r="AH947" s="214">
        <v>2</v>
      </c>
      <c r="AI947" s="214">
        <f>ROUND(AH947*9.6,0)</f>
        <v>19</v>
      </c>
      <c r="AJ947" s="214">
        <v>2</v>
      </c>
      <c r="AK947" s="214">
        <f>ROUND(AJ947*16.8,0)</f>
        <v>34</v>
      </c>
      <c r="AL947" s="214">
        <v>0</v>
      </c>
      <c r="AM947" s="214">
        <f>ROUND(AL947*7.2,0)</f>
        <v>0</v>
      </c>
      <c r="AN947" s="214">
        <f>SUM(M947,O947,Q947,S947,U947)</f>
        <v>51</v>
      </c>
      <c r="AO947" s="214">
        <f>SUM(W947,Y947,AA947,AC947)</f>
        <v>0</v>
      </c>
      <c r="AP947" s="214">
        <f>SUM(AE947,AG947,AI947)</f>
        <v>19</v>
      </c>
      <c r="AQ947" s="214">
        <f>SUM(AK947,AM947)</f>
        <v>34</v>
      </c>
      <c r="AR947" s="214">
        <f>SUM(AN947:AQ947)</f>
        <v>104</v>
      </c>
      <c r="AS947" s="214" t="str">
        <f>IF(AR947&lt;=120,"Group 1",IF(AR947&lt;=240,"Group 2",IF(AR947&lt;=360,"Group 3",IF(AR947&lt;=480,"Group 4",IF(AR947&lt;=600,"Group 5",IF(AR947&lt;=720,"Group 6",IF(AR947&lt;=840,"Group 7",IF(AR947&lt;=960,"Group 8",IF(AR947&lt;=1080,"Group 9","Group 10")))))))))</f>
        <v>Group 1</v>
      </c>
      <c r="AT947" s="214" t="str">
        <f>IF(AR947&lt;=120,"B1",IF(AR947&lt;=240,"B2",IF(AR947&lt;=360,"B3",IF(AR947&lt;=480,"B4",IF(AR947&lt;=600,"B5",IF(AR947&lt;=720,"B6",IF(AR947&lt;=840,"B7",IF(AR947&lt;=960,"B8",IF(AR947&lt;=1080,"B9",IF(AR947&lt;=1100,"B10",IF(AR947&lt;=1120,"B11",IF(AR947&lt;=1140,"B12",IF(AR947&lt;=1160,"B13",IF(AR947&lt;=1180,"B14","B15"))))))))))))))</f>
        <v>B1</v>
      </c>
      <c r="AU947" s="214" t="str">
        <f>AT947</f>
        <v>B1</v>
      </c>
      <c r="AV947" s="214" t="str">
        <f>IF(AU947=J947,"OK","REVIEW")</f>
        <v>OK</v>
      </c>
      <c r="AW947" s="213" t="s">
        <v>355</v>
      </c>
      <c r="AX947" s="213" t="s">
        <v>1553</v>
      </c>
      <c r="AY947" s="213" t="s">
        <v>255</v>
      </c>
      <c r="AZ947" s="213" t="s">
        <v>255</v>
      </c>
      <c r="BA947" s="217" t="s">
        <v>358</v>
      </c>
    </row>
    <row r="948" ht="142.5">
      <c r="A948" s="214" t="s">
        <v>285</v>
      </c>
      <c r="B948" s="213" t="s">
        <v>1544</v>
      </c>
      <c r="C948" s="214" t="s">
        <v>1581</v>
      </c>
      <c r="D948" s="213" t="s">
        <v>1582</v>
      </c>
      <c r="E948" s="214" t="s">
        <v>1591</v>
      </c>
      <c r="F948" s="213" t="s">
        <v>1592</v>
      </c>
      <c r="G948" s="214" t="s">
        <v>1593</v>
      </c>
      <c r="H948" s="213" t="s">
        <v>1594</v>
      </c>
      <c r="I948" s="213" t="s">
        <v>1551</v>
      </c>
      <c r="J948" s="214" t="s">
        <v>255</v>
      </c>
      <c r="K948" s="217" t="s">
        <v>1552</v>
      </c>
      <c r="L948" s="214">
        <v>1</v>
      </c>
      <c r="M948" s="214">
        <f>ROUND(L948*18,0)</f>
        <v>18</v>
      </c>
      <c r="N948" s="214">
        <v>1</v>
      </c>
      <c r="O948" s="214">
        <f>ROUND(N948*19.2,0)</f>
        <v>19</v>
      </c>
      <c r="P948" s="214">
        <v>0</v>
      </c>
      <c r="Q948" s="214">
        <f>ROUND(P948*19.2,0)</f>
        <v>0</v>
      </c>
      <c r="R948" s="214">
        <v>0</v>
      </c>
      <c r="S948" s="214">
        <f>ROUND(R948*14.4,0)</f>
        <v>0</v>
      </c>
      <c r="T948" s="214">
        <v>1</v>
      </c>
      <c r="U948" s="214">
        <f>ROUND(T948*14.4,0)</f>
        <v>14</v>
      </c>
      <c r="V948" s="214">
        <v>0</v>
      </c>
      <c r="W948" s="214">
        <f>ROUND(V948*28.8,0)</f>
        <v>0</v>
      </c>
      <c r="X948" s="214">
        <v>0</v>
      </c>
      <c r="Y948" s="214">
        <f>ROUND(X948*16.8,0)</f>
        <v>0</v>
      </c>
      <c r="Z948" s="214">
        <v>0</v>
      </c>
      <c r="AA948" s="214">
        <f>ROUND(Z948*19.2,0)</f>
        <v>0</v>
      </c>
      <c r="AB948" s="214">
        <v>0</v>
      </c>
      <c r="AC948" s="214">
        <f>ROUND(AB948*19.2,0)</f>
        <v>0</v>
      </c>
      <c r="AD948" s="214">
        <v>0</v>
      </c>
      <c r="AE948" s="214">
        <f>ROUND(AD948*12,0)</f>
        <v>0</v>
      </c>
      <c r="AF948" s="214">
        <v>0</v>
      </c>
      <c r="AG948" s="214">
        <f>ROUND(AF948*14.4,0)</f>
        <v>0</v>
      </c>
      <c r="AH948" s="214">
        <v>2</v>
      </c>
      <c r="AI948" s="214">
        <f>ROUND(AH948*9.6,0)</f>
        <v>19</v>
      </c>
      <c r="AJ948" s="214">
        <v>2</v>
      </c>
      <c r="AK948" s="214">
        <f>ROUND(AJ948*16.8,0)</f>
        <v>34</v>
      </c>
      <c r="AL948" s="214">
        <v>0</v>
      </c>
      <c r="AM948" s="214">
        <f>ROUND(AL948*7.2,0)</f>
        <v>0</v>
      </c>
      <c r="AN948" s="214">
        <f>SUM(M948,O948,Q948,S948,U948)</f>
        <v>51</v>
      </c>
      <c r="AO948" s="214">
        <f>SUM(W948,Y948,AA948,AC948)</f>
        <v>0</v>
      </c>
      <c r="AP948" s="214">
        <f>SUM(AE948,AG948,AI948)</f>
        <v>19</v>
      </c>
      <c r="AQ948" s="214">
        <f>SUM(AK948,AM948)</f>
        <v>34</v>
      </c>
      <c r="AR948" s="214">
        <f>SUM(AN948:AQ948)</f>
        <v>104</v>
      </c>
      <c r="AS948" s="214" t="str">
        <f>IF(AR948&lt;=120,"Group 1",IF(AR948&lt;=240,"Group 2",IF(AR948&lt;=360,"Group 3",IF(AR948&lt;=480,"Group 4",IF(AR948&lt;=600,"Group 5",IF(AR948&lt;=720,"Group 6",IF(AR948&lt;=840,"Group 7",IF(AR948&lt;=960,"Group 8",IF(AR948&lt;=1080,"Group 9","Group 10")))))))))</f>
        <v>Group 1</v>
      </c>
      <c r="AT948" s="214" t="str">
        <f>IF(AR948&lt;=120,"B1",IF(AR948&lt;=240,"B2",IF(AR948&lt;=360,"B3",IF(AR948&lt;=480,"B4",IF(AR948&lt;=600,"B5",IF(AR948&lt;=720,"B6",IF(AR948&lt;=840,"B7",IF(AR948&lt;=960,"B8",IF(AR948&lt;=1080,"B9",IF(AR948&lt;=1100,"B10",IF(AR948&lt;=1120,"B11",IF(AR948&lt;=1140,"B12",IF(AR948&lt;=1160,"B13",IF(AR948&lt;=1180,"B14","B15"))))))))))))))</f>
        <v>B1</v>
      </c>
      <c r="AU948" s="214" t="str">
        <f>AT948</f>
        <v>B1</v>
      </c>
      <c r="AV948" s="214" t="str">
        <f>IF(AU948=J948,"OK","REVIEW")</f>
        <v>OK</v>
      </c>
      <c r="AW948" s="213" t="s">
        <v>355</v>
      </c>
      <c r="AX948" s="213" t="s">
        <v>1553</v>
      </c>
      <c r="AY948" s="213" t="s">
        <v>255</v>
      </c>
      <c r="AZ948" s="213" t="s">
        <v>255</v>
      </c>
      <c r="BA948" s="217" t="s">
        <v>358</v>
      </c>
    </row>
    <row r="949" ht="142.5">
      <c r="A949" s="214" t="s">
        <v>285</v>
      </c>
      <c r="B949" s="213" t="s">
        <v>1544</v>
      </c>
      <c r="C949" s="214" t="s">
        <v>1581</v>
      </c>
      <c r="D949" s="213" t="s">
        <v>1582</v>
      </c>
      <c r="E949" s="214" t="s">
        <v>1591</v>
      </c>
      <c r="F949" s="213" t="s">
        <v>1592</v>
      </c>
      <c r="G949" s="214" t="s">
        <v>1595</v>
      </c>
      <c r="H949" s="213" t="s">
        <v>1596</v>
      </c>
      <c r="I949" s="213" t="s">
        <v>1551</v>
      </c>
      <c r="J949" s="214" t="s">
        <v>255</v>
      </c>
      <c r="K949" s="217" t="s">
        <v>1552</v>
      </c>
      <c r="L949" s="214">
        <v>1</v>
      </c>
      <c r="M949" s="214">
        <f>ROUND(L949*18,0)</f>
        <v>18</v>
      </c>
      <c r="N949" s="214">
        <v>1</v>
      </c>
      <c r="O949" s="214">
        <f>ROUND(N949*19.2,0)</f>
        <v>19</v>
      </c>
      <c r="P949" s="214">
        <v>0</v>
      </c>
      <c r="Q949" s="214">
        <f>ROUND(P949*19.2,0)</f>
        <v>0</v>
      </c>
      <c r="R949" s="214">
        <v>0</v>
      </c>
      <c r="S949" s="214">
        <f>ROUND(R949*14.4,0)</f>
        <v>0</v>
      </c>
      <c r="T949" s="214">
        <v>1</v>
      </c>
      <c r="U949" s="214">
        <f>ROUND(T949*14.4,0)</f>
        <v>14</v>
      </c>
      <c r="V949" s="214">
        <v>0</v>
      </c>
      <c r="W949" s="214">
        <f>ROUND(V949*28.8,0)</f>
        <v>0</v>
      </c>
      <c r="X949" s="214">
        <v>0</v>
      </c>
      <c r="Y949" s="214">
        <f>ROUND(X949*16.8,0)</f>
        <v>0</v>
      </c>
      <c r="Z949" s="214">
        <v>0</v>
      </c>
      <c r="AA949" s="214">
        <f>ROUND(Z949*19.2,0)</f>
        <v>0</v>
      </c>
      <c r="AB949" s="214">
        <v>0</v>
      </c>
      <c r="AC949" s="214">
        <f>ROUND(AB949*19.2,0)</f>
        <v>0</v>
      </c>
      <c r="AD949" s="214">
        <v>0</v>
      </c>
      <c r="AE949" s="214">
        <f>ROUND(AD949*12,0)</f>
        <v>0</v>
      </c>
      <c r="AF949" s="214">
        <v>0</v>
      </c>
      <c r="AG949" s="214">
        <f>ROUND(AF949*14.4,0)</f>
        <v>0</v>
      </c>
      <c r="AH949" s="214">
        <v>2</v>
      </c>
      <c r="AI949" s="214">
        <f>ROUND(AH949*9.6,0)</f>
        <v>19</v>
      </c>
      <c r="AJ949" s="214">
        <v>2</v>
      </c>
      <c r="AK949" s="214">
        <f>ROUND(AJ949*16.8,0)</f>
        <v>34</v>
      </c>
      <c r="AL949" s="214">
        <v>0</v>
      </c>
      <c r="AM949" s="214">
        <f>ROUND(AL949*7.2,0)</f>
        <v>0</v>
      </c>
      <c r="AN949" s="214">
        <f>SUM(M949,O949,Q949,S949,U949)</f>
        <v>51</v>
      </c>
      <c r="AO949" s="214">
        <f>SUM(W949,Y949,AA949,AC949)</f>
        <v>0</v>
      </c>
      <c r="AP949" s="214">
        <f>SUM(AE949,AG949,AI949)</f>
        <v>19</v>
      </c>
      <c r="AQ949" s="214">
        <f>SUM(AK949,AM949)</f>
        <v>34</v>
      </c>
      <c r="AR949" s="214">
        <f>SUM(AN949:AQ949)</f>
        <v>104</v>
      </c>
      <c r="AS949" s="214" t="str">
        <f>IF(AR949&lt;=120,"Group 1",IF(AR949&lt;=240,"Group 2",IF(AR949&lt;=360,"Group 3",IF(AR949&lt;=480,"Group 4",IF(AR949&lt;=600,"Group 5",IF(AR949&lt;=720,"Group 6",IF(AR949&lt;=840,"Group 7",IF(AR949&lt;=960,"Group 8",IF(AR949&lt;=1080,"Group 9","Group 10")))))))))</f>
        <v>Group 1</v>
      </c>
      <c r="AT949" s="214" t="str">
        <f>IF(AR949&lt;=120,"B1",IF(AR949&lt;=240,"B2",IF(AR949&lt;=360,"B3",IF(AR949&lt;=480,"B4",IF(AR949&lt;=600,"B5",IF(AR949&lt;=720,"B6",IF(AR949&lt;=840,"B7",IF(AR949&lt;=960,"B8",IF(AR949&lt;=1080,"B9",IF(AR949&lt;=1100,"B10",IF(AR949&lt;=1120,"B11",IF(AR949&lt;=1140,"B12",IF(AR949&lt;=1160,"B13",IF(AR949&lt;=1180,"B14","B15"))))))))))))))</f>
        <v>B1</v>
      </c>
      <c r="AU949" s="214" t="str">
        <f>AT949</f>
        <v>B1</v>
      </c>
      <c r="AV949" s="214" t="str">
        <f>IF(AU949=J949,"OK","REVIEW")</f>
        <v>OK</v>
      </c>
      <c r="AW949" s="213" t="s">
        <v>355</v>
      </c>
      <c r="AX949" s="213" t="s">
        <v>1553</v>
      </c>
      <c r="AY949" s="213" t="s">
        <v>255</v>
      </c>
      <c r="AZ949" s="213" t="s">
        <v>255</v>
      </c>
      <c r="BA949" s="217" t="s">
        <v>358</v>
      </c>
    </row>
    <row r="950" ht="142.5">
      <c r="A950" s="214" t="s">
        <v>285</v>
      </c>
      <c r="B950" s="213" t="s">
        <v>1544</v>
      </c>
      <c r="C950" s="214" t="s">
        <v>1581</v>
      </c>
      <c r="D950" s="213" t="s">
        <v>1582</v>
      </c>
      <c r="E950" s="214" t="s">
        <v>1597</v>
      </c>
      <c r="F950" s="213" t="s">
        <v>1598</v>
      </c>
      <c r="G950" s="214" t="s">
        <v>1599</v>
      </c>
      <c r="H950" s="213" t="s">
        <v>1600</v>
      </c>
      <c r="I950" s="213" t="s">
        <v>1551</v>
      </c>
      <c r="J950" s="214" t="s">
        <v>255</v>
      </c>
      <c r="K950" s="217" t="s">
        <v>1552</v>
      </c>
      <c r="L950" s="214">
        <v>1</v>
      </c>
      <c r="M950" s="214">
        <f>ROUND(L950*18,0)</f>
        <v>18</v>
      </c>
      <c r="N950" s="214">
        <v>1</v>
      </c>
      <c r="O950" s="214">
        <f>ROUND(N950*19.2,0)</f>
        <v>19</v>
      </c>
      <c r="P950" s="214">
        <v>0</v>
      </c>
      <c r="Q950" s="214">
        <f>ROUND(P950*19.2,0)</f>
        <v>0</v>
      </c>
      <c r="R950" s="214">
        <v>0</v>
      </c>
      <c r="S950" s="214">
        <f>ROUND(R950*14.4,0)</f>
        <v>0</v>
      </c>
      <c r="T950" s="214">
        <v>1</v>
      </c>
      <c r="U950" s="214">
        <f>ROUND(T950*14.4,0)</f>
        <v>14</v>
      </c>
      <c r="V950" s="214">
        <v>0</v>
      </c>
      <c r="W950" s="214">
        <f>ROUND(V950*28.8,0)</f>
        <v>0</v>
      </c>
      <c r="X950" s="214">
        <v>0</v>
      </c>
      <c r="Y950" s="214">
        <f>ROUND(X950*16.8,0)</f>
        <v>0</v>
      </c>
      <c r="Z950" s="214">
        <v>0</v>
      </c>
      <c r="AA950" s="214">
        <f>ROUND(Z950*19.2,0)</f>
        <v>0</v>
      </c>
      <c r="AB950" s="214">
        <v>0</v>
      </c>
      <c r="AC950" s="214">
        <f>ROUND(AB950*19.2,0)</f>
        <v>0</v>
      </c>
      <c r="AD950" s="214">
        <v>0</v>
      </c>
      <c r="AE950" s="214">
        <f>ROUND(AD950*12,0)</f>
        <v>0</v>
      </c>
      <c r="AF950" s="214">
        <v>0</v>
      </c>
      <c r="AG950" s="214">
        <f>ROUND(AF950*14.4,0)</f>
        <v>0</v>
      </c>
      <c r="AH950" s="214">
        <v>2</v>
      </c>
      <c r="AI950" s="214">
        <f>ROUND(AH950*9.6,0)</f>
        <v>19</v>
      </c>
      <c r="AJ950" s="214">
        <v>2</v>
      </c>
      <c r="AK950" s="214">
        <f>ROUND(AJ950*16.8,0)</f>
        <v>34</v>
      </c>
      <c r="AL950" s="214">
        <v>0</v>
      </c>
      <c r="AM950" s="214">
        <f>ROUND(AL950*7.2,0)</f>
        <v>0</v>
      </c>
      <c r="AN950" s="214">
        <f>SUM(M950,O950,Q950,S950,U950)</f>
        <v>51</v>
      </c>
      <c r="AO950" s="214">
        <f>SUM(W950,Y950,AA950,AC950)</f>
        <v>0</v>
      </c>
      <c r="AP950" s="214">
        <f>SUM(AE950,AG950,AI950)</f>
        <v>19</v>
      </c>
      <c r="AQ950" s="214">
        <f>SUM(AK950,AM950)</f>
        <v>34</v>
      </c>
      <c r="AR950" s="214">
        <f>SUM(AN950:AQ950)</f>
        <v>104</v>
      </c>
      <c r="AS950" s="214" t="str">
        <f>IF(AR950&lt;=120,"Group 1",IF(AR950&lt;=240,"Group 2",IF(AR950&lt;=360,"Group 3",IF(AR950&lt;=480,"Group 4",IF(AR950&lt;=600,"Group 5",IF(AR950&lt;=720,"Group 6",IF(AR950&lt;=840,"Group 7",IF(AR950&lt;=960,"Group 8",IF(AR950&lt;=1080,"Group 9","Group 10")))))))))</f>
        <v>Group 1</v>
      </c>
      <c r="AT950" s="214" t="str">
        <f>IF(AR950&lt;=120,"B1",IF(AR950&lt;=240,"B2",IF(AR950&lt;=360,"B3",IF(AR950&lt;=480,"B4",IF(AR950&lt;=600,"B5",IF(AR950&lt;=720,"B6",IF(AR950&lt;=840,"B7",IF(AR950&lt;=960,"B8",IF(AR950&lt;=1080,"B9",IF(AR950&lt;=1100,"B10",IF(AR950&lt;=1120,"B11",IF(AR950&lt;=1140,"B12",IF(AR950&lt;=1160,"B13",IF(AR950&lt;=1180,"B14","B15"))))))))))))))</f>
        <v>B1</v>
      </c>
      <c r="AU950" s="214" t="str">
        <f>AT950</f>
        <v>B1</v>
      </c>
      <c r="AV950" s="214" t="str">
        <f>IF(AU950=J950,"OK","REVIEW")</f>
        <v>OK</v>
      </c>
      <c r="AW950" s="213" t="s">
        <v>355</v>
      </c>
      <c r="AX950" s="213" t="s">
        <v>1553</v>
      </c>
      <c r="AY950" s="213" t="s">
        <v>255</v>
      </c>
      <c r="AZ950" s="213" t="s">
        <v>255</v>
      </c>
      <c r="BA950" s="217" t="s">
        <v>358</v>
      </c>
    </row>
    <row r="951" ht="142.5">
      <c r="A951" s="214" t="s">
        <v>285</v>
      </c>
      <c r="B951" s="213" t="s">
        <v>1544</v>
      </c>
      <c r="C951" s="214" t="s">
        <v>1581</v>
      </c>
      <c r="D951" s="213" t="s">
        <v>1582</v>
      </c>
      <c r="E951" s="214" t="s">
        <v>1597</v>
      </c>
      <c r="F951" s="213" t="s">
        <v>1598</v>
      </c>
      <c r="G951" s="214" t="s">
        <v>1601</v>
      </c>
      <c r="H951" s="213" t="s">
        <v>1602</v>
      </c>
      <c r="I951" s="213" t="s">
        <v>1551</v>
      </c>
      <c r="J951" s="214" t="s">
        <v>255</v>
      </c>
      <c r="K951" s="217" t="s">
        <v>1552</v>
      </c>
      <c r="L951" s="214">
        <v>1</v>
      </c>
      <c r="M951" s="214">
        <f>ROUND(L951*18,0)</f>
        <v>18</v>
      </c>
      <c r="N951" s="214">
        <v>1</v>
      </c>
      <c r="O951" s="214">
        <f>ROUND(N951*19.2,0)</f>
        <v>19</v>
      </c>
      <c r="P951" s="214">
        <v>0</v>
      </c>
      <c r="Q951" s="214">
        <f>ROUND(P951*19.2,0)</f>
        <v>0</v>
      </c>
      <c r="R951" s="214">
        <v>0</v>
      </c>
      <c r="S951" s="214">
        <f>ROUND(R951*14.4,0)</f>
        <v>0</v>
      </c>
      <c r="T951" s="214">
        <v>2</v>
      </c>
      <c r="U951" s="214">
        <f>ROUND(T951*14.4,0)</f>
        <v>29</v>
      </c>
      <c r="V951" s="214">
        <v>0</v>
      </c>
      <c r="W951" s="214">
        <f>ROUND(V951*28.8,0)</f>
        <v>0</v>
      </c>
      <c r="X951" s="214">
        <v>0</v>
      </c>
      <c r="Y951" s="214">
        <f>ROUND(X951*16.8,0)</f>
        <v>0</v>
      </c>
      <c r="Z951" s="214">
        <v>0</v>
      </c>
      <c r="AA951" s="214">
        <f>ROUND(Z951*19.2,0)</f>
        <v>0</v>
      </c>
      <c r="AB951" s="214">
        <v>0</v>
      </c>
      <c r="AC951" s="214">
        <f>ROUND(AB951*19.2,0)</f>
        <v>0</v>
      </c>
      <c r="AD951" s="214">
        <v>0</v>
      </c>
      <c r="AE951" s="214">
        <f>ROUND(AD951*12,0)</f>
        <v>0</v>
      </c>
      <c r="AF951" s="214">
        <v>0</v>
      </c>
      <c r="AG951" s="214">
        <f>ROUND(AF951*14.4,0)</f>
        <v>0</v>
      </c>
      <c r="AH951" s="214">
        <v>2</v>
      </c>
      <c r="AI951" s="214">
        <f>ROUND(AH951*9.6,0)</f>
        <v>19</v>
      </c>
      <c r="AJ951" s="214">
        <v>2</v>
      </c>
      <c r="AK951" s="214">
        <f>ROUND(AJ951*16.8,0)</f>
        <v>34</v>
      </c>
      <c r="AL951" s="214">
        <v>0</v>
      </c>
      <c r="AM951" s="214">
        <f>ROUND(AL951*7.2,0)</f>
        <v>0</v>
      </c>
      <c r="AN951" s="214">
        <f>SUM(M951,O951,Q951,S951,U951)</f>
        <v>66</v>
      </c>
      <c r="AO951" s="214">
        <f>SUM(W951,Y951,AA951,AC951)</f>
        <v>0</v>
      </c>
      <c r="AP951" s="214">
        <f>SUM(AE951,AG951,AI951)</f>
        <v>19</v>
      </c>
      <c r="AQ951" s="214">
        <f>SUM(AK951,AM951)</f>
        <v>34</v>
      </c>
      <c r="AR951" s="214">
        <f>SUM(AN951:AQ951)</f>
        <v>119</v>
      </c>
      <c r="AS951" s="214" t="str">
        <f>IF(AR951&lt;=120,"Group 1",IF(AR951&lt;=240,"Group 2",IF(AR951&lt;=360,"Group 3",IF(AR951&lt;=480,"Group 4",IF(AR951&lt;=600,"Group 5",IF(AR951&lt;=720,"Group 6",IF(AR951&lt;=840,"Group 7",IF(AR951&lt;=960,"Group 8",IF(AR951&lt;=1080,"Group 9","Group 10")))))))))</f>
        <v>Group 1</v>
      </c>
      <c r="AT951" s="214" t="str">
        <f>IF(AR951&lt;=120,"B1",IF(AR951&lt;=240,"B2",IF(AR951&lt;=360,"B3",IF(AR951&lt;=480,"B4",IF(AR951&lt;=600,"B5",IF(AR951&lt;=720,"B6",IF(AR951&lt;=840,"B7",IF(AR951&lt;=960,"B8",IF(AR951&lt;=1080,"B9",IF(AR951&lt;=1100,"B10",IF(AR951&lt;=1120,"B11",IF(AR951&lt;=1140,"B12",IF(AR951&lt;=1160,"B13",IF(AR951&lt;=1180,"B14","B15"))))))))))))))</f>
        <v>B1</v>
      </c>
      <c r="AU951" s="214" t="str">
        <f>AT951</f>
        <v>B1</v>
      </c>
      <c r="AV951" s="214" t="str">
        <f>IF(AU951=J951,"OK","REVIEW")</f>
        <v>OK</v>
      </c>
      <c r="AW951" s="213" t="s">
        <v>355</v>
      </c>
      <c r="AX951" s="213" t="s">
        <v>1553</v>
      </c>
      <c r="AY951" s="213" t="s">
        <v>255</v>
      </c>
      <c r="AZ951" s="213" t="s">
        <v>255</v>
      </c>
      <c r="BA951" s="217" t="s">
        <v>358</v>
      </c>
    </row>
    <row r="952" ht="142.5">
      <c r="A952" s="214" t="s">
        <v>285</v>
      </c>
      <c r="B952" s="213" t="s">
        <v>1544</v>
      </c>
      <c r="C952" s="214" t="s">
        <v>1581</v>
      </c>
      <c r="D952" s="213" t="s">
        <v>1582</v>
      </c>
      <c r="E952" s="214" t="s">
        <v>1597</v>
      </c>
      <c r="F952" s="213" t="s">
        <v>1598</v>
      </c>
      <c r="G952" s="214" t="s">
        <v>1603</v>
      </c>
      <c r="H952" s="213" t="s">
        <v>1604</v>
      </c>
      <c r="I952" s="213" t="s">
        <v>1551</v>
      </c>
      <c r="J952" s="214" t="s">
        <v>255</v>
      </c>
      <c r="K952" s="217" t="s">
        <v>1552</v>
      </c>
      <c r="L952" s="214">
        <v>1</v>
      </c>
      <c r="M952" s="214">
        <f>ROUND(L952*18,0)</f>
        <v>18</v>
      </c>
      <c r="N952" s="214">
        <v>1</v>
      </c>
      <c r="O952" s="214">
        <f>ROUND(N952*19.2,0)</f>
        <v>19</v>
      </c>
      <c r="P952" s="214">
        <v>0</v>
      </c>
      <c r="Q952" s="214">
        <f>ROUND(P952*19.2,0)</f>
        <v>0</v>
      </c>
      <c r="R952" s="214">
        <v>0</v>
      </c>
      <c r="S952" s="214">
        <f>ROUND(R952*14.4,0)</f>
        <v>0</v>
      </c>
      <c r="T952" s="214">
        <v>1</v>
      </c>
      <c r="U952" s="214">
        <f>ROUND(T952*14.4,0)</f>
        <v>14</v>
      </c>
      <c r="V952" s="214">
        <v>0</v>
      </c>
      <c r="W952" s="214">
        <f>ROUND(V952*28.8,0)</f>
        <v>0</v>
      </c>
      <c r="X952" s="214">
        <v>0</v>
      </c>
      <c r="Y952" s="214">
        <f>ROUND(X952*16.8,0)</f>
        <v>0</v>
      </c>
      <c r="Z952" s="214">
        <v>0</v>
      </c>
      <c r="AA952" s="214">
        <f>ROUND(Z952*19.2,0)</f>
        <v>0</v>
      </c>
      <c r="AB952" s="214">
        <v>0</v>
      </c>
      <c r="AC952" s="214">
        <f>ROUND(AB952*19.2,0)</f>
        <v>0</v>
      </c>
      <c r="AD952" s="214">
        <v>0</v>
      </c>
      <c r="AE952" s="214">
        <f>ROUND(AD952*12,0)</f>
        <v>0</v>
      </c>
      <c r="AF952" s="214">
        <v>0</v>
      </c>
      <c r="AG952" s="214">
        <f>ROUND(AF952*14.4,0)</f>
        <v>0</v>
      </c>
      <c r="AH952" s="214">
        <v>2</v>
      </c>
      <c r="AI952" s="214">
        <f>ROUND(AH952*9.6,0)</f>
        <v>19</v>
      </c>
      <c r="AJ952" s="214">
        <v>2</v>
      </c>
      <c r="AK952" s="214">
        <f>ROUND(AJ952*16.8,0)</f>
        <v>34</v>
      </c>
      <c r="AL952" s="214">
        <v>0</v>
      </c>
      <c r="AM952" s="214">
        <f>ROUND(AL952*7.2,0)</f>
        <v>0</v>
      </c>
      <c r="AN952" s="214">
        <f>SUM(M952,O952,Q952,S952,U952)</f>
        <v>51</v>
      </c>
      <c r="AO952" s="214">
        <f>SUM(W952,Y952,AA952,AC952)</f>
        <v>0</v>
      </c>
      <c r="AP952" s="214">
        <f>SUM(AE952,AG952,AI952)</f>
        <v>19</v>
      </c>
      <c r="AQ952" s="214">
        <f>SUM(AK952,AM952)</f>
        <v>34</v>
      </c>
      <c r="AR952" s="214">
        <f>SUM(AN952:AQ952)</f>
        <v>104</v>
      </c>
      <c r="AS952" s="214" t="str">
        <f>IF(AR952&lt;=120,"Group 1",IF(AR952&lt;=240,"Group 2",IF(AR952&lt;=360,"Group 3",IF(AR952&lt;=480,"Group 4",IF(AR952&lt;=600,"Group 5",IF(AR952&lt;=720,"Group 6",IF(AR952&lt;=840,"Group 7",IF(AR952&lt;=960,"Group 8",IF(AR952&lt;=1080,"Group 9","Group 10")))))))))</f>
        <v>Group 1</v>
      </c>
      <c r="AT952" s="214" t="str">
        <f>IF(AR952&lt;=120,"B1",IF(AR952&lt;=240,"B2",IF(AR952&lt;=360,"B3",IF(AR952&lt;=480,"B4",IF(AR952&lt;=600,"B5",IF(AR952&lt;=720,"B6",IF(AR952&lt;=840,"B7",IF(AR952&lt;=960,"B8",IF(AR952&lt;=1080,"B9",IF(AR952&lt;=1100,"B10",IF(AR952&lt;=1120,"B11",IF(AR952&lt;=1140,"B12",IF(AR952&lt;=1160,"B13",IF(AR952&lt;=1180,"B14","B15"))))))))))))))</f>
        <v>B1</v>
      </c>
      <c r="AU952" s="214" t="str">
        <f>AT952</f>
        <v>B1</v>
      </c>
      <c r="AV952" s="214" t="str">
        <f>IF(AU952=J952,"OK","REVIEW")</f>
        <v>OK</v>
      </c>
      <c r="AW952" s="213" t="s">
        <v>355</v>
      </c>
      <c r="AX952" s="213" t="s">
        <v>1553</v>
      </c>
      <c r="AY952" s="213" t="s">
        <v>255</v>
      </c>
      <c r="AZ952" s="213" t="s">
        <v>255</v>
      </c>
      <c r="BA952" s="217" t="s">
        <v>358</v>
      </c>
    </row>
    <row r="953" ht="142.5">
      <c r="A953" s="214" t="s">
        <v>285</v>
      </c>
      <c r="B953" s="213" t="s">
        <v>1544</v>
      </c>
      <c r="C953" s="214" t="s">
        <v>1581</v>
      </c>
      <c r="D953" s="213" t="s">
        <v>1582</v>
      </c>
      <c r="E953" s="214" t="s">
        <v>1597</v>
      </c>
      <c r="F953" s="213" t="s">
        <v>1598</v>
      </c>
      <c r="G953" s="214" t="s">
        <v>1605</v>
      </c>
      <c r="H953" s="213" t="s">
        <v>1606</v>
      </c>
      <c r="I953" s="213" t="s">
        <v>1551</v>
      </c>
      <c r="J953" s="214" t="s">
        <v>255</v>
      </c>
      <c r="K953" s="217" t="s">
        <v>1552</v>
      </c>
      <c r="L953" s="214">
        <v>1</v>
      </c>
      <c r="M953" s="214">
        <f>ROUND(L953*18,0)</f>
        <v>18</v>
      </c>
      <c r="N953" s="214">
        <v>1</v>
      </c>
      <c r="O953" s="214">
        <f>ROUND(N953*19.2,0)</f>
        <v>19</v>
      </c>
      <c r="P953" s="214">
        <v>0</v>
      </c>
      <c r="Q953" s="214">
        <f>ROUND(P953*19.2,0)</f>
        <v>0</v>
      </c>
      <c r="R953" s="214">
        <v>0</v>
      </c>
      <c r="S953" s="214">
        <f>ROUND(R953*14.4,0)</f>
        <v>0</v>
      </c>
      <c r="T953" s="214">
        <v>1</v>
      </c>
      <c r="U953" s="214">
        <f>ROUND(T953*14.4,0)</f>
        <v>14</v>
      </c>
      <c r="V953" s="214">
        <v>0</v>
      </c>
      <c r="W953" s="214">
        <f>ROUND(V953*28.8,0)</f>
        <v>0</v>
      </c>
      <c r="X953" s="214">
        <v>0</v>
      </c>
      <c r="Y953" s="214">
        <f>ROUND(X953*16.8,0)</f>
        <v>0</v>
      </c>
      <c r="Z953" s="214">
        <v>0</v>
      </c>
      <c r="AA953" s="214">
        <f>ROUND(Z953*19.2,0)</f>
        <v>0</v>
      </c>
      <c r="AB953" s="214">
        <v>0</v>
      </c>
      <c r="AC953" s="214">
        <f>ROUND(AB953*19.2,0)</f>
        <v>0</v>
      </c>
      <c r="AD953" s="214">
        <v>0</v>
      </c>
      <c r="AE953" s="214">
        <f>ROUND(AD953*12,0)</f>
        <v>0</v>
      </c>
      <c r="AF953" s="214">
        <v>0</v>
      </c>
      <c r="AG953" s="214">
        <f>ROUND(AF953*14.4,0)</f>
        <v>0</v>
      </c>
      <c r="AH953" s="214">
        <v>1</v>
      </c>
      <c r="AI953" s="214">
        <f>ROUND(AH953*9.6,0)</f>
        <v>10</v>
      </c>
      <c r="AJ953" s="214">
        <v>1</v>
      </c>
      <c r="AK953" s="214">
        <f>ROUND(AJ953*16.8,0)</f>
        <v>17</v>
      </c>
      <c r="AL953" s="214">
        <v>0</v>
      </c>
      <c r="AM953" s="214">
        <f>ROUND(AL953*7.2,0)</f>
        <v>0</v>
      </c>
      <c r="AN953" s="214">
        <f>SUM(M953,O953,Q953,S953,U953)</f>
        <v>51</v>
      </c>
      <c r="AO953" s="214">
        <f>SUM(W953,Y953,AA953,AC953)</f>
        <v>0</v>
      </c>
      <c r="AP953" s="214">
        <f>SUM(AE953,AG953,AI953)</f>
        <v>10</v>
      </c>
      <c r="AQ953" s="214">
        <f>SUM(AK953,AM953)</f>
        <v>17</v>
      </c>
      <c r="AR953" s="214">
        <f>SUM(AN953:AQ953)</f>
        <v>78</v>
      </c>
      <c r="AS953" s="214" t="str">
        <f>IF(AR953&lt;=120,"Group 1",IF(AR953&lt;=240,"Group 2",IF(AR953&lt;=360,"Group 3",IF(AR953&lt;=480,"Group 4",IF(AR953&lt;=600,"Group 5",IF(AR953&lt;=720,"Group 6",IF(AR953&lt;=840,"Group 7",IF(AR953&lt;=960,"Group 8",IF(AR953&lt;=1080,"Group 9","Group 10")))))))))</f>
        <v>Group 1</v>
      </c>
      <c r="AT953" s="214" t="str">
        <f>IF(AR953&lt;=120,"B1",IF(AR953&lt;=240,"B2",IF(AR953&lt;=360,"B3",IF(AR953&lt;=480,"B4",IF(AR953&lt;=600,"B5",IF(AR953&lt;=720,"B6",IF(AR953&lt;=840,"B7",IF(AR953&lt;=960,"B8",IF(AR953&lt;=1080,"B9",IF(AR953&lt;=1100,"B10",IF(AR953&lt;=1120,"B11",IF(AR953&lt;=1140,"B12",IF(AR953&lt;=1160,"B13",IF(AR953&lt;=1180,"B14","B15"))))))))))))))</f>
        <v>B1</v>
      </c>
      <c r="AU953" s="214" t="str">
        <f>AT953</f>
        <v>B1</v>
      </c>
      <c r="AV953" s="214" t="str">
        <f>IF(AU953=J953,"OK","REVIEW")</f>
        <v>OK</v>
      </c>
      <c r="AW953" s="213" t="s">
        <v>355</v>
      </c>
      <c r="AX953" s="213" t="s">
        <v>1553</v>
      </c>
      <c r="AY953" s="213" t="s">
        <v>255</v>
      </c>
      <c r="AZ953" s="213" t="s">
        <v>255</v>
      </c>
      <c r="BA953" s="217" t="s">
        <v>358</v>
      </c>
    </row>
    <row r="954" ht="142.5">
      <c r="A954" s="214" t="s">
        <v>285</v>
      </c>
      <c r="B954" s="213" t="s">
        <v>1544</v>
      </c>
      <c r="C954" s="214" t="s">
        <v>1607</v>
      </c>
      <c r="D954" s="213" t="s">
        <v>1608</v>
      </c>
      <c r="E954" s="214" t="s">
        <v>1609</v>
      </c>
      <c r="F954" s="213" t="s">
        <v>1608</v>
      </c>
      <c r="G954" s="214" t="s">
        <v>1610</v>
      </c>
      <c r="H954" s="213" t="s">
        <v>1611</v>
      </c>
      <c r="I954" s="213" t="s">
        <v>1551</v>
      </c>
      <c r="J954" s="214" t="s">
        <v>255</v>
      </c>
      <c r="K954" s="217" t="s">
        <v>1552</v>
      </c>
      <c r="L954" s="214">
        <v>1</v>
      </c>
      <c r="M954" s="214">
        <f>ROUND(L954*18,0)</f>
        <v>18</v>
      </c>
      <c r="N954" s="214">
        <v>1</v>
      </c>
      <c r="O954" s="214">
        <f>ROUND(N954*19.2,0)</f>
        <v>19</v>
      </c>
      <c r="P954" s="214">
        <v>0</v>
      </c>
      <c r="Q954" s="214">
        <f>ROUND(P954*19.2,0)</f>
        <v>0</v>
      </c>
      <c r="R954" s="214">
        <v>0</v>
      </c>
      <c r="S954" s="214">
        <f>ROUND(R954*14.4,0)</f>
        <v>0</v>
      </c>
      <c r="T954" s="214">
        <v>1</v>
      </c>
      <c r="U954" s="214">
        <f>ROUND(T954*14.4,0)</f>
        <v>14</v>
      </c>
      <c r="V954" s="214">
        <v>0</v>
      </c>
      <c r="W954" s="214">
        <f>ROUND(V954*28.8,0)</f>
        <v>0</v>
      </c>
      <c r="X954" s="214">
        <v>0</v>
      </c>
      <c r="Y954" s="214">
        <f>ROUND(X954*16.8,0)</f>
        <v>0</v>
      </c>
      <c r="Z954" s="214">
        <v>0</v>
      </c>
      <c r="AA954" s="214">
        <f>ROUND(Z954*19.2,0)</f>
        <v>0</v>
      </c>
      <c r="AB954" s="214">
        <v>0</v>
      </c>
      <c r="AC954" s="214">
        <f>ROUND(AB954*19.2,0)</f>
        <v>0</v>
      </c>
      <c r="AD954" s="214">
        <v>0</v>
      </c>
      <c r="AE954" s="214">
        <f>ROUND(AD954*12,0)</f>
        <v>0</v>
      </c>
      <c r="AF954" s="214">
        <v>0</v>
      </c>
      <c r="AG954" s="214">
        <f>ROUND(AF954*14.4,0)</f>
        <v>0</v>
      </c>
      <c r="AH954" s="214">
        <v>1</v>
      </c>
      <c r="AI954" s="214">
        <f>ROUND(AH954*9.6,0)</f>
        <v>10</v>
      </c>
      <c r="AJ954" s="214">
        <v>1</v>
      </c>
      <c r="AK954" s="214">
        <f>ROUND(AJ954*16.8,0)</f>
        <v>17</v>
      </c>
      <c r="AL954" s="214">
        <v>0</v>
      </c>
      <c r="AM954" s="214">
        <f>ROUND(AL954*7.2,0)</f>
        <v>0</v>
      </c>
      <c r="AN954" s="214">
        <f>SUM(M954,O954,Q954,S954,U954)</f>
        <v>51</v>
      </c>
      <c r="AO954" s="214">
        <f>SUM(W954,Y954,AA954,AC954)</f>
        <v>0</v>
      </c>
      <c r="AP954" s="214">
        <f>SUM(AE954,AG954,AI954)</f>
        <v>10</v>
      </c>
      <c r="AQ954" s="214">
        <f>SUM(AK954,AM954)</f>
        <v>17</v>
      </c>
      <c r="AR954" s="214">
        <f>SUM(AN954:AQ954)</f>
        <v>78</v>
      </c>
      <c r="AS954" s="214" t="str">
        <f>IF(AR954&lt;=120,"Group 1",IF(AR954&lt;=240,"Group 2",IF(AR954&lt;=360,"Group 3",IF(AR954&lt;=480,"Group 4",IF(AR954&lt;=600,"Group 5",IF(AR954&lt;=720,"Group 6",IF(AR954&lt;=840,"Group 7",IF(AR954&lt;=960,"Group 8",IF(AR954&lt;=1080,"Group 9","Group 10")))))))))</f>
        <v>Group 1</v>
      </c>
      <c r="AT954" s="214" t="str">
        <f>IF(AR954&lt;=120,"B1",IF(AR954&lt;=240,"B2",IF(AR954&lt;=360,"B3",IF(AR954&lt;=480,"B4",IF(AR954&lt;=600,"B5",IF(AR954&lt;=720,"B6",IF(AR954&lt;=840,"B7",IF(AR954&lt;=960,"B8",IF(AR954&lt;=1080,"B9",IF(AR954&lt;=1100,"B10",IF(AR954&lt;=1120,"B11",IF(AR954&lt;=1140,"B12",IF(AR954&lt;=1160,"B13",IF(AR954&lt;=1180,"B14","B15"))))))))))))))</f>
        <v>B1</v>
      </c>
      <c r="AU954" s="214" t="str">
        <f>AT954</f>
        <v>B1</v>
      </c>
      <c r="AV954" s="214" t="str">
        <f>IF(AU954=J954,"OK","REVIEW")</f>
        <v>OK</v>
      </c>
      <c r="AW954" s="213" t="s">
        <v>355</v>
      </c>
      <c r="AX954" s="213" t="s">
        <v>1553</v>
      </c>
      <c r="AY954" s="213" t="s">
        <v>255</v>
      </c>
      <c r="AZ954" s="213" t="s">
        <v>255</v>
      </c>
      <c r="BA954" s="217" t="s">
        <v>358</v>
      </c>
    </row>
    <row r="955" ht="142.5">
      <c r="A955" s="214" t="s">
        <v>285</v>
      </c>
      <c r="B955" s="213" t="s">
        <v>1544</v>
      </c>
      <c r="C955" s="214" t="s">
        <v>1607</v>
      </c>
      <c r="D955" s="213" t="s">
        <v>1608</v>
      </c>
      <c r="E955" s="214" t="s">
        <v>1609</v>
      </c>
      <c r="F955" s="213" t="s">
        <v>1608</v>
      </c>
      <c r="G955" s="214" t="s">
        <v>1612</v>
      </c>
      <c r="H955" s="213" t="s">
        <v>1613</v>
      </c>
      <c r="I955" s="213" t="s">
        <v>1551</v>
      </c>
      <c r="J955" s="214" t="s">
        <v>255</v>
      </c>
      <c r="K955" s="217" t="s">
        <v>1552</v>
      </c>
      <c r="L955" s="214">
        <v>1</v>
      </c>
      <c r="M955" s="214">
        <f>ROUND(L955*18,0)</f>
        <v>18</v>
      </c>
      <c r="N955" s="214">
        <v>1</v>
      </c>
      <c r="O955" s="214">
        <f>ROUND(N955*19.2,0)</f>
        <v>19</v>
      </c>
      <c r="P955" s="214">
        <v>0</v>
      </c>
      <c r="Q955" s="214">
        <f>ROUND(P955*19.2,0)</f>
        <v>0</v>
      </c>
      <c r="R955" s="214">
        <v>0</v>
      </c>
      <c r="S955" s="214">
        <f>ROUND(R955*14.4,0)</f>
        <v>0</v>
      </c>
      <c r="T955" s="214">
        <v>1</v>
      </c>
      <c r="U955" s="214">
        <f>ROUND(T955*14.4,0)</f>
        <v>14</v>
      </c>
      <c r="V955" s="214">
        <v>0</v>
      </c>
      <c r="W955" s="214">
        <f>ROUND(V955*28.8,0)</f>
        <v>0</v>
      </c>
      <c r="X955" s="214">
        <v>0</v>
      </c>
      <c r="Y955" s="214">
        <f>ROUND(X955*16.8,0)</f>
        <v>0</v>
      </c>
      <c r="Z955" s="214">
        <v>0</v>
      </c>
      <c r="AA955" s="214">
        <f>ROUND(Z955*19.2,0)</f>
        <v>0</v>
      </c>
      <c r="AB955" s="214">
        <v>0</v>
      </c>
      <c r="AC955" s="214">
        <f>ROUND(AB955*19.2,0)</f>
        <v>0</v>
      </c>
      <c r="AD955" s="214">
        <v>0</v>
      </c>
      <c r="AE955" s="214">
        <f>ROUND(AD955*12,0)</f>
        <v>0</v>
      </c>
      <c r="AF955" s="214">
        <v>0</v>
      </c>
      <c r="AG955" s="214">
        <f>ROUND(AF955*14.4,0)</f>
        <v>0</v>
      </c>
      <c r="AH955" s="214">
        <v>2</v>
      </c>
      <c r="AI955" s="214">
        <f>ROUND(AH955*9.6,0)</f>
        <v>19</v>
      </c>
      <c r="AJ955" s="214">
        <v>2</v>
      </c>
      <c r="AK955" s="214">
        <f>ROUND(AJ955*16.8,0)</f>
        <v>34</v>
      </c>
      <c r="AL955" s="214">
        <v>0</v>
      </c>
      <c r="AM955" s="214">
        <f>ROUND(AL955*7.2,0)</f>
        <v>0</v>
      </c>
      <c r="AN955" s="214">
        <f>SUM(M955,O955,Q955,S955,U955)</f>
        <v>51</v>
      </c>
      <c r="AO955" s="214">
        <f>SUM(W955,Y955,AA955,AC955)</f>
        <v>0</v>
      </c>
      <c r="AP955" s="214">
        <f>SUM(AE955,AG955,AI955)</f>
        <v>19</v>
      </c>
      <c r="AQ955" s="214">
        <f>SUM(AK955,AM955)</f>
        <v>34</v>
      </c>
      <c r="AR955" s="214">
        <f>SUM(AN955:AQ955)</f>
        <v>104</v>
      </c>
      <c r="AS955" s="214" t="str">
        <f>IF(AR955&lt;=120,"Group 1",IF(AR955&lt;=240,"Group 2",IF(AR955&lt;=360,"Group 3",IF(AR955&lt;=480,"Group 4",IF(AR955&lt;=600,"Group 5",IF(AR955&lt;=720,"Group 6",IF(AR955&lt;=840,"Group 7",IF(AR955&lt;=960,"Group 8",IF(AR955&lt;=1080,"Group 9","Group 10")))))))))</f>
        <v>Group 1</v>
      </c>
      <c r="AT955" s="214" t="str">
        <f>IF(AR955&lt;=120,"B1",IF(AR955&lt;=240,"B2",IF(AR955&lt;=360,"B3",IF(AR955&lt;=480,"B4",IF(AR955&lt;=600,"B5",IF(AR955&lt;=720,"B6",IF(AR955&lt;=840,"B7",IF(AR955&lt;=960,"B8",IF(AR955&lt;=1080,"B9",IF(AR955&lt;=1100,"B10",IF(AR955&lt;=1120,"B11",IF(AR955&lt;=1140,"B12",IF(AR955&lt;=1160,"B13",IF(AR955&lt;=1180,"B14","B15"))))))))))))))</f>
        <v>B1</v>
      </c>
      <c r="AU955" s="214" t="str">
        <f>AT955</f>
        <v>B1</v>
      </c>
      <c r="AV955" s="214" t="str">
        <f>IF(AU955=J955,"OK","REVIEW")</f>
        <v>OK</v>
      </c>
      <c r="AW955" s="213" t="s">
        <v>355</v>
      </c>
      <c r="AX955" s="213" t="s">
        <v>1553</v>
      </c>
      <c r="AY955" s="213" t="s">
        <v>255</v>
      </c>
      <c r="AZ955" s="213" t="s">
        <v>255</v>
      </c>
      <c r="BA955" s="217" t="s">
        <v>358</v>
      </c>
    </row>
    <row r="956" ht="142.5">
      <c r="A956" s="214" t="s">
        <v>285</v>
      </c>
      <c r="B956" s="213" t="s">
        <v>1544</v>
      </c>
      <c r="C956" s="214" t="s">
        <v>1614</v>
      </c>
      <c r="D956" s="213" t="s">
        <v>1615</v>
      </c>
      <c r="E956" s="214" t="s">
        <v>1616</v>
      </c>
      <c r="F956" s="213" t="s">
        <v>1617</v>
      </c>
      <c r="G956" s="214" t="s">
        <v>1618</v>
      </c>
      <c r="H956" s="213" t="s">
        <v>1617</v>
      </c>
      <c r="I956" s="213" t="s">
        <v>1551</v>
      </c>
      <c r="J956" s="214" t="s">
        <v>255</v>
      </c>
      <c r="K956" s="217" t="s">
        <v>1552</v>
      </c>
      <c r="L956" s="214">
        <v>1</v>
      </c>
      <c r="M956" s="214">
        <f>ROUND(L956*18,0)</f>
        <v>18</v>
      </c>
      <c r="N956" s="214">
        <v>1</v>
      </c>
      <c r="O956" s="214">
        <f>ROUND(N956*19.2,0)</f>
        <v>19</v>
      </c>
      <c r="P956" s="214">
        <v>0</v>
      </c>
      <c r="Q956" s="214">
        <f>ROUND(P956*19.2,0)</f>
        <v>0</v>
      </c>
      <c r="R956" s="214">
        <v>0</v>
      </c>
      <c r="S956" s="214">
        <f>ROUND(R956*14.4,0)</f>
        <v>0</v>
      </c>
      <c r="T956" s="214">
        <v>1</v>
      </c>
      <c r="U956" s="214">
        <f>ROUND(T956*14.4,0)</f>
        <v>14</v>
      </c>
      <c r="V956" s="214">
        <v>0</v>
      </c>
      <c r="W956" s="214">
        <f>ROUND(V956*28.8,0)</f>
        <v>0</v>
      </c>
      <c r="X956" s="214">
        <v>0</v>
      </c>
      <c r="Y956" s="214">
        <f>ROUND(X956*16.8,0)</f>
        <v>0</v>
      </c>
      <c r="Z956" s="214">
        <v>0</v>
      </c>
      <c r="AA956" s="214">
        <f>ROUND(Z956*19.2,0)</f>
        <v>0</v>
      </c>
      <c r="AB956" s="214">
        <v>0</v>
      </c>
      <c r="AC956" s="214">
        <f>ROUND(AB956*19.2,0)</f>
        <v>0</v>
      </c>
      <c r="AD956" s="214">
        <v>0</v>
      </c>
      <c r="AE956" s="214">
        <f>ROUND(AD956*12,0)</f>
        <v>0</v>
      </c>
      <c r="AF956" s="214">
        <v>0</v>
      </c>
      <c r="AG956" s="214">
        <f>ROUND(AF956*14.4,0)</f>
        <v>0</v>
      </c>
      <c r="AH956" s="214">
        <v>1</v>
      </c>
      <c r="AI956" s="214">
        <f>ROUND(AH956*9.6,0)</f>
        <v>10</v>
      </c>
      <c r="AJ956" s="214">
        <v>1</v>
      </c>
      <c r="AK956" s="214">
        <f>ROUND(AJ956*16.8,0)</f>
        <v>17</v>
      </c>
      <c r="AL956" s="214">
        <v>0</v>
      </c>
      <c r="AM956" s="214">
        <f>ROUND(AL956*7.2,0)</f>
        <v>0</v>
      </c>
      <c r="AN956" s="214">
        <f>SUM(M956,O956,Q956,S956,U956)</f>
        <v>51</v>
      </c>
      <c r="AO956" s="214">
        <f>SUM(W956,Y956,AA956,AC956)</f>
        <v>0</v>
      </c>
      <c r="AP956" s="214">
        <f>SUM(AE956,AG956,AI956)</f>
        <v>10</v>
      </c>
      <c r="AQ956" s="214">
        <f>SUM(AK956,AM956)</f>
        <v>17</v>
      </c>
      <c r="AR956" s="214">
        <f>SUM(AN956:AQ956)</f>
        <v>78</v>
      </c>
      <c r="AS956" s="214" t="str">
        <f>IF(AR956&lt;=120,"Group 1",IF(AR956&lt;=240,"Group 2",IF(AR956&lt;=360,"Group 3",IF(AR956&lt;=480,"Group 4",IF(AR956&lt;=600,"Group 5",IF(AR956&lt;=720,"Group 6",IF(AR956&lt;=840,"Group 7",IF(AR956&lt;=960,"Group 8",IF(AR956&lt;=1080,"Group 9","Group 10")))))))))</f>
        <v>Group 1</v>
      </c>
      <c r="AT956" s="214" t="str">
        <f>IF(AR956&lt;=120,"B1",IF(AR956&lt;=240,"B2",IF(AR956&lt;=360,"B3",IF(AR956&lt;=480,"B4",IF(AR956&lt;=600,"B5",IF(AR956&lt;=720,"B6",IF(AR956&lt;=840,"B7",IF(AR956&lt;=960,"B8",IF(AR956&lt;=1080,"B9",IF(AR956&lt;=1100,"B10",IF(AR956&lt;=1120,"B11",IF(AR956&lt;=1140,"B12",IF(AR956&lt;=1160,"B13",IF(AR956&lt;=1180,"B14","B15"))))))))))))))</f>
        <v>B1</v>
      </c>
      <c r="AU956" s="214" t="str">
        <f>AT956</f>
        <v>B1</v>
      </c>
      <c r="AV956" s="214" t="str">
        <f>IF(AU956=J956,"OK","REVIEW")</f>
        <v>OK</v>
      </c>
      <c r="AW956" s="213" t="s">
        <v>355</v>
      </c>
      <c r="AX956" s="213" t="s">
        <v>1553</v>
      </c>
      <c r="AY956" s="213" t="s">
        <v>255</v>
      </c>
      <c r="AZ956" s="213" t="s">
        <v>255</v>
      </c>
      <c r="BA956" s="217" t="s">
        <v>358</v>
      </c>
    </row>
    <row r="957" ht="142.5">
      <c r="A957" s="214" t="s">
        <v>285</v>
      </c>
      <c r="B957" s="213" t="s">
        <v>1544</v>
      </c>
      <c r="C957" s="214" t="s">
        <v>1614</v>
      </c>
      <c r="D957" s="213" t="s">
        <v>1615</v>
      </c>
      <c r="E957" s="214" t="s">
        <v>1619</v>
      </c>
      <c r="F957" s="213" t="s">
        <v>1620</v>
      </c>
      <c r="G957" s="214" t="s">
        <v>1621</v>
      </c>
      <c r="H957" s="213" t="s">
        <v>1620</v>
      </c>
      <c r="I957" s="213" t="s">
        <v>1551</v>
      </c>
      <c r="J957" s="214" t="s">
        <v>255</v>
      </c>
      <c r="K957" s="217" t="s">
        <v>1552</v>
      </c>
      <c r="L957" s="214">
        <v>1</v>
      </c>
      <c r="M957" s="214">
        <f>ROUND(L957*18,0)</f>
        <v>18</v>
      </c>
      <c r="N957" s="214">
        <v>1</v>
      </c>
      <c r="O957" s="214">
        <f>ROUND(N957*19.2,0)</f>
        <v>19</v>
      </c>
      <c r="P957" s="214">
        <v>0</v>
      </c>
      <c r="Q957" s="214">
        <f>ROUND(P957*19.2,0)</f>
        <v>0</v>
      </c>
      <c r="R957" s="214">
        <v>0</v>
      </c>
      <c r="S957" s="214">
        <f>ROUND(R957*14.4,0)</f>
        <v>0</v>
      </c>
      <c r="T957" s="214">
        <v>1</v>
      </c>
      <c r="U957" s="214">
        <f>ROUND(T957*14.4,0)</f>
        <v>14</v>
      </c>
      <c r="V957" s="214">
        <v>0</v>
      </c>
      <c r="W957" s="214">
        <f>ROUND(V957*28.8,0)</f>
        <v>0</v>
      </c>
      <c r="X957" s="214">
        <v>0</v>
      </c>
      <c r="Y957" s="214">
        <f>ROUND(X957*16.8,0)</f>
        <v>0</v>
      </c>
      <c r="Z957" s="214">
        <v>0</v>
      </c>
      <c r="AA957" s="214">
        <f>ROUND(Z957*19.2,0)</f>
        <v>0</v>
      </c>
      <c r="AB957" s="214">
        <v>0</v>
      </c>
      <c r="AC957" s="214">
        <f>ROUND(AB957*19.2,0)</f>
        <v>0</v>
      </c>
      <c r="AD957" s="214">
        <v>0</v>
      </c>
      <c r="AE957" s="214">
        <f>ROUND(AD957*12,0)</f>
        <v>0</v>
      </c>
      <c r="AF957" s="214">
        <v>0</v>
      </c>
      <c r="AG957" s="214">
        <f>ROUND(AF957*14.4,0)</f>
        <v>0</v>
      </c>
      <c r="AH957" s="214">
        <v>1</v>
      </c>
      <c r="AI957" s="214">
        <f>ROUND(AH957*9.6,0)</f>
        <v>10</v>
      </c>
      <c r="AJ957" s="214">
        <v>1</v>
      </c>
      <c r="AK957" s="214">
        <f>ROUND(AJ957*16.8,0)</f>
        <v>17</v>
      </c>
      <c r="AL957" s="214">
        <v>0</v>
      </c>
      <c r="AM957" s="214">
        <f>ROUND(AL957*7.2,0)</f>
        <v>0</v>
      </c>
      <c r="AN957" s="214">
        <f>SUM(M957,O957,Q957,S957,U957)</f>
        <v>51</v>
      </c>
      <c r="AO957" s="214">
        <f>SUM(W957,Y957,AA957,AC957)</f>
        <v>0</v>
      </c>
      <c r="AP957" s="214">
        <f>SUM(AE957,AG957,AI957)</f>
        <v>10</v>
      </c>
      <c r="AQ957" s="214">
        <f>SUM(AK957,AM957)</f>
        <v>17</v>
      </c>
      <c r="AR957" s="214">
        <f>SUM(AN957:AQ957)</f>
        <v>78</v>
      </c>
      <c r="AS957" s="214" t="str">
        <f>IF(AR957&lt;=120,"Group 1",IF(AR957&lt;=240,"Group 2",IF(AR957&lt;=360,"Group 3",IF(AR957&lt;=480,"Group 4",IF(AR957&lt;=600,"Group 5",IF(AR957&lt;=720,"Group 6",IF(AR957&lt;=840,"Group 7",IF(AR957&lt;=960,"Group 8",IF(AR957&lt;=1080,"Group 9","Group 10")))))))))</f>
        <v>Group 1</v>
      </c>
      <c r="AT957" s="214" t="str">
        <f>IF(AR957&lt;=120,"B1",IF(AR957&lt;=240,"B2",IF(AR957&lt;=360,"B3",IF(AR957&lt;=480,"B4",IF(AR957&lt;=600,"B5",IF(AR957&lt;=720,"B6",IF(AR957&lt;=840,"B7",IF(AR957&lt;=960,"B8",IF(AR957&lt;=1080,"B9",IF(AR957&lt;=1100,"B10",IF(AR957&lt;=1120,"B11",IF(AR957&lt;=1140,"B12",IF(AR957&lt;=1160,"B13",IF(AR957&lt;=1180,"B14","B15"))))))))))))))</f>
        <v>B1</v>
      </c>
      <c r="AU957" s="214" t="str">
        <f>AT957</f>
        <v>B1</v>
      </c>
      <c r="AV957" s="214" t="str">
        <f>IF(AU957=J957,"OK","REVIEW")</f>
        <v>OK</v>
      </c>
      <c r="AW957" s="213" t="s">
        <v>355</v>
      </c>
      <c r="AX957" s="213" t="s">
        <v>1553</v>
      </c>
      <c r="AY957" s="213" t="s">
        <v>255</v>
      </c>
      <c r="AZ957" s="213" t="s">
        <v>255</v>
      </c>
      <c r="BA957" s="217" t="s">
        <v>358</v>
      </c>
    </row>
    <row r="958" ht="142.5">
      <c r="A958" s="214" t="s">
        <v>285</v>
      </c>
      <c r="B958" s="213" t="s">
        <v>1544</v>
      </c>
      <c r="C958" s="214" t="s">
        <v>1622</v>
      </c>
      <c r="D958" s="213" t="s">
        <v>1623</v>
      </c>
      <c r="E958" s="214" t="s">
        <v>1624</v>
      </c>
      <c r="F958" s="213" t="s">
        <v>1625</v>
      </c>
      <c r="G958" s="214" t="s">
        <v>1626</v>
      </c>
      <c r="H958" s="213" t="s">
        <v>1627</v>
      </c>
      <c r="I958" s="213" t="s">
        <v>1551</v>
      </c>
      <c r="J958" s="214" t="s">
        <v>255</v>
      </c>
      <c r="K958" s="217" t="s">
        <v>1552</v>
      </c>
      <c r="L958" s="214">
        <v>1</v>
      </c>
      <c r="M958" s="214">
        <f>ROUND(L958*18,0)</f>
        <v>18</v>
      </c>
      <c r="N958" s="214">
        <v>1</v>
      </c>
      <c r="O958" s="214">
        <f>ROUND(N958*19.2,0)</f>
        <v>19</v>
      </c>
      <c r="P958" s="214">
        <v>0</v>
      </c>
      <c r="Q958" s="214">
        <f>ROUND(P958*19.2,0)</f>
        <v>0</v>
      </c>
      <c r="R958" s="214">
        <v>0</v>
      </c>
      <c r="S958" s="214">
        <f>ROUND(R958*14.4,0)</f>
        <v>0</v>
      </c>
      <c r="T958" s="214">
        <v>1</v>
      </c>
      <c r="U958" s="214">
        <f>ROUND(T958*14.4,0)</f>
        <v>14</v>
      </c>
      <c r="V958" s="214">
        <v>0</v>
      </c>
      <c r="W958" s="214">
        <f>ROUND(V958*28.8,0)</f>
        <v>0</v>
      </c>
      <c r="X958" s="214">
        <v>0</v>
      </c>
      <c r="Y958" s="214">
        <f>ROUND(X958*16.8,0)</f>
        <v>0</v>
      </c>
      <c r="Z958" s="214">
        <v>0</v>
      </c>
      <c r="AA958" s="214">
        <f>ROUND(Z958*19.2,0)</f>
        <v>0</v>
      </c>
      <c r="AB958" s="214">
        <v>0</v>
      </c>
      <c r="AC958" s="214">
        <f>ROUND(AB958*19.2,0)</f>
        <v>0</v>
      </c>
      <c r="AD958" s="214">
        <v>0</v>
      </c>
      <c r="AE958" s="214">
        <f>ROUND(AD958*12,0)</f>
        <v>0</v>
      </c>
      <c r="AF958" s="214">
        <v>0</v>
      </c>
      <c r="AG958" s="214">
        <f>ROUND(AF958*14.4,0)</f>
        <v>0</v>
      </c>
      <c r="AH958" s="214">
        <v>2</v>
      </c>
      <c r="AI958" s="214">
        <f>ROUND(AH958*9.6,0)</f>
        <v>19</v>
      </c>
      <c r="AJ958" s="214">
        <v>2</v>
      </c>
      <c r="AK958" s="214">
        <f>ROUND(AJ958*16.8,0)</f>
        <v>34</v>
      </c>
      <c r="AL958" s="214">
        <v>0</v>
      </c>
      <c r="AM958" s="214">
        <f>ROUND(AL958*7.2,0)</f>
        <v>0</v>
      </c>
      <c r="AN958" s="214">
        <f>SUM(M958,O958,Q958,S958,U958)</f>
        <v>51</v>
      </c>
      <c r="AO958" s="214">
        <f>SUM(W958,Y958,AA958,AC958)</f>
        <v>0</v>
      </c>
      <c r="AP958" s="214">
        <f>SUM(AE958,AG958,AI958)</f>
        <v>19</v>
      </c>
      <c r="AQ958" s="214">
        <f>SUM(AK958,AM958)</f>
        <v>34</v>
      </c>
      <c r="AR958" s="214">
        <f>SUM(AN958:AQ958)</f>
        <v>104</v>
      </c>
      <c r="AS958" s="214" t="str">
        <f>IF(AR958&lt;=120,"Group 1",IF(AR958&lt;=240,"Group 2",IF(AR958&lt;=360,"Group 3",IF(AR958&lt;=480,"Group 4",IF(AR958&lt;=600,"Group 5",IF(AR958&lt;=720,"Group 6",IF(AR958&lt;=840,"Group 7",IF(AR958&lt;=960,"Group 8",IF(AR958&lt;=1080,"Group 9","Group 10")))))))))</f>
        <v>Group 1</v>
      </c>
      <c r="AT958" s="214" t="str">
        <f>IF(AR958&lt;=120,"B1",IF(AR958&lt;=240,"B2",IF(AR958&lt;=360,"B3",IF(AR958&lt;=480,"B4",IF(AR958&lt;=600,"B5",IF(AR958&lt;=720,"B6",IF(AR958&lt;=840,"B7",IF(AR958&lt;=960,"B8",IF(AR958&lt;=1080,"B9",IF(AR958&lt;=1100,"B10",IF(AR958&lt;=1120,"B11",IF(AR958&lt;=1140,"B12",IF(AR958&lt;=1160,"B13",IF(AR958&lt;=1180,"B14","B15"))))))))))))))</f>
        <v>B1</v>
      </c>
      <c r="AU958" s="214" t="str">
        <f>AT958</f>
        <v>B1</v>
      </c>
      <c r="AV958" s="214" t="str">
        <f>IF(AU958=J958,"OK","REVIEW")</f>
        <v>OK</v>
      </c>
      <c r="AW958" s="213" t="s">
        <v>355</v>
      </c>
      <c r="AX958" s="213" t="s">
        <v>1553</v>
      </c>
      <c r="AY958" s="213" t="s">
        <v>255</v>
      </c>
      <c r="AZ958" s="213" t="s">
        <v>255</v>
      </c>
      <c r="BA958" s="217" t="s">
        <v>358</v>
      </c>
    </row>
    <row r="959" ht="142.5">
      <c r="A959" s="214" t="s">
        <v>285</v>
      </c>
      <c r="B959" s="213" t="s">
        <v>1544</v>
      </c>
      <c r="C959" s="214" t="s">
        <v>1622</v>
      </c>
      <c r="D959" s="213" t="s">
        <v>1623</v>
      </c>
      <c r="E959" s="214" t="s">
        <v>1624</v>
      </c>
      <c r="F959" s="213" t="s">
        <v>1625</v>
      </c>
      <c r="G959" s="214" t="s">
        <v>1628</v>
      </c>
      <c r="H959" s="213" t="s">
        <v>1629</v>
      </c>
      <c r="I959" s="213" t="s">
        <v>1551</v>
      </c>
      <c r="J959" s="214" t="s">
        <v>255</v>
      </c>
      <c r="K959" s="217" t="s">
        <v>1552</v>
      </c>
      <c r="L959" s="214">
        <v>1</v>
      </c>
      <c r="M959" s="214">
        <f>ROUND(L959*18,0)</f>
        <v>18</v>
      </c>
      <c r="N959" s="214">
        <v>1</v>
      </c>
      <c r="O959" s="214">
        <f>ROUND(N959*19.2,0)</f>
        <v>19</v>
      </c>
      <c r="P959" s="214">
        <v>0</v>
      </c>
      <c r="Q959" s="214">
        <f>ROUND(P959*19.2,0)</f>
        <v>0</v>
      </c>
      <c r="R959" s="214">
        <v>0</v>
      </c>
      <c r="S959" s="214">
        <f>ROUND(R959*14.4,0)</f>
        <v>0</v>
      </c>
      <c r="T959" s="214">
        <v>1</v>
      </c>
      <c r="U959" s="214">
        <f>ROUND(T959*14.4,0)</f>
        <v>14</v>
      </c>
      <c r="V959" s="214">
        <v>0</v>
      </c>
      <c r="W959" s="214">
        <f>ROUND(V959*28.8,0)</f>
        <v>0</v>
      </c>
      <c r="X959" s="214">
        <v>0</v>
      </c>
      <c r="Y959" s="214">
        <f>ROUND(X959*16.8,0)</f>
        <v>0</v>
      </c>
      <c r="Z959" s="214">
        <v>0</v>
      </c>
      <c r="AA959" s="214">
        <f>ROUND(Z959*19.2,0)</f>
        <v>0</v>
      </c>
      <c r="AB959" s="214">
        <v>0</v>
      </c>
      <c r="AC959" s="214">
        <f>ROUND(AB959*19.2,0)</f>
        <v>0</v>
      </c>
      <c r="AD959" s="214">
        <v>0</v>
      </c>
      <c r="AE959" s="214">
        <f>ROUND(AD959*12,0)</f>
        <v>0</v>
      </c>
      <c r="AF959" s="214">
        <v>0</v>
      </c>
      <c r="AG959" s="214">
        <f>ROUND(AF959*14.4,0)</f>
        <v>0</v>
      </c>
      <c r="AH959" s="214">
        <v>1</v>
      </c>
      <c r="AI959" s="214">
        <f>ROUND(AH959*9.6,0)</f>
        <v>10</v>
      </c>
      <c r="AJ959" s="214">
        <v>1</v>
      </c>
      <c r="AK959" s="214">
        <f>ROUND(AJ959*16.8,0)</f>
        <v>17</v>
      </c>
      <c r="AL959" s="214">
        <v>0</v>
      </c>
      <c r="AM959" s="214">
        <f>ROUND(AL959*7.2,0)</f>
        <v>0</v>
      </c>
      <c r="AN959" s="214">
        <f>SUM(M959,O959,Q959,S959,U959)</f>
        <v>51</v>
      </c>
      <c r="AO959" s="214">
        <f>SUM(W959,Y959,AA959,AC959)</f>
        <v>0</v>
      </c>
      <c r="AP959" s="214">
        <f>SUM(AE959,AG959,AI959)</f>
        <v>10</v>
      </c>
      <c r="AQ959" s="214">
        <f>SUM(AK959,AM959)</f>
        <v>17</v>
      </c>
      <c r="AR959" s="214">
        <f>SUM(AN959:AQ959)</f>
        <v>78</v>
      </c>
      <c r="AS959" s="214" t="str">
        <f>IF(AR959&lt;=120,"Group 1",IF(AR959&lt;=240,"Group 2",IF(AR959&lt;=360,"Group 3",IF(AR959&lt;=480,"Group 4",IF(AR959&lt;=600,"Group 5",IF(AR959&lt;=720,"Group 6",IF(AR959&lt;=840,"Group 7",IF(AR959&lt;=960,"Group 8",IF(AR959&lt;=1080,"Group 9","Group 10")))))))))</f>
        <v>Group 1</v>
      </c>
      <c r="AT959" s="214" t="str">
        <f>IF(AR959&lt;=120,"B1",IF(AR959&lt;=240,"B2",IF(AR959&lt;=360,"B3",IF(AR959&lt;=480,"B4",IF(AR959&lt;=600,"B5",IF(AR959&lt;=720,"B6",IF(AR959&lt;=840,"B7",IF(AR959&lt;=960,"B8",IF(AR959&lt;=1080,"B9",IF(AR959&lt;=1100,"B10",IF(AR959&lt;=1120,"B11",IF(AR959&lt;=1140,"B12",IF(AR959&lt;=1160,"B13",IF(AR959&lt;=1180,"B14","B15"))))))))))))))</f>
        <v>B1</v>
      </c>
      <c r="AU959" s="214" t="str">
        <f>AT959</f>
        <v>B1</v>
      </c>
      <c r="AV959" s="214" t="str">
        <f>IF(AU959=J959,"OK","REVIEW")</f>
        <v>OK</v>
      </c>
      <c r="AW959" s="213" t="s">
        <v>355</v>
      </c>
      <c r="AX959" s="213" t="s">
        <v>1553</v>
      </c>
      <c r="AY959" s="213" t="s">
        <v>255</v>
      </c>
      <c r="AZ959" s="213" t="s">
        <v>255</v>
      </c>
      <c r="BA959" s="217" t="s">
        <v>358</v>
      </c>
    </row>
    <row r="960" ht="142.5">
      <c r="A960" s="214" t="s">
        <v>285</v>
      </c>
      <c r="B960" s="213" t="s">
        <v>1544</v>
      </c>
      <c r="C960" s="214" t="s">
        <v>1622</v>
      </c>
      <c r="D960" s="213" t="s">
        <v>1623</v>
      </c>
      <c r="E960" s="214" t="s">
        <v>1624</v>
      </c>
      <c r="F960" s="213" t="s">
        <v>1625</v>
      </c>
      <c r="G960" s="214" t="s">
        <v>1630</v>
      </c>
      <c r="H960" s="213" t="s">
        <v>1631</v>
      </c>
      <c r="I960" s="213" t="s">
        <v>1551</v>
      </c>
      <c r="J960" s="214" t="s">
        <v>255</v>
      </c>
      <c r="K960" s="217" t="s">
        <v>1552</v>
      </c>
      <c r="L960" s="214">
        <v>1</v>
      </c>
      <c r="M960" s="214">
        <f>ROUND(L960*18,0)</f>
        <v>18</v>
      </c>
      <c r="N960" s="214">
        <v>1</v>
      </c>
      <c r="O960" s="214">
        <f>ROUND(N960*19.2,0)</f>
        <v>19</v>
      </c>
      <c r="P960" s="214">
        <v>0</v>
      </c>
      <c r="Q960" s="214">
        <f>ROUND(P960*19.2,0)</f>
        <v>0</v>
      </c>
      <c r="R960" s="214">
        <v>0</v>
      </c>
      <c r="S960" s="214">
        <f>ROUND(R960*14.4,0)</f>
        <v>0</v>
      </c>
      <c r="T960" s="214">
        <v>1</v>
      </c>
      <c r="U960" s="214">
        <f>ROUND(T960*14.4,0)</f>
        <v>14</v>
      </c>
      <c r="V960" s="214">
        <v>0</v>
      </c>
      <c r="W960" s="214">
        <f>ROUND(V960*28.8,0)</f>
        <v>0</v>
      </c>
      <c r="X960" s="214">
        <v>0</v>
      </c>
      <c r="Y960" s="214">
        <f>ROUND(X960*16.8,0)</f>
        <v>0</v>
      </c>
      <c r="Z960" s="214">
        <v>0</v>
      </c>
      <c r="AA960" s="214">
        <f>ROUND(Z960*19.2,0)</f>
        <v>0</v>
      </c>
      <c r="AB960" s="214">
        <v>0</v>
      </c>
      <c r="AC960" s="214">
        <f>ROUND(AB960*19.2,0)</f>
        <v>0</v>
      </c>
      <c r="AD960" s="214">
        <v>0</v>
      </c>
      <c r="AE960" s="214">
        <f>ROUND(AD960*12,0)</f>
        <v>0</v>
      </c>
      <c r="AF960" s="214">
        <v>0</v>
      </c>
      <c r="AG960" s="214">
        <f>ROUND(AF960*14.4,0)</f>
        <v>0</v>
      </c>
      <c r="AH960" s="214">
        <v>2</v>
      </c>
      <c r="AI960" s="214">
        <f>ROUND(AH960*9.6,0)</f>
        <v>19</v>
      </c>
      <c r="AJ960" s="214">
        <v>2</v>
      </c>
      <c r="AK960" s="214">
        <f>ROUND(AJ960*16.8,0)</f>
        <v>34</v>
      </c>
      <c r="AL960" s="214">
        <v>0</v>
      </c>
      <c r="AM960" s="214">
        <f>ROUND(AL960*7.2,0)</f>
        <v>0</v>
      </c>
      <c r="AN960" s="214">
        <f>SUM(M960,O960,Q960,S960,U960)</f>
        <v>51</v>
      </c>
      <c r="AO960" s="214">
        <f>SUM(W960,Y960,AA960,AC960)</f>
        <v>0</v>
      </c>
      <c r="AP960" s="214">
        <f>SUM(AE960,AG960,AI960)</f>
        <v>19</v>
      </c>
      <c r="AQ960" s="214">
        <f>SUM(AK960,AM960)</f>
        <v>34</v>
      </c>
      <c r="AR960" s="214">
        <f>SUM(AN960:AQ960)</f>
        <v>104</v>
      </c>
      <c r="AS960" s="214" t="str">
        <f>IF(AR960&lt;=120,"Group 1",IF(AR960&lt;=240,"Group 2",IF(AR960&lt;=360,"Group 3",IF(AR960&lt;=480,"Group 4",IF(AR960&lt;=600,"Group 5",IF(AR960&lt;=720,"Group 6",IF(AR960&lt;=840,"Group 7",IF(AR960&lt;=960,"Group 8",IF(AR960&lt;=1080,"Group 9","Group 10")))))))))</f>
        <v>Group 1</v>
      </c>
      <c r="AT960" s="214" t="str">
        <f>IF(AR960&lt;=120,"B1",IF(AR960&lt;=240,"B2",IF(AR960&lt;=360,"B3",IF(AR960&lt;=480,"B4",IF(AR960&lt;=600,"B5",IF(AR960&lt;=720,"B6",IF(AR960&lt;=840,"B7",IF(AR960&lt;=960,"B8",IF(AR960&lt;=1080,"B9",IF(AR960&lt;=1100,"B10",IF(AR960&lt;=1120,"B11",IF(AR960&lt;=1140,"B12",IF(AR960&lt;=1160,"B13",IF(AR960&lt;=1180,"B14","B15"))))))))))))))</f>
        <v>B1</v>
      </c>
      <c r="AU960" s="214" t="str">
        <f>AT960</f>
        <v>B1</v>
      </c>
      <c r="AV960" s="214" t="str">
        <f>IF(AU960=J960,"OK","REVIEW")</f>
        <v>OK</v>
      </c>
      <c r="AW960" s="213" t="s">
        <v>355</v>
      </c>
      <c r="AX960" s="213" t="s">
        <v>1553</v>
      </c>
      <c r="AY960" s="213" t="s">
        <v>255</v>
      </c>
      <c r="AZ960" s="213" t="s">
        <v>255</v>
      </c>
      <c r="BA960" s="217" t="s">
        <v>358</v>
      </c>
    </row>
    <row r="961" ht="142.5">
      <c r="A961" s="214" t="s">
        <v>285</v>
      </c>
      <c r="B961" s="213" t="s">
        <v>1544</v>
      </c>
      <c r="C961" s="214" t="s">
        <v>1622</v>
      </c>
      <c r="D961" s="213" t="s">
        <v>1623</v>
      </c>
      <c r="E961" s="214" t="s">
        <v>1632</v>
      </c>
      <c r="F961" s="213" t="s">
        <v>1633</v>
      </c>
      <c r="G961" s="214" t="s">
        <v>1634</v>
      </c>
      <c r="H961" s="213" t="s">
        <v>1635</v>
      </c>
      <c r="I961" s="213" t="s">
        <v>1551</v>
      </c>
      <c r="J961" s="214" t="s">
        <v>255</v>
      </c>
      <c r="K961" s="217" t="s">
        <v>1552</v>
      </c>
      <c r="L961" s="214">
        <v>1</v>
      </c>
      <c r="M961" s="214">
        <f>ROUND(L961*18,0)</f>
        <v>18</v>
      </c>
      <c r="N961" s="214">
        <v>1</v>
      </c>
      <c r="O961" s="214">
        <f>ROUND(N961*19.2,0)</f>
        <v>19</v>
      </c>
      <c r="P961" s="214">
        <v>0</v>
      </c>
      <c r="Q961" s="214">
        <f>ROUND(P961*19.2,0)</f>
        <v>0</v>
      </c>
      <c r="R961" s="214">
        <v>0</v>
      </c>
      <c r="S961" s="214">
        <f>ROUND(R961*14.4,0)</f>
        <v>0</v>
      </c>
      <c r="T961" s="214">
        <v>1</v>
      </c>
      <c r="U961" s="214">
        <f>ROUND(T961*14.4,0)</f>
        <v>14</v>
      </c>
      <c r="V961" s="214">
        <v>0</v>
      </c>
      <c r="W961" s="214">
        <f>ROUND(V961*28.8,0)</f>
        <v>0</v>
      </c>
      <c r="X961" s="214">
        <v>0</v>
      </c>
      <c r="Y961" s="214">
        <f>ROUND(X961*16.8,0)</f>
        <v>0</v>
      </c>
      <c r="Z961" s="214">
        <v>0</v>
      </c>
      <c r="AA961" s="214">
        <f>ROUND(Z961*19.2,0)</f>
        <v>0</v>
      </c>
      <c r="AB961" s="214">
        <v>0</v>
      </c>
      <c r="AC961" s="214">
        <f>ROUND(AB961*19.2,0)</f>
        <v>0</v>
      </c>
      <c r="AD961" s="214">
        <v>0</v>
      </c>
      <c r="AE961" s="214">
        <f>ROUND(AD961*12,0)</f>
        <v>0</v>
      </c>
      <c r="AF961" s="214">
        <v>0</v>
      </c>
      <c r="AG961" s="214">
        <f>ROUND(AF961*14.4,0)</f>
        <v>0</v>
      </c>
      <c r="AH961" s="214">
        <v>1</v>
      </c>
      <c r="AI961" s="214">
        <f>ROUND(AH961*9.6,0)</f>
        <v>10</v>
      </c>
      <c r="AJ961" s="214">
        <v>1</v>
      </c>
      <c r="AK961" s="214">
        <f>ROUND(AJ961*16.8,0)</f>
        <v>17</v>
      </c>
      <c r="AL961" s="214">
        <v>0</v>
      </c>
      <c r="AM961" s="214">
        <f>ROUND(AL961*7.2,0)</f>
        <v>0</v>
      </c>
      <c r="AN961" s="214">
        <f>SUM(M961,O961,Q961,S961,U961)</f>
        <v>51</v>
      </c>
      <c r="AO961" s="214">
        <f>SUM(W961,Y961,AA961,AC961)</f>
        <v>0</v>
      </c>
      <c r="AP961" s="214">
        <f>SUM(AE961,AG961,AI961)</f>
        <v>10</v>
      </c>
      <c r="AQ961" s="214">
        <f>SUM(AK961,AM961)</f>
        <v>17</v>
      </c>
      <c r="AR961" s="214">
        <f>SUM(AN961:AQ961)</f>
        <v>78</v>
      </c>
      <c r="AS961" s="214" t="str">
        <f>IF(AR961&lt;=120,"Group 1",IF(AR961&lt;=240,"Group 2",IF(AR961&lt;=360,"Group 3",IF(AR961&lt;=480,"Group 4",IF(AR961&lt;=600,"Group 5",IF(AR961&lt;=720,"Group 6",IF(AR961&lt;=840,"Group 7",IF(AR961&lt;=960,"Group 8",IF(AR961&lt;=1080,"Group 9","Group 10")))))))))</f>
        <v>Group 1</v>
      </c>
      <c r="AT961" s="214" t="str">
        <f>IF(AR961&lt;=120,"B1",IF(AR961&lt;=240,"B2",IF(AR961&lt;=360,"B3",IF(AR961&lt;=480,"B4",IF(AR961&lt;=600,"B5",IF(AR961&lt;=720,"B6",IF(AR961&lt;=840,"B7",IF(AR961&lt;=960,"B8",IF(AR961&lt;=1080,"B9",IF(AR961&lt;=1100,"B10",IF(AR961&lt;=1120,"B11",IF(AR961&lt;=1140,"B12",IF(AR961&lt;=1160,"B13",IF(AR961&lt;=1180,"B14","B15"))))))))))))))</f>
        <v>B1</v>
      </c>
      <c r="AU961" s="214" t="str">
        <f>AT961</f>
        <v>B1</v>
      </c>
      <c r="AV961" s="214" t="str">
        <f>IF(AU961=J961,"OK","REVIEW")</f>
        <v>OK</v>
      </c>
      <c r="AW961" s="213" t="s">
        <v>355</v>
      </c>
      <c r="AX961" s="213" t="s">
        <v>1553</v>
      </c>
      <c r="AY961" s="213" t="s">
        <v>255</v>
      </c>
      <c r="AZ961" s="213" t="s">
        <v>255</v>
      </c>
      <c r="BA961" s="217" t="s">
        <v>358</v>
      </c>
    </row>
    <row r="962" ht="142.5">
      <c r="A962" s="214" t="s">
        <v>285</v>
      </c>
      <c r="B962" s="213" t="s">
        <v>1544</v>
      </c>
      <c r="C962" s="214" t="s">
        <v>1622</v>
      </c>
      <c r="D962" s="213" t="s">
        <v>1623</v>
      </c>
      <c r="E962" s="214" t="s">
        <v>1632</v>
      </c>
      <c r="F962" s="213" t="s">
        <v>1633</v>
      </c>
      <c r="G962" s="214" t="s">
        <v>1636</v>
      </c>
      <c r="H962" s="213" t="s">
        <v>1637</v>
      </c>
      <c r="I962" s="213" t="s">
        <v>1551</v>
      </c>
      <c r="J962" s="214" t="s">
        <v>255</v>
      </c>
      <c r="K962" s="217" t="s">
        <v>1552</v>
      </c>
      <c r="L962" s="214">
        <v>1</v>
      </c>
      <c r="M962" s="214">
        <f>ROUND(L962*18,0)</f>
        <v>18</v>
      </c>
      <c r="N962" s="214">
        <v>1</v>
      </c>
      <c r="O962" s="214">
        <f>ROUND(N962*19.2,0)</f>
        <v>19</v>
      </c>
      <c r="P962" s="214">
        <v>0</v>
      </c>
      <c r="Q962" s="214">
        <f>ROUND(P962*19.2,0)</f>
        <v>0</v>
      </c>
      <c r="R962" s="214">
        <v>0</v>
      </c>
      <c r="S962" s="214">
        <f>ROUND(R962*14.4,0)</f>
        <v>0</v>
      </c>
      <c r="T962" s="214">
        <v>1</v>
      </c>
      <c r="U962" s="214">
        <f>ROUND(T962*14.4,0)</f>
        <v>14</v>
      </c>
      <c r="V962" s="214">
        <v>0</v>
      </c>
      <c r="W962" s="214">
        <f>ROUND(V962*28.8,0)</f>
        <v>0</v>
      </c>
      <c r="X962" s="214">
        <v>0</v>
      </c>
      <c r="Y962" s="214">
        <f>ROUND(X962*16.8,0)</f>
        <v>0</v>
      </c>
      <c r="Z962" s="214">
        <v>0</v>
      </c>
      <c r="AA962" s="214">
        <f>ROUND(Z962*19.2,0)</f>
        <v>0</v>
      </c>
      <c r="AB962" s="214">
        <v>0</v>
      </c>
      <c r="AC962" s="214">
        <f>ROUND(AB962*19.2,0)</f>
        <v>0</v>
      </c>
      <c r="AD962" s="214">
        <v>0</v>
      </c>
      <c r="AE962" s="214">
        <f>ROUND(AD962*12,0)</f>
        <v>0</v>
      </c>
      <c r="AF962" s="214">
        <v>0</v>
      </c>
      <c r="AG962" s="214">
        <f>ROUND(AF962*14.4,0)</f>
        <v>0</v>
      </c>
      <c r="AH962" s="214">
        <v>1</v>
      </c>
      <c r="AI962" s="214">
        <f>ROUND(AH962*9.6,0)</f>
        <v>10</v>
      </c>
      <c r="AJ962" s="214">
        <v>1</v>
      </c>
      <c r="AK962" s="214">
        <f>ROUND(AJ962*16.8,0)</f>
        <v>17</v>
      </c>
      <c r="AL962" s="214">
        <v>0</v>
      </c>
      <c r="AM962" s="214">
        <f>ROUND(AL962*7.2,0)</f>
        <v>0</v>
      </c>
      <c r="AN962" s="214">
        <f>SUM(M962,O962,Q962,S962,U962)</f>
        <v>51</v>
      </c>
      <c r="AO962" s="214">
        <f>SUM(W962,Y962,AA962,AC962)</f>
        <v>0</v>
      </c>
      <c r="AP962" s="214">
        <f>SUM(AE962,AG962,AI962)</f>
        <v>10</v>
      </c>
      <c r="AQ962" s="214">
        <f>SUM(AK962,AM962)</f>
        <v>17</v>
      </c>
      <c r="AR962" s="214">
        <f>SUM(AN962:AQ962)</f>
        <v>78</v>
      </c>
      <c r="AS962" s="214" t="str">
        <f>IF(AR962&lt;=120,"Group 1",IF(AR962&lt;=240,"Group 2",IF(AR962&lt;=360,"Group 3",IF(AR962&lt;=480,"Group 4",IF(AR962&lt;=600,"Group 5",IF(AR962&lt;=720,"Group 6",IF(AR962&lt;=840,"Group 7",IF(AR962&lt;=960,"Group 8",IF(AR962&lt;=1080,"Group 9","Group 10")))))))))</f>
        <v>Group 1</v>
      </c>
      <c r="AT962" s="214" t="str">
        <f>IF(AR962&lt;=120,"B1",IF(AR962&lt;=240,"B2",IF(AR962&lt;=360,"B3",IF(AR962&lt;=480,"B4",IF(AR962&lt;=600,"B5",IF(AR962&lt;=720,"B6",IF(AR962&lt;=840,"B7",IF(AR962&lt;=960,"B8",IF(AR962&lt;=1080,"B9",IF(AR962&lt;=1100,"B10",IF(AR962&lt;=1120,"B11",IF(AR962&lt;=1140,"B12",IF(AR962&lt;=1160,"B13",IF(AR962&lt;=1180,"B14","B15"))))))))))))))</f>
        <v>B1</v>
      </c>
      <c r="AU962" s="214" t="str">
        <f>AT962</f>
        <v>B1</v>
      </c>
      <c r="AV962" s="214" t="str">
        <f>IF(AU962=J962,"OK","REVIEW")</f>
        <v>OK</v>
      </c>
      <c r="AW962" s="213" t="s">
        <v>355</v>
      </c>
      <c r="AX962" s="213" t="s">
        <v>1553</v>
      </c>
      <c r="AY962" s="213" t="s">
        <v>255</v>
      </c>
      <c r="AZ962" s="213" t="s">
        <v>255</v>
      </c>
      <c r="BA962" s="217" t="s">
        <v>358</v>
      </c>
    </row>
    <row r="963" ht="142.5">
      <c r="A963" s="214" t="s">
        <v>285</v>
      </c>
      <c r="B963" s="213" t="s">
        <v>1544</v>
      </c>
      <c r="C963" s="214" t="s">
        <v>1622</v>
      </c>
      <c r="D963" s="213" t="s">
        <v>1623</v>
      </c>
      <c r="E963" s="214" t="s">
        <v>1632</v>
      </c>
      <c r="F963" s="213" t="s">
        <v>1633</v>
      </c>
      <c r="G963" s="214" t="s">
        <v>1638</v>
      </c>
      <c r="H963" s="213" t="s">
        <v>1639</v>
      </c>
      <c r="I963" s="213" t="s">
        <v>1551</v>
      </c>
      <c r="J963" s="214" t="s">
        <v>255</v>
      </c>
      <c r="K963" s="217" t="s">
        <v>1552</v>
      </c>
      <c r="L963" s="214">
        <v>1</v>
      </c>
      <c r="M963" s="214">
        <f>ROUND(L963*18,0)</f>
        <v>18</v>
      </c>
      <c r="N963" s="214">
        <v>1</v>
      </c>
      <c r="O963" s="214">
        <f>ROUND(N963*19.2,0)</f>
        <v>19</v>
      </c>
      <c r="P963" s="214">
        <v>0</v>
      </c>
      <c r="Q963" s="214">
        <f>ROUND(P963*19.2,0)</f>
        <v>0</v>
      </c>
      <c r="R963" s="214">
        <v>0</v>
      </c>
      <c r="S963" s="214">
        <f>ROUND(R963*14.4,0)</f>
        <v>0</v>
      </c>
      <c r="T963" s="214">
        <v>1</v>
      </c>
      <c r="U963" s="214">
        <f>ROUND(T963*14.4,0)</f>
        <v>14</v>
      </c>
      <c r="V963" s="214">
        <v>0</v>
      </c>
      <c r="W963" s="214">
        <f>ROUND(V963*28.8,0)</f>
        <v>0</v>
      </c>
      <c r="X963" s="214">
        <v>0</v>
      </c>
      <c r="Y963" s="214">
        <f>ROUND(X963*16.8,0)</f>
        <v>0</v>
      </c>
      <c r="Z963" s="214">
        <v>0</v>
      </c>
      <c r="AA963" s="214">
        <f>ROUND(Z963*19.2,0)</f>
        <v>0</v>
      </c>
      <c r="AB963" s="214">
        <v>0</v>
      </c>
      <c r="AC963" s="214">
        <f>ROUND(AB963*19.2,0)</f>
        <v>0</v>
      </c>
      <c r="AD963" s="214">
        <v>0</v>
      </c>
      <c r="AE963" s="214">
        <f>ROUND(AD963*12,0)</f>
        <v>0</v>
      </c>
      <c r="AF963" s="214">
        <v>0</v>
      </c>
      <c r="AG963" s="214">
        <f>ROUND(AF963*14.4,0)</f>
        <v>0</v>
      </c>
      <c r="AH963" s="214">
        <v>2</v>
      </c>
      <c r="AI963" s="214">
        <f>ROUND(AH963*9.6,0)</f>
        <v>19</v>
      </c>
      <c r="AJ963" s="214">
        <v>2</v>
      </c>
      <c r="AK963" s="214">
        <f>ROUND(AJ963*16.8,0)</f>
        <v>34</v>
      </c>
      <c r="AL963" s="214">
        <v>0</v>
      </c>
      <c r="AM963" s="214">
        <f>ROUND(AL963*7.2,0)</f>
        <v>0</v>
      </c>
      <c r="AN963" s="214">
        <f>SUM(M963,O963,Q963,S963,U963)</f>
        <v>51</v>
      </c>
      <c r="AO963" s="214">
        <f>SUM(W963,Y963,AA963,AC963)</f>
        <v>0</v>
      </c>
      <c r="AP963" s="214">
        <f>SUM(AE963,AG963,AI963)</f>
        <v>19</v>
      </c>
      <c r="AQ963" s="214">
        <f>SUM(AK963,AM963)</f>
        <v>34</v>
      </c>
      <c r="AR963" s="214">
        <f>SUM(AN963:AQ963)</f>
        <v>104</v>
      </c>
      <c r="AS963" s="214" t="str">
        <f>IF(AR963&lt;=120,"Group 1",IF(AR963&lt;=240,"Group 2",IF(AR963&lt;=360,"Group 3",IF(AR963&lt;=480,"Group 4",IF(AR963&lt;=600,"Group 5",IF(AR963&lt;=720,"Group 6",IF(AR963&lt;=840,"Group 7",IF(AR963&lt;=960,"Group 8",IF(AR963&lt;=1080,"Group 9","Group 10")))))))))</f>
        <v>Group 1</v>
      </c>
      <c r="AT963" s="214" t="str">
        <f>IF(AR963&lt;=120,"B1",IF(AR963&lt;=240,"B2",IF(AR963&lt;=360,"B3",IF(AR963&lt;=480,"B4",IF(AR963&lt;=600,"B5",IF(AR963&lt;=720,"B6",IF(AR963&lt;=840,"B7",IF(AR963&lt;=960,"B8",IF(AR963&lt;=1080,"B9",IF(AR963&lt;=1100,"B10",IF(AR963&lt;=1120,"B11",IF(AR963&lt;=1140,"B12",IF(AR963&lt;=1160,"B13",IF(AR963&lt;=1180,"B14","B15"))))))))))))))</f>
        <v>B1</v>
      </c>
      <c r="AU963" s="214" t="str">
        <f>AT963</f>
        <v>B1</v>
      </c>
      <c r="AV963" s="214" t="str">
        <f>IF(AU963=J963,"OK","REVIEW")</f>
        <v>OK</v>
      </c>
      <c r="AW963" s="213" t="s">
        <v>355</v>
      </c>
      <c r="AX963" s="213" t="s">
        <v>1553</v>
      </c>
      <c r="AY963" s="213" t="s">
        <v>255</v>
      </c>
      <c r="AZ963" s="213" t="s">
        <v>255</v>
      </c>
      <c r="BA963" s="217" t="s">
        <v>358</v>
      </c>
    </row>
    <row r="964" ht="142.5">
      <c r="A964" s="214" t="s">
        <v>285</v>
      </c>
      <c r="B964" s="213" t="s">
        <v>1544</v>
      </c>
      <c r="C964" s="214" t="s">
        <v>1622</v>
      </c>
      <c r="D964" s="213" t="s">
        <v>1623</v>
      </c>
      <c r="E964" s="214" t="s">
        <v>1632</v>
      </c>
      <c r="F964" s="213" t="s">
        <v>1633</v>
      </c>
      <c r="G964" s="214" t="s">
        <v>1640</v>
      </c>
      <c r="H964" s="213" t="s">
        <v>1641</v>
      </c>
      <c r="I964" s="213" t="s">
        <v>1551</v>
      </c>
      <c r="J964" s="214" t="s">
        <v>255</v>
      </c>
      <c r="K964" s="217" t="s">
        <v>1552</v>
      </c>
      <c r="L964" s="214">
        <v>1</v>
      </c>
      <c r="M964" s="214">
        <f>ROUND(L964*18,0)</f>
        <v>18</v>
      </c>
      <c r="N964" s="214">
        <v>1</v>
      </c>
      <c r="O964" s="214">
        <f>ROUND(N964*19.2,0)</f>
        <v>19</v>
      </c>
      <c r="P964" s="214">
        <v>0</v>
      </c>
      <c r="Q964" s="214">
        <f>ROUND(P964*19.2,0)</f>
        <v>0</v>
      </c>
      <c r="R964" s="214">
        <v>0</v>
      </c>
      <c r="S964" s="214">
        <f>ROUND(R964*14.4,0)</f>
        <v>0</v>
      </c>
      <c r="T964" s="214">
        <v>1</v>
      </c>
      <c r="U964" s="214">
        <f>ROUND(T964*14.4,0)</f>
        <v>14</v>
      </c>
      <c r="V964" s="214">
        <v>0</v>
      </c>
      <c r="W964" s="214">
        <f>ROUND(V964*28.8,0)</f>
        <v>0</v>
      </c>
      <c r="X964" s="214">
        <v>0</v>
      </c>
      <c r="Y964" s="214">
        <f>ROUND(X964*16.8,0)</f>
        <v>0</v>
      </c>
      <c r="Z964" s="214">
        <v>0</v>
      </c>
      <c r="AA964" s="214">
        <f>ROUND(Z964*19.2,0)</f>
        <v>0</v>
      </c>
      <c r="AB964" s="214">
        <v>0</v>
      </c>
      <c r="AC964" s="214">
        <f>ROUND(AB964*19.2,0)</f>
        <v>0</v>
      </c>
      <c r="AD964" s="214">
        <v>0</v>
      </c>
      <c r="AE964" s="214">
        <f>ROUND(AD964*12,0)</f>
        <v>0</v>
      </c>
      <c r="AF964" s="214">
        <v>0</v>
      </c>
      <c r="AG964" s="214">
        <f>ROUND(AF964*14.4,0)</f>
        <v>0</v>
      </c>
      <c r="AH964" s="214">
        <v>2</v>
      </c>
      <c r="AI964" s="214">
        <f>ROUND(AH964*9.6,0)</f>
        <v>19</v>
      </c>
      <c r="AJ964" s="214">
        <v>2</v>
      </c>
      <c r="AK964" s="214">
        <f>ROUND(AJ964*16.8,0)</f>
        <v>34</v>
      </c>
      <c r="AL964" s="214">
        <v>0</v>
      </c>
      <c r="AM964" s="214">
        <f>ROUND(AL964*7.2,0)</f>
        <v>0</v>
      </c>
      <c r="AN964" s="214">
        <f>SUM(M964,O964,Q964,S964,U964)</f>
        <v>51</v>
      </c>
      <c r="AO964" s="214">
        <f>SUM(W964,Y964,AA964,AC964)</f>
        <v>0</v>
      </c>
      <c r="AP964" s="214">
        <f>SUM(AE964,AG964,AI964)</f>
        <v>19</v>
      </c>
      <c r="AQ964" s="214">
        <f>SUM(AK964,AM964)</f>
        <v>34</v>
      </c>
      <c r="AR964" s="214">
        <f>SUM(AN964:AQ964)</f>
        <v>104</v>
      </c>
      <c r="AS964" s="214" t="str">
        <f>IF(AR964&lt;=120,"Group 1",IF(AR964&lt;=240,"Group 2",IF(AR964&lt;=360,"Group 3",IF(AR964&lt;=480,"Group 4",IF(AR964&lt;=600,"Group 5",IF(AR964&lt;=720,"Group 6",IF(AR964&lt;=840,"Group 7",IF(AR964&lt;=960,"Group 8",IF(AR964&lt;=1080,"Group 9","Group 10")))))))))</f>
        <v>Group 1</v>
      </c>
      <c r="AT964" s="214" t="str">
        <f>IF(AR964&lt;=120,"B1",IF(AR964&lt;=240,"B2",IF(AR964&lt;=360,"B3",IF(AR964&lt;=480,"B4",IF(AR964&lt;=600,"B5",IF(AR964&lt;=720,"B6",IF(AR964&lt;=840,"B7",IF(AR964&lt;=960,"B8",IF(AR964&lt;=1080,"B9",IF(AR964&lt;=1100,"B10",IF(AR964&lt;=1120,"B11",IF(AR964&lt;=1140,"B12",IF(AR964&lt;=1160,"B13",IF(AR964&lt;=1180,"B14","B15"))))))))))))))</f>
        <v>B1</v>
      </c>
      <c r="AU964" s="214" t="str">
        <f>AT964</f>
        <v>B1</v>
      </c>
      <c r="AV964" s="214" t="str">
        <f>IF(AU964=J964,"OK","REVIEW")</f>
        <v>OK</v>
      </c>
      <c r="AW964" s="213" t="s">
        <v>355</v>
      </c>
      <c r="AX964" s="213" t="s">
        <v>1553</v>
      </c>
      <c r="AY964" s="213" t="s">
        <v>255</v>
      </c>
      <c r="AZ964" s="213" t="s">
        <v>255</v>
      </c>
      <c r="BA964" s="217" t="s">
        <v>358</v>
      </c>
    </row>
    <row r="965" ht="142.5">
      <c r="A965" s="214" t="s">
        <v>285</v>
      </c>
      <c r="B965" s="213" t="s">
        <v>1544</v>
      </c>
      <c r="C965" s="214" t="s">
        <v>1622</v>
      </c>
      <c r="D965" s="213" t="s">
        <v>1623</v>
      </c>
      <c r="E965" s="214" t="s">
        <v>1632</v>
      </c>
      <c r="F965" s="213" t="s">
        <v>1633</v>
      </c>
      <c r="G965" s="214" t="s">
        <v>1642</v>
      </c>
      <c r="H965" s="213" t="s">
        <v>1643</v>
      </c>
      <c r="I965" s="213" t="s">
        <v>1551</v>
      </c>
      <c r="J965" s="214" t="s">
        <v>255</v>
      </c>
      <c r="K965" s="217" t="s">
        <v>1552</v>
      </c>
      <c r="L965" s="214">
        <v>1</v>
      </c>
      <c r="M965" s="214">
        <f>ROUND(L965*18,0)</f>
        <v>18</v>
      </c>
      <c r="N965" s="214">
        <v>1</v>
      </c>
      <c r="O965" s="214">
        <f>ROUND(N965*19.2,0)</f>
        <v>19</v>
      </c>
      <c r="P965" s="214">
        <v>0</v>
      </c>
      <c r="Q965" s="214">
        <f>ROUND(P965*19.2,0)</f>
        <v>0</v>
      </c>
      <c r="R965" s="214">
        <v>0</v>
      </c>
      <c r="S965" s="214">
        <f>ROUND(R965*14.4,0)</f>
        <v>0</v>
      </c>
      <c r="T965" s="214">
        <v>1</v>
      </c>
      <c r="U965" s="214">
        <f>ROUND(T965*14.4,0)</f>
        <v>14</v>
      </c>
      <c r="V965" s="214">
        <v>0</v>
      </c>
      <c r="W965" s="214">
        <f>ROUND(V965*28.8,0)</f>
        <v>0</v>
      </c>
      <c r="X965" s="214">
        <v>0</v>
      </c>
      <c r="Y965" s="214">
        <f>ROUND(X965*16.8,0)</f>
        <v>0</v>
      </c>
      <c r="Z965" s="214">
        <v>0</v>
      </c>
      <c r="AA965" s="214">
        <f>ROUND(Z965*19.2,0)</f>
        <v>0</v>
      </c>
      <c r="AB965" s="214">
        <v>0</v>
      </c>
      <c r="AC965" s="214">
        <f>ROUND(AB965*19.2,0)</f>
        <v>0</v>
      </c>
      <c r="AD965" s="214">
        <v>0</v>
      </c>
      <c r="AE965" s="214">
        <f>ROUND(AD965*12,0)</f>
        <v>0</v>
      </c>
      <c r="AF965" s="214">
        <v>0</v>
      </c>
      <c r="AG965" s="214">
        <f>ROUND(AF965*14.4,0)</f>
        <v>0</v>
      </c>
      <c r="AH965" s="214">
        <v>1</v>
      </c>
      <c r="AI965" s="214">
        <f>ROUND(AH965*9.6,0)</f>
        <v>10</v>
      </c>
      <c r="AJ965" s="214">
        <v>1</v>
      </c>
      <c r="AK965" s="214">
        <f>ROUND(AJ965*16.8,0)</f>
        <v>17</v>
      </c>
      <c r="AL965" s="214">
        <v>0</v>
      </c>
      <c r="AM965" s="214">
        <f>ROUND(AL965*7.2,0)</f>
        <v>0</v>
      </c>
      <c r="AN965" s="214">
        <f>SUM(M965,O965,Q965,S965,U965)</f>
        <v>51</v>
      </c>
      <c r="AO965" s="214">
        <f>SUM(W965,Y965,AA965,AC965)</f>
        <v>0</v>
      </c>
      <c r="AP965" s="214">
        <f>SUM(AE965,AG965,AI965)</f>
        <v>10</v>
      </c>
      <c r="AQ965" s="214">
        <f>SUM(AK965,AM965)</f>
        <v>17</v>
      </c>
      <c r="AR965" s="214">
        <f>SUM(AN965:AQ965)</f>
        <v>78</v>
      </c>
      <c r="AS965" s="214" t="str">
        <f>IF(AR965&lt;=120,"Group 1",IF(AR965&lt;=240,"Group 2",IF(AR965&lt;=360,"Group 3",IF(AR965&lt;=480,"Group 4",IF(AR965&lt;=600,"Group 5",IF(AR965&lt;=720,"Group 6",IF(AR965&lt;=840,"Group 7",IF(AR965&lt;=960,"Group 8",IF(AR965&lt;=1080,"Group 9","Group 10")))))))))</f>
        <v>Group 1</v>
      </c>
      <c r="AT965" s="214" t="str">
        <f>IF(AR965&lt;=120,"B1",IF(AR965&lt;=240,"B2",IF(AR965&lt;=360,"B3",IF(AR965&lt;=480,"B4",IF(AR965&lt;=600,"B5",IF(AR965&lt;=720,"B6",IF(AR965&lt;=840,"B7",IF(AR965&lt;=960,"B8",IF(AR965&lt;=1080,"B9",IF(AR965&lt;=1100,"B10",IF(AR965&lt;=1120,"B11",IF(AR965&lt;=1140,"B12",IF(AR965&lt;=1160,"B13",IF(AR965&lt;=1180,"B14","B15"))))))))))))))</f>
        <v>B1</v>
      </c>
      <c r="AU965" s="214" t="str">
        <f>AT965</f>
        <v>B1</v>
      </c>
      <c r="AV965" s="214" t="str">
        <f>IF(AU965=J965,"OK","REVIEW")</f>
        <v>OK</v>
      </c>
      <c r="AW965" s="213" t="s">
        <v>355</v>
      </c>
      <c r="AX965" s="213" t="s">
        <v>1553</v>
      </c>
      <c r="AY965" s="213" t="s">
        <v>255</v>
      </c>
      <c r="AZ965" s="213" t="s">
        <v>255</v>
      </c>
      <c r="BA965" s="217" t="s">
        <v>358</v>
      </c>
    </row>
  </sheetData>
  <autoFilter ref="A5:BA965"/>
  <mergeCells count="2">
    <mergeCell ref="A3:T3"/>
    <mergeCell ref="A1:H1"/>
  </mergeCells>
  <pageMargins left="0.75" right="0.75" top="1" bottom="1" header="0.5" footer="0.5"/>
</worksheet>
</file>

<file path=xl/worksheets/sheet16.xml><?xml version="1.0" encoding="utf-8"?>
<worksheet xmlns:r="http://schemas.openxmlformats.org/officeDocument/2006/relationships" xmlns="http://schemas.openxmlformats.org/spreadsheetml/2006/main">
  <sheetViews>
    <sheetView zoomScaleNormal="100" zoomScalePageLayoutView="100" workbookViewId="0">
      <pane activePane="bottomLeft" state="frozen" topLeftCell="A6" ySplit="5"/>
      <selection pane="bottomLeft" activeCell="F8" sqref="F8"/>
    </sheetView>
  </sheetViews>
  <sheetFormatPr defaultColWidth="8.710938" defaultRowHeight="14.25" customHeight="1"/>
  <cols>
    <col min="1" max="1" width="8" customWidth="1"/>
    <col min="2" max="2" width="18" customWidth="1"/>
    <col min="3" max="3" width="10" customWidth="1"/>
    <col min="4" max="4" width="28" customWidth="1"/>
    <col min="5" max="5" width="8" customWidth="1"/>
    <col min="6" max="6" width="28" customWidth="1"/>
    <col min="7" max="7" width="8" customWidth="1"/>
    <col min="8" max="8" width="44" customWidth="1"/>
    <col min="9" max="9" width="14" customWidth="1"/>
    <col min="10" max="10" width="10" customWidth="1"/>
    <col min="11" max="11" width="34" customWidth="1"/>
    <col min="12" max="13" width="10" customWidth="1"/>
    <col min="14" max="14" width="12" customWidth="1"/>
    <col min="15" max="15" width="10" customWidth="1"/>
    <col min="16" max="16" width="12" customWidth="1"/>
    <col min="17" max="19" width="10" customWidth="1"/>
    <col min="20" max="20" width="11" customWidth="1"/>
    <col min="21" max="21" width="10" customWidth="1"/>
    <col min="22" max="22" width="8" customWidth="1"/>
    <col min="23" max="23" width="10" customWidth="1"/>
    <col min="24" max="24" width="8" customWidth="1"/>
    <col min="25" max="31" width="10" customWidth="1"/>
    <col min="32" max="32" width="11" customWidth="1"/>
    <col min="33" max="37" width="10" customWidth="1"/>
    <col min="38" max="38" width="12" customWidth="1"/>
    <col min="39" max="39" width="10" customWidth="1"/>
    <col min="40" max="40" width="12" customWidth="1"/>
    <col min="41" max="41" width="14" customWidth="1"/>
    <col min="42" max="42" width="12" customWidth="1"/>
    <col min="43" max="43" width="18" customWidth="1"/>
    <col min="44" max="45" width="10" customWidth="1"/>
    <col min="46" max="48" width="12" customWidth="1"/>
    <col min="49" max="49" width="22" customWidth="1"/>
  </cols>
  <sheetData>
    <row r="1" ht="24" customHeight="1">
      <c r="A1" s="209" t="s">
        <v>1644</v>
      </c>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row>
    <row r="2" ht="14.2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row>
    <row r="3" ht="14.25" customHeight="1">
      <c r="A3" s="210" t="s">
        <v>1645</v>
      </c>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row>
    <row r="4" ht="14.2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row>
    <row r="5" ht="42.75" customHeight="1">
      <c r="A5" s="212" t="s">
        <v>296</v>
      </c>
      <c r="B5" s="212" t="s">
        <v>297</v>
      </c>
      <c r="C5" s="212" t="s">
        <v>298</v>
      </c>
      <c r="D5" s="212" t="s">
        <v>299</v>
      </c>
      <c r="E5" s="212" t="s">
        <v>300</v>
      </c>
      <c r="F5" s="212" t="s">
        <v>301</v>
      </c>
      <c r="G5" s="212" t="s">
        <v>302</v>
      </c>
      <c r="H5" s="212" t="s">
        <v>303</v>
      </c>
      <c r="I5" s="212" t="s">
        <v>304</v>
      </c>
      <c r="J5" s="212" t="s">
        <v>305</v>
      </c>
      <c r="K5" s="212" t="s">
        <v>306</v>
      </c>
      <c r="L5" s="212" t="s">
        <v>307</v>
      </c>
      <c r="M5" s="212" t="s">
        <v>308</v>
      </c>
      <c r="N5" s="212" t="s">
        <v>309</v>
      </c>
      <c r="O5" s="212" t="s">
        <v>310</v>
      </c>
      <c r="P5" s="212" t="s">
        <v>311</v>
      </c>
      <c r="Q5" s="212" t="s">
        <v>312</v>
      </c>
      <c r="R5" s="212" t="s">
        <v>313</v>
      </c>
      <c r="S5" s="212" t="s">
        <v>314</v>
      </c>
      <c r="T5" s="212" t="s">
        <v>315</v>
      </c>
      <c r="U5" s="212" t="s">
        <v>316</v>
      </c>
      <c r="V5" s="212" t="s">
        <v>317</v>
      </c>
      <c r="W5" s="212" t="s">
        <v>318</v>
      </c>
      <c r="X5" s="212" t="s">
        <v>319</v>
      </c>
      <c r="Y5" s="212" t="s">
        <v>320</v>
      </c>
      <c r="Z5" s="212" t="s">
        <v>321</v>
      </c>
      <c r="AA5" s="212" t="s">
        <v>322</v>
      </c>
      <c r="AB5" s="212" t="s">
        <v>323</v>
      </c>
      <c r="AC5" s="212" t="s">
        <v>324</v>
      </c>
      <c r="AD5" s="212" t="s">
        <v>325</v>
      </c>
      <c r="AE5" s="212" t="s">
        <v>326</v>
      </c>
      <c r="AF5" s="212" t="s">
        <v>327</v>
      </c>
      <c r="AG5" s="212" t="s">
        <v>328</v>
      </c>
      <c r="AH5" s="212" t="s">
        <v>329</v>
      </c>
      <c r="AI5" s="212" t="s">
        <v>330</v>
      </c>
      <c r="AJ5" s="212" t="s">
        <v>331</v>
      </c>
      <c r="AK5" s="212" t="s">
        <v>332</v>
      </c>
      <c r="AL5" s="212" t="s">
        <v>333</v>
      </c>
      <c r="AM5" s="212" t="s">
        <v>334</v>
      </c>
      <c r="AN5" s="212" t="s">
        <v>335</v>
      </c>
      <c r="AO5" s="212" t="s">
        <v>336</v>
      </c>
      <c r="AP5" s="212" t="s">
        <v>337</v>
      </c>
      <c r="AQ5" s="212" t="s">
        <v>338</v>
      </c>
      <c r="AR5" s="212" t="s">
        <v>59</v>
      </c>
      <c r="AS5" s="212" t="s">
        <v>339</v>
      </c>
      <c r="AT5" s="212" t="s">
        <v>251</v>
      </c>
      <c r="AU5" s="212" t="s">
        <v>340</v>
      </c>
      <c r="AV5" s="212" t="s">
        <v>341</v>
      </c>
      <c r="AW5" s="212" t="s">
        <v>342</v>
      </c>
    </row>
    <row r="6" ht="72" customHeight="1">
      <c r="A6" s="214" t="s">
        <v>347</v>
      </c>
      <c r="B6" s="213" t="s">
        <v>348</v>
      </c>
      <c r="C6" s="214" t="s">
        <v>349</v>
      </c>
      <c r="D6" s="213" t="s">
        <v>350</v>
      </c>
      <c r="E6" s="214" t="s">
        <v>351</v>
      </c>
      <c r="F6" s="213" t="s">
        <v>350</v>
      </c>
      <c r="G6" s="214" t="s">
        <v>352</v>
      </c>
      <c r="H6" s="213" t="s">
        <v>350</v>
      </c>
      <c r="I6" s="213" t="s">
        <v>353</v>
      </c>
      <c r="J6" s="214" t="s">
        <v>289</v>
      </c>
      <c r="K6" s="213" t="s">
        <v>1646</v>
      </c>
      <c r="L6" s="214">
        <v>8</v>
      </c>
      <c r="M6" s="214">
        <f>ROUND(L6*18,0)</f>
        <v>144</v>
      </c>
      <c r="N6" s="214">
        <v>5</v>
      </c>
      <c r="O6" s="214">
        <f>ROUND(N6*19.2,0)</f>
        <v>96</v>
      </c>
      <c r="P6" s="214">
        <v>5</v>
      </c>
      <c r="Q6" s="214">
        <f>ROUND(P6*19.2,0)</f>
        <v>96</v>
      </c>
      <c r="R6" s="214">
        <v>5</v>
      </c>
      <c r="S6" s="214">
        <f>ROUND(R6*14.4,0)</f>
        <v>72</v>
      </c>
      <c r="T6" s="214">
        <v>1</v>
      </c>
      <c r="U6" s="214">
        <f>ROUND(T6*14.4,0)</f>
        <v>14</v>
      </c>
      <c r="V6" s="214">
        <v>5</v>
      </c>
      <c r="W6" s="214">
        <f>ROUND(V6*28.8,0)</f>
        <v>144</v>
      </c>
      <c r="X6" s="214">
        <v>5</v>
      </c>
      <c r="Y6" s="214">
        <f>ROUND(X6*16.8,0)</f>
        <v>84</v>
      </c>
      <c r="Z6" s="214">
        <v>5</v>
      </c>
      <c r="AA6" s="214">
        <f>ROUND(Z6*19.2,0)</f>
        <v>96</v>
      </c>
      <c r="AB6" s="214">
        <v>5</v>
      </c>
      <c r="AC6" s="214">
        <f>ROUND(AB6*19.2,0)</f>
        <v>96</v>
      </c>
      <c r="AD6" s="214">
        <v>5</v>
      </c>
      <c r="AE6" s="214">
        <f>ROUND(AD6*12,0)</f>
        <v>60</v>
      </c>
      <c r="AF6" s="214">
        <v>5</v>
      </c>
      <c r="AG6" s="214">
        <f>ROUND(AF6*14.4,0)</f>
        <v>72</v>
      </c>
      <c r="AH6" s="214">
        <v>3</v>
      </c>
      <c r="AI6" s="214">
        <f>ROUND(AH6*9.6,0)</f>
        <v>29</v>
      </c>
      <c r="AJ6" s="214">
        <v>5</v>
      </c>
      <c r="AK6" s="214">
        <f>ROUND(AJ6*16.8,0)</f>
        <v>84</v>
      </c>
      <c r="AL6" s="214">
        <v>5</v>
      </c>
      <c r="AM6" s="214">
        <f>ROUND(AL6*7.2,0)</f>
        <v>36</v>
      </c>
      <c r="AN6" s="214">
        <f>SUM(M6,O6,Q6,S6,U6)</f>
        <v>422</v>
      </c>
      <c r="AO6" s="214">
        <f>SUM(W6,Y6,AA6,AC6)</f>
        <v>420</v>
      </c>
      <c r="AP6" s="214">
        <f>SUM(AE6,AG6,AI6)</f>
        <v>161</v>
      </c>
      <c r="AQ6" s="214">
        <f>SUM(AK6,AM6)</f>
        <v>120</v>
      </c>
      <c r="AR6" s="214">
        <f>SUM(AN6:AQ6)</f>
        <v>1123</v>
      </c>
      <c r="AS6" s="214" t="str">
        <f>IF(AR6&lt;=120,"Group 1",IF(AR6&lt;=240,"Group 2",IF(AR6&lt;=360,"Group 3",IF(AR6&lt;=480,"Group 4",IF(AR6&lt;=600,"Group 5",IF(AR6&lt;=720,"Group 6",IF(AR6&lt;=840,"Group 7",IF(AR6&lt;=960,"Group 8",IF(AR6&lt;=1080,"Group 9","Group 10")))))))))</f>
        <v>Group 10</v>
      </c>
      <c r="AT6" s="214" t="str">
        <f>IF(AR6&lt;=120,"B1",IF(AR6&lt;=240,"B2",IF(AR6&lt;=360,"B3",IF(AR6&lt;=480,"B4",IF(AR6&lt;=600,"B5",IF(AR6&lt;=720,"B6",IF(AR6&lt;=840,"B7",IF(AR6&lt;=960,"B8",IF(AR6&lt;=1080,"B9",IF(AR6&lt;=1100,"B10",IF(AR6&lt;=1120,"B11",IF(AR6&lt;=1140,"B12",IF(AR6&lt;=1160,"B13",IF(AR6&lt;=1180,"B14","B15"))))))))))))))</f>
        <v>B12</v>
      </c>
      <c r="AU6" s="214" t="str">
        <f>AT6</f>
        <v>B12</v>
      </c>
      <c r="AV6" s="214" t="str">
        <f>IF(AU6=J6,"OK","REVIEW")</f>
        <v>OK</v>
      </c>
      <c r="AW6" s="213" t="s">
        <v>1647</v>
      </c>
    </row>
    <row r="7" ht="72" customHeight="1">
      <c r="A7" s="214" t="s">
        <v>347</v>
      </c>
      <c r="B7" s="213" t="s">
        <v>348</v>
      </c>
      <c r="C7" s="214" t="s">
        <v>359</v>
      </c>
      <c r="D7" s="213" t="s">
        <v>360</v>
      </c>
      <c r="E7" s="214" t="s">
        <v>361</v>
      </c>
      <c r="F7" s="213" t="s">
        <v>360</v>
      </c>
      <c r="G7" s="214" t="s">
        <v>362</v>
      </c>
      <c r="H7" s="213" t="s">
        <v>360</v>
      </c>
      <c r="I7" s="213" t="s">
        <v>363</v>
      </c>
      <c r="J7" s="214" t="s">
        <v>277</v>
      </c>
      <c r="K7" s="213" t="s">
        <v>1648</v>
      </c>
      <c r="L7" s="214">
        <v>4</v>
      </c>
      <c r="M7" s="214">
        <f>ROUND(L7*18,0)</f>
        <v>72</v>
      </c>
      <c r="N7" s="214">
        <v>3</v>
      </c>
      <c r="O7" s="214">
        <f>ROUND(N7*19.2,0)</f>
        <v>58</v>
      </c>
      <c r="P7" s="214">
        <v>4</v>
      </c>
      <c r="Q7" s="214">
        <f>ROUND(P7*19.2,0)</f>
        <v>77</v>
      </c>
      <c r="R7" s="214">
        <v>4</v>
      </c>
      <c r="S7" s="214">
        <f>ROUND(R7*14.4,0)</f>
        <v>58</v>
      </c>
      <c r="T7" s="214">
        <v>4</v>
      </c>
      <c r="U7" s="214">
        <f>ROUND(T7*14.4,0)</f>
        <v>58</v>
      </c>
      <c r="V7" s="214">
        <v>3</v>
      </c>
      <c r="W7" s="214">
        <f>ROUND(V7*28.8,0)</f>
        <v>86</v>
      </c>
      <c r="X7" s="214">
        <v>3</v>
      </c>
      <c r="Y7" s="214">
        <f>ROUND(X7*16.8,0)</f>
        <v>50</v>
      </c>
      <c r="Z7" s="214">
        <v>4</v>
      </c>
      <c r="AA7" s="214">
        <f>ROUND(Z7*19.2,0)</f>
        <v>77</v>
      </c>
      <c r="AB7" s="214">
        <v>3</v>
      </c>
      <c r="AC7" s="214">
        <f>ROUND(AB7*19.2,0)</f>
        <v>58</v>
      </c>
      <c r="AD7" s="214">
        <v>4</v>
      </c>
      <c r="AE7" s="214">
        <f>ROUND(AD7*12,0)</f>
        <v>48</v>
      </c>
      <c r="AF7" s="214">
        <v>3</v>
      </c>
      <c r="AG7" s="214">
        <f>ROUND(AF7*14.4,0)</f>
        <v>43</v>
      </c>
      <c r="AH7" s="214">
        <v>3</v>
      </c>
      <c r="AI7" s="214">
        <f>ROUND(AH7*9.6,0)</f>
        <v>29</v>
      </c>
      <c r="AJ7" s="214">
        <v>3</v>
      </c>
      <c r="AK7" s="214">
        <f>ROUND(AJ7*16.8,0)</f>
        <v>50</v>
      </c>
      <c r="AL7" s="214">
        <v>3</v>
      </c>
      <c r="AM7" s="214">
        <f>ROUND(AL7*7.2,0)</f>
        <v>22</v>
      </c>
      <c r="AN7" s="214">
        <f>SUM(M7,O7,Q7,S7,U7)</f>
        <v>323</v>
      </c>
      <c r="AO7" s="214">
        <f>SUM(W7,Y7,AA7,AC7)</f>
        <v>271</v>
      </c>
      <c r="AP7" s="214">
        <f>SUM(AE7,AG7,AI7)</f>
        <v>120</v>
      </c>
      <c r="AQ7" s="214">
        <f>SUM(AK7,AM7)</f>
        <v>72</v>
      </c>
      <c r="AR7" s="214">
        <f>SUM(AN7:AQ7)</f>
        <v>786</v>
      </c>
      <c r="AS7" s="214" t="str">
        <f>IF(AR7&lt;=120,"Group 1",IF(AR7&lt;=240,"Group 2",IF(AR7&lt;=360,"Group 3",IF(AR7&lt;=480,"Group 4",IF(AR7&lt;=600,"Group 5",IF(AR7&lt;=720,"Group 6",IF(AR7&lt;=840,"Group 7",IF(AR7&lt;=960,"Group 8",IF(AR7&lt;=1080,"Group 9","Group 10")))))))))</f>
        <v>Group 7</v>
      </c>
      <c r="AT7" s="214" t="str">
        <f>IF(AR7&lt;=120,"B1",IF(AR7&lt;=240,"B2",IF(AR7&lt;=360,"B3",IF(AR7&lt;=480,"B4",IF(AR7&lt;=600,"B5",IF(AR7&lt;=720,"B6",IF(AR7&lt;=840,"B7",IF(AR7&lt;=960,"B8",IF(AR7&lt;=1080,"B9",IF(AR7&lt;=1100,"B10",IF(AR7&lt;=1120,"B11",IF(AR7&lt;=1140,"B12",IF(AR7&lt;=1160,"B13",IF(AR7&lt;=1180,"B14","B15"))))))))))))))</f>
        <v>B7</v>
      </c>
      <c r="AU7" s="214" t="str">
        <f>AT7</f>
        <v>B7</v>
      </c>
      <c r="AV7" s="214" t="str">
        <f>IF(AU7=J7,"OK","REVIEW")</f>
        <v>OK</v>
      </c>
      <c r="AW7" s="213" t="s">
        <v>1647</v>
      </c>
    </row>
    <row r="8" ht="72" customHeight="1">
      <c r="A8" s="214" t="s">
        <v>347</v>
      </c>
      <c r="B8" s="213" t="s">
        <v>348</v>
      </c>
      <c r="C8" s="214" t="s">
        <v>366</v>
      </c>
      <c r="D8" s="213" t="s">
        <v>367</v>
      </c>
      <c r="E8" s="214" t="s">
        <v>368</v>
      </c>
      <c r="F8" s="213" t="s">
        <v>367</v>
      </c>
      <c r="G8" s="214" t="s">
        <v>369</v>
      </c>
      <c r="H8" s="213" t="s">
        <v>367</v>
      </c>
      <c r="I8" s="213" t="s">
        <v>370</v>
      </c>
      <c r="J8" s="214" t="s">
        <v>263</v>
      </c>
      <c r="K8" s="213" t="s">
        <v>1649</v>
      </c>
      <c r="L8" s="214">
        <v>1</v>
      </c>
      <c r="M8" s="214">
        <f>ROUND(L8*18,0)</f>
        <v>18</v>
      </c>
      <c r="N8" s="214">
        <v>1</v>
      </c>
      <c r="O8" s="214">
        <f>ROUND(N8*19.2,0)</f>
        <v>19</v>
      </c>
      <c r="P8" s="214">
        <v>1</v>
      </c>
      <c r="Q8" s="214">
        <f>ROUND(P8*19.2,0)</f>
        <v>19</v>
      </c>
      <c r="R8" s="214">
        <v>1</v>
      </c>
      <c r="S8" s="214">
        <f>ROUND(R8*14.4,0)</f>
        <v>14</v>
      </c>
      <c r="T8" s="214">
        <v>2</v>
      </c>
      <c r="U8" s="214">
        <f>ROUND(T8*14.4,0)</f>
        <v>29</v>
      </c>
      <c r="V8" s="214">
        <v>1</v>
      </c>
      <c r="W8" s="214">
        <f>ROUND(V8*28.8,0)</f>
        <v>29</v>
      </c>
      <c r="X8" s="214">
        <v>2</v>
      </c>
      <c r="Y8" s="214">
        <f>ROUND(X8*16.8,0)</f>
        <v>34</v>
      </c>
      <c r="Z8" s="214">
        <v>2</v>
      </c>
      <c r="AA8" s="214">
        <f>ROUND(Z8*19.2,0)</f>
        <v>38</v>
      </c>
      <c r="AB8" s="214">
        <v>1</v>
      </c>
      <c r="AC8" s="214">
        <f>ROUND(AB8*19.2,0)</f>
        <v>19</v>
      </c>
      <c r="AD8" s="214">
        <v>1</v>
      </c>
      <c r="AE8" s="214">
        <f>ROUND(AD8*12,0)</f>
        <v>12</v>
      </c>
      <c r="AF8" s="214">
        <v>1</v>
      </c>
      <c r="AG8" s="214">
        <f>ROUND(AF8*14.4,0)</f>
        <v>14</v>
      </c>
      <c r="AH8" s="214">
        <v>2</v>
      </c>
      <c r="AI8" s="214">
        <f>ROUND(AH8*9.6,0)</f>
        <v>19</v>
      </c>
      <c r="AJ8" s="214">
        <v>2</v>
      </c>
      <c r="AK8" s="214">
        <f>ROUND(AJ8*16.8,0)</f>
        <v>34</v>
      </c>
      <c r="AL8" s="214">
        <v>1</v>
      </c>
      <c r="AM8" s="214">
        <f>ROUND(AL8*7.2,0)</f>
        <v>7</v>
      </c>
      <c r="AN8" s="214">
        <f>SUM(M8,O8,Q8,S8,U8)</f>
        <v>99</v>
      </c>
      <c r="AO8" s="214">
        <f>SUM(W8,Y8,AA8,AC8)</f>
        <v>120</v>
      </c>
      <c r="AP8" s="214">
        <f>SUM(AE8,AG8,AI8)</f>
        <v>45</v>
      </c>
      <c r="AQ8" s="214">
        <f>SUM(AK8,AM8)</f>
        <v>41</v>
      </c>
      <c r="AR8" s="214">
        <f>SUM(AN8:AQ8)</f>
        <v>305</v>
      </c>
      <c r="AS8" s="214" t="str">
        <f>IF(AR8&lt;=120,"Group 1",IF(AR8&lt;=240,"Group 2",IF(AR8&lt;=360,"Group 3",IF(AR8&lt;=480,"Group 4",IF(AR8&lt;=600,"Group 5",IF(AR8&lt;=720,"Group 6",IF(AR8&lt;=840,"Group 7",IF(AR8&lt;=960,"Group 8",IF(AR8&lt;=1080,"Group 9","Group 10")))))))))</f>
        <v>Group 3</v>
      </c>
      <c r="AT8" s="214" t="str">
        <f>IF(AR8&lt;=120,"B1",IF(AR8&lt;=240,"B2",IF(AR8&lt;=360,"B3",IF(AR8&lt;=480,"B4",IF(AR8&lt;=600,"B5",IF(AR8&lt;=720,"B6",IF(AR8&lt;=840,"B7",IF(AR8&lt;=960,"B8",IF(AR8&lt;=1080,"B9",IF(AR8&lt;=1100,"B10",IF(AR8&lt;=1120,"B11",IF(AR8&lt;=1140,"B12",IF(AR8&lt;=1160,"B13",IF(AR8&lt;=1180,"B14","B15"))))))))))))))</f>
        <v>B3</v>
      </c>
      <c r="AU8" s="214" t="str">
        <f>AT8</f>
        <v>B3</v>
      </c>
      <c r="AV8" s="214" t="str">
        <f>IF(AU8=J8,"OK","REVIEW")</f>
        <v>OK</v>
      </c>
      <c r="AW8" s="213" t="s">
        <v>1647</v>
      </c>
    </row>
    <row r="9" ht="72" customHeight="1">
      <c r="A9" s="214" t="s">
        <v>256</v>
      </c>
      <c r="B9" s="213" t="s">
        <v>257</v>
      </c>
      <c r="C9" s="214" t="s">
        <v>372</v>
      </c>
      <c r="D9" s="213" t="s">
        <v>373</v>
      </c>
      <c r="E9" s="214" t="s">
        <v>374</v>
      </c>
      <c r="F9" s="213" t="s">
        <v>375</v>
      </c>
      <c r="G9" s="214" t="s">
        <v>376</v>
      </c>
      <c r="H9" s="213" t="s">
        <v>377</v>
      </c>
      <c r="I9" s="213" t="s">
        <v>353</v>
      </c>
      <c r="J9" s="214" t="s">
        <v>291</v>
      </c>
      <c r="K9" s="213" t="s">
        <v>1650</v>
      </c>
      <c r="L9" s="214">
        <v>8</v>
      </c>
      <c r="M9" s="214">
        <f>ROUND(L9*18,0)</f>
        <v>144</v>
      </c>
      <c r="N9" s="214">
        <v>5</v>
      </c>
      <c r="O9" s="214">
        <f>ROUND(N9*19.2,0)</f>
        <v>96</v>
      </c>
      <c r="P9" s="214">
        <v>5</v>
      </c>
      <c r="Q9" s="214">
        <f>ROUND(P9*19.2,0)</f>
        <v>96</v>
      </c>
      <c r="R9" s="214">
        <v>5</v>
      </c>
      <c r="S9" s="214">
        <f>ROUND(R9*14.4,0)</f>
        <v>72</v>
      </c>
      <c r="T9" s="214">
        <v>3</v>
      </c>
      <c r="U9" s="214">
        <f>ROUND(T9*14.4,0)</f>
        <v>43</v>
      </c>
      <c r="V9" s="214">
        <v>5</v>
      </c>
      <c r="W9" s="214">
        <f>ROUND(V9*28.8,0)</f>
        <v>144</v>
      </c>
      <c r="X9" s="214">
        <v>5</v>
      </c>
      <c r="Y9" s="214">
        <f>ROUND(X9*16.8,0)</f>
        <v>84</v>
      </c>
      <c r="Z9" s="214">
        <v>5</v>
      </c>
      <c r="AA9" s="214">
        <f>ROUND(Z9*19.2,0)</f>
        <v>96</v>
      </c>
      <c r="AB9" s="214">
        <v>5</v>
      </c>
      <c r="AC9" s="214">
        <f>ROUND(AB9*19.2,0)</f>
        <v>96</v>
      </c>
      <c r="AD9" s="214">
        <v>5</v>
      </c>
      <c r="AE9" s="214">
        <f>ROUND(AD9*12,0)</f>
        <v>60</v>
      </c>
      <c r="AF9" s="214">
        <v>5</v>
      </c>
      <c r="AG9" s="214">
        <f>ROUND(AF9*14.4,0)</f>
        <v>72</v>
      </c>
      <c r="AH9" s="214">
        <v>5</v>
      </c>
      <c r="AI9" s="214">
        <f>ROUND(AH9*9.6,0)</f>
        <v>48</v>
      </c>
      <c r="AJ9" s="214">
        <v>5</v>
      </c>
      <c r="AK9" s="214">
        <f>ROUND(AJ9*16.8,0)</f>
        <v>84</v>
      </c>
      <c r="AL9" s="214">
        <v>5</v>
      </c>
      <c r="AM9" s="214">
        <f>ROUND(AL9*7.2,0)</f>
        <v>36</v>
      </c>
      <c r="AN9" s="214">
        <f>SUM(M9,O9,Q9,S9,U9)</f>
        <v>451</v>
      </c>
      <c r="AO9" s="214">
        <f>SUM(W9,Y9,AA9,AC9)</f>
        <v>420</v>
      </c>
      <c r="AP9" s="214">
        <f>SUM(AE9,AG9,AI9)</f>
        <v>180</v>
      </c>
      <c r="AQ9" s="214">
        <f>SUM(AK9,AM9)</f>
        <v>120</v>
      </c>
      <c r="AR9" s="214">
        <f>SUM(AN9:AQ9)</f>
        <v>1171</v>
      </c>
      <c r="AS9" s="214" t="str">
        <f>IF(AR9&lt;=120,"Group 1",IF(AR9&lt;=240,"Group 2",IF(AR9&lt;=360,"Group 3",IF(AR9&lt;=480,"Group 4",IF(AR9&lt;=600,"Group 5",IF(AR9&lt;=720,"Group 6",IF(AR9&lt;=840,"Group 7",IF(AR9&lt;=960,"Group 8",IF(AR9&lt;=1080,"Group 9","Group 10")))))))))</f>
        <v>Group 10</v>
      </c>
      <c r="AT9" s="214" t="str">
        <f>IF(AR9&lt;=120,"B1",IF(AR9&lt;=240,"B2",IF(AR9&lt;=360,"B3",IF(AR9&lt;=480,"B4",IF(AR9&lt;=600,"B5",IF(AR9&lt;=720,"B6",IF(AR9&lt;=840,"B7",IF(AR9&lt;=960,"B8",IF(AR9&lt;=1080,"B9",IF(AR9&lt;=1100,"B10",IF(AR9&lt;=1120,"B11",IF(AR9&lt;=1140,"B12",IF(AR9&lt;=1160,"B13",IF(AR9&lt;=1180,"B14","B15"))))))))))))))</f>
        <v>B14</v>
      </c>
      <c r="AU9" s="214" t="str">
        <f>AT9</f>
        <v>B14</v>
      </c>
      <c r="AV9" s="214" t="str">
        <f>IF(AU9=J9,"OK","REVIEW")</f>
        <v>OK</v>
      </c>
      <c r="AW9" s="213" t="s">
        <v>1647</v>
      </c>
    </row>
    <row r="10" ht="72" customHeight="1">
      <c r="A10" s="214" t="s">
        <v>256</v>
      </c>
      <c r="B10" s="213" t="s">
        <v>257</v>
      </c>
      <c r="C10" s="214" t="s">
        <v>372</v>
      </c>
      <c r="D10" s="213" t="s">
        <v>373</v>
      </c>
      <c r="E10" s="214" t="s">
        <v>374</v>
      </c>
      <c r="F10" s="213" t="s">
        <v>375</v>
      </c>
      <c r="G10" s="214" t="s">
        <v>395</v>
      </c>
      <c r="H10" s="213" t="s">
        <v>396</v>
      </c>
      <c r="I10" s="213" t="s">
        <v>353</v>
      </c>
      <c r="J10" s="214" t="s">
        <v>291</v>
      </c>
      <c r="K10" s="213" t="s">
        <v>1650</v>
      </c>
      <c r="L10" s="214">
        <v>8</v>
      </c>
      <c r="M10" s="214">
        <f>ROUND(L10*18,0)</f>
        <v>144</v>
      </c>
      <c r="N10" s="214">
        <v>5</v>
      </c>
      <c r="O10" s="214">
        <f>ROUND(N10*19.2,0)</f>
        <v>96</v>
      </c>
      <c r="P10" s="214">
        <v>5</v>
      </c>
      <c r="Q10" s="214">
        <f>ROUND(P10*19.2,0)</f>
        <v>96</v>
      </c>
      <c r="R10" s="214">
        <v>5</v>
      </c>
      <c r="S10" s="214">
        <f>ROUND(R10*14.4,0)</f>
        <v>72</v>
      </c>
      <c r="T10" s="214">
        <v>3</v>
      </c>
      <c r="U10" s="214">
        <f>ROUND(T10*14.4,0)</f>
        <v>43</v>
      </c>
      <c r="V10" s="214">
        <v>5</v>
      </c>
      <c r="W10" s="214">
        <f>ROUND(V10*28.8,0)</f>
        <v>144</v>
      </c>
      <c r="X10" s="214">
        <v>5</v>
      </c>
      <c r="Y10" s="214">
        <f>ROUND(X10*16.8,0)</f>
        <v>84</v>
      </c>
      <c r="Z10" s="214">
        <v>5</v>
      </c>
      <c r="AA10" s="214">
        <f>ROUND(Z10*19.2,0)</f>
        <v>96</v>
      </c>
      <c r="AB10" s="214">
        <v>5</v>
      </c>
      <c r="AC10" s="214">
        <f>ROUND(AB10*19.2,0)</f>
        <v>96</v>
      </c>
      <c r="AD10" s="214">
        <v>5</v>
      </c>
      <c r="AE10" s="214">
        <f>ROUND(AD10*12,0)</f>
        <v>60</v>
      </c>
      <c r="AF10" s="214">
        <v>5</v>
      </c>
      <c r="AG10" s="214">
        <f>ROUND(AF10*14.4,0)</f>
        <v>72</v>
      </c>
      <c r="AH10" s="214">
        <v>5</v>
      </c>
      <c r="AI10" s="214">
        <f>ROUND(AH10*9.6,0)</f>
        <v>48</v>
      </c>
      <c r="AJ10" s="214">
        <v>5</v>
      </c>
      <c r="AK10" s="214">
        <f>ROUND(AJ10*16.8,0)</f>
        <v>84</v>
      </c>
      <c r="AL10" s="214">
        <v>5</v>
      </c>
      <c r="AM10" s="214">
        <f>ROUND(AL10*7.2,0)</f>
        <v>36</v>
      </c>
      <c r="AN10" s="214">
        <f>SUM(M10,O10,Q10,S10,U10)</f>
        <v>451</v>
      </c>
      <c r="AO10" s="214">
        <f>SUM(W10,Y10,AA10,AC10)</f>
        <v>420</v>
      </c>
      <c r="AP10" s="214">
        <f>SUM(AE10,AG10,AI10)</f>
        <v>180</v>
      </c>
      <c r="AQ10" s="214">
        <f>SUM(AK10,AM10)</f>
        <v>120</v>
      </c>
      <c r="AR10" s="214">
        <f>SUM(AN10:AQ10)</f>
        <v>1171</v>
      </c>
      <c r="AS10" s="214" t="str">
        <f>IF(AR10&lt;=120,"Group 1",IF(AR10&lt;=240,"Group 2",IF(AR10&lt;=360,"Group 3",IF(AR10&lt;=480,"Group 4",IF(AR10&lt;=600,"Group 5",IF(AR10&lt;=720,"Group 6",IF(AR10&lt;=840,"Group 7",IF(AR10&lt;=960,"Group 8",IF(AR10&lt;=1080,"Group 9","Group 10")))))))))</f>
        <v>Group 10</v>
      </c>
      <c r="AT10" s="214" t="str">
        <f>IF(AR10&lt;=120,"B1",IF(AR10&lt;=240,"B2",IF(AR10&lt;=360,"B3",IF(AR10&lt;=480,"B4",IF(AR10&lt;=600,"B5",IF(AR10&lt;=720,"B6",IF(AR10&lt;=840,"B7",IF(AR10&lt;=960,"B8",IF(AR10&lt;=1080,"B9",IF(AR10&lt;=1100,"B10",IF(AR10&lt;=1120,"B11",IF(AR10&lt;=1140,"B12",IF(AR10&lt;=1160,"B13",IF(AR10&lt;=1180,"B14","B15"))))))))))))))</f>
        <v>B14</v>
      </c>
      <c r="AU10" s="214" t="str">
        <f>AT10</f>
        <v>B14</v>
      </c>
      <c r="AV10" s="214" t="str">
        <f>IF(AU10=J10,"OK","REVIEW")</f>
        <v>OK</v>
      </c>
      <c r="AW10" s="213" t="s">
        <v>1647</v>
      </c>
    </row>
    <row r="11" ht="72" customHeight="1">
      <c r="A11" s="214" t="s">
        <v>256</v>
      </c>
      <c r="B11" s="213" t="s">
        <v>257</v>
      </c>
      <c r="C11" s="214" t="s">
        <v>372</v>
      </c>
      <c r="D11" s="213" t="s">
        <v>373</v>
      </c>
      <c r="E11" s="214" t="s">
        <v>374</v>
      </c>
      <c r="F11" s="213" t="s">
        <v>375</v>
      </c>
      <c r="G11" s="214" t="s">
        <v>397</v>
      </c>
      <c r="H11" s="213" t="s">
        <v>398</v>
      </c>
      <c r="I11" s="213" t="s">
        <v>353</v>
      </c>
      <c r="J11" s="214" t="s">
        <v>290</v>
      </c>
      <c r="K11" s="213" t="s">
        <v>1651</v>
      </c>
      <c r="L11" s="214">
        <v>8</v>
      </c>
      <c r="M11" s="214">
        <f>ROUND(L11*18,0)</f>
        <v>144</v>
      </c>
      <c r="N11" s="214">
        <v>5</v>
      </c>
      <c r="O11" s="214">
        <f>ROUND(N11*19.2,0)</f>
        <v>96</v>
      </c>
      <c r="P11" s="214">
        <v>5</v>
      </c>
      <c r="Q11" s="214">
        <f>ROUND(P11*19.2,0)</f>
        <v>96</v>
      </c>
      <c r="R11" s="214">
        <v>5</v>
      </c>
      <c r="S11" s="214">
        <f>ROUND(R11*14.4,0)</f>
        <v>72</v>
      </c>
      <c r="T11" s="214">
        <v>2</v>
      </c>
      <c r="U11" s="214">
        <f>ROUND(T11*14.4,0)</f>
        <v>29</v>
      </c>
      <c r="V11" s="214">
        <v>5</v>
      </c>
      <c r="W11" s="214">
        <f>ROUND(V11*28.8,0)</f>
        <v>144</v>
      </c>
      <c r="X11" s="214">
        <v>5</v>
      </c>
      <c r="Y11" s="214">
        <f>ROUND(X11*16.8,0)</f>
        <v>84</v>
      </c>
      <c r="Z11" s="214">
        <v>5</v>
      </c>
      <c r="AA11" s="214">
        <f>ROUND(Z11*19.2,0)</f>
        <v>96</v>
      </c>
      <c r="AB11" s="214">
        <v>5</v>
      </c>
      <c r="AC11" s="214">
        <f>ROUND(AB11*19.2,0)</f>
        <v>96</v>
      </c>
      <c r="AD11" s="214">
        <v>5</v>
      </c>
      <c r="AE11" s="214">
        <f>ROUND(AD11*12,0)</f>
        <v>60</v>
      </c>
      <c r="AF11" s="214">
        <v>5</v>
      </c>
      <c r="AG11" s="214">
        <f>ROUND(AF11*14.4,0)</f>
        <v>72</v>
      </c>
      <c r="AH11" s="214">
        <v>4</v>
      </c>
      <c r="AI11" s="214">
        <f>ROUND(AH11*9.6,0)</f>
        <v>38</v>
      </c>
      <c r="AJ11" s="214">
        <v>5</v>
      </c>
      <c r="AK11" s="214">
        <f>ROUND(AJ11*16.8,0)</f>
        <v>84</v>
      </c>
      <c r="AL11" s="214">
        <v>5</v>
      </c>
      <c r="AM11" s="214">
        <f>ROUND(AL11*7.2,0)</f>
        <v>36</v>
      </c>
      <c r="AN11" s="214">
        <f>SUM(M11,O11,Q11,S11,U11)</f>
        <v>437</v>
      </c>
      <c r="AO11" s="214">
        <f>SUM(W11,Y11,AA11,AC11)</f>
        <v>420</v>
      </c>
      <c r="AP11" s="214">
        <f>SUM(AE11,AG11,AI11)</f>
        <v>170</v>
      </c>
      <c r="AQ11" s="214">
        <f>SUM(AK11,AM11)</f>
        <v>120</v>
      </c>
      <c r="AR11" s="214">
        <f>SUM(AN11:AQ11)</f>
        <v>1147</v>
      </c>
      <c r="AS11" s="214" t="str">
        <f>IF(AR11&lt;=120,"Group 1",IF(AR11&lt;=240,"Group 2",IF(AR11&lt;=360,"Group 3",IF(AR11&lt;=480,"Group 4",IF(AR11&lt;=600,"Group 5",IF(AR11&lt;=720,"Group 6",IF(AR11&lt;=840,"Group 7",IF(AR11&lt;=960,"Group 8",IF(AR11&lt;=1080,"Group 9","Group 10")))))))))</f>
        <v>Group 10</v>
      </c>
      <c r="AT11" s="214" t="str">
        <f>IF(AR11&lt;=120,"B1",IF(AR11&lt;=240,"B2",IF(AR11&lt;=360,"B3",IF(AR11&lt;=480,"B4",IF(AR11&lt;=600,"B5",IF(AR11&lt;=720,"B6",IF(AR11&lt;=840,"B7",IF(AR11&lt;=960,"B8",IF(AR11&lt;=1080,"B9",IF(AR11&lt;=1100,"B10",IF(AR11&lt;=1120,"B11",IF(AR11&lt;=1140,"B12",IF(AR11&lt;=1160,"B13",IF(AR11&lt;=1180,"B14","B15"))))))))))))))</f>
        <v>B13</v>
      </c>
      <c r="AU11" s="214" t="str">
        <f>AT11</f>
        <v>B13</v>
      </c>
      <c r="AV11" s="214" t="str">
        <f>IF(AU11=J11,"OK","REVIEW")</f>
        <v>OK</v>
      </c>
      <c r="AW11" s="213" t="s">
        <v>1647</v>
      </c>
    </row>
    <row r="12" ht="72" customHeight="1">
      <c r="A12" s="214" t="s">
        <v>256</v>
      </c>
      <c r="B12" s="213" t="s">
        <v>257</v>
      </c>
      <c r="C12" s="214" t="s">
        <v>372</v>
      </c>
      <c r="D12" s="213" t="s">
        <v>373</v>
      </c>
      <c r="E12" s="214" t="s">
        <v>374</v>
      </c>
      <c r="F12" s="213" t="s">
        <v>375</v>
      </c>
      <c r="G12" s="214" t="s">
        <v>405</v>
      </c>
      <c r="H12" s="213" t="s">
        <v>406</v>
      </c>
      <c r="I12" s="213" t="s">
        <v>353</v>
      </c>
      <c r="J12" s="214" t="s">
        <v>291</v>
      </c>
      <c r="K12" s="213" t="s">
        <v>1650</v>
      </c>
      <c r="L12" s="214">
        <v>8</v>
      </c>
      <c r="M12" s="214">
        <f>ROUND(L12*18,0)</f>
        <v>144</v>
      </c>
      <c r="N12" s="214">
        <v>5</v>
      </c>
      <c r="O12" s="214">
        <f>ROUND(N12*19.2,0)</f>
        <v>96</v>
      </c>
      <c r="P12" s="214">
        <v>5</v>
      </c>
      <c r="Q12" s="214">
        <f>ROUND(P12*19.2,0)</f>
        <v>96</v>
      </c>
      <c r="R12" s="214">
        <v>5</v>
      </c>
      <c r="S12" s="214">
        <f>ROUND(R12*14.4,0)</f>
        <v>72</v>
      </c>
      <c r="T12" s="214">
        <v>3</v>
      </c>
      <c r="U12" s="214">
        <f>ROUND(T12*14.4,0)</f>
        <v>43</v>
      </c>
      <c r="V12" s="214">
        <v>5</v>
      </c>
      <c r="W12" s="214">
        <f>ROUND(V12*28.8,0)</f>
        <v>144</v>
      </c>
      <c r="X12" s="214">
        <v>5</v>
      </c>
      <c r="Y12" s="214">
        <f>ROUND(X12*16.8,0)</f>
        <v>84</v>
      </c>
      <c r="Z12" s="214">
        <v>5</v>
      </c>
      <c r="AA12" s="214">
        <f>ROUND(Z12*19.2,0)</f>
        <v>96</v>
      </c>
      <c r="AB12" s="214">
        <v>5</v>
      </c>
      <c r="AC12" s="214">
        <f>ROUND(AB12*19.2,0)</f>
        <v>96</v>
      </c>
      <c r="AD12" s="214">
        <v>5</v>
      </c>
      <c r="AE12" s="214">
        <f>ROUND(AD12*12,0)</f>
        <v>60</v>
      </c>
      <c r="AF12" s="214">
        <v>5</v>
      </c>
      <c r="AG12" s="214">
        <f>ROUND(AF12*14.4,0)</f>
        <v>72</v>
      </c>
      <c r="AH12" s="214">
        <v>5</v>
      </c>
      <c r="AI12" s="214">
        <f>ROUND(AH12*9.6,0)</f>
        <v>48</v>
      </c>
      <c r="AJ12" s="214">
        <v>5</v>
      </c>
      <c r="AK12" s="214">
        <f>ROUND(AJ12*16.8,0)</f>
        <v>84</v>
      </c>
      <c r="AL12" s="214">
        <v>5</v>
      </c>
      <c r="AM12" s="214">
        <f>ROUND(AL12*7.2,0)</f>
        <v>36</v>
      </c>
      <c r="AN12" s="214">
        <f>SUM(M12,O12,Q12,S12,U12)</f>
        <v>451</v>
      </c>
      <c r="AO12" s="214">
        <f>SUM(W12,Y12,AA12,AC12)</f>
        <v>420</v>
      </c>
      <c r="AP12" s="214">
        <f>SUM(AE12,AG12,AI12)</f>
        <v>180</v>
      </c>
      <c r="AQ12" s="214">
        <f>SUM(AK12,AM12)</f>
        <v>120</v>
      </c>
      <c r="AR12" s="214">
        <f>SUM(AN12:AQ12)</f>
        <v>1171</v>
      </c>
      <c r="AS12" s="214" t="str">
        <f>IF(AR12&lt;=120,"Group 1",IF(AR12&lt;=240,"Group 2",IF(AR12&lt;=360,"Group 3",IF(AR12&lt;=480,"Group 4",IF(AR12&lt;=600,"Group 5",IF(AR12&lt;=720,"Group 6",IF(AR12&lt;=840,"Group 7",IF(AR12&lt;=960,"Group 8",IF(AR12&lt;=1080,"Group 9","Group 10")))))))))</f>
        <v>Group 10</v>
      </c>
      <c r="AT12" s="214" t="str">
        <f>IF(AR12&lt;=120,"B1",IF(AR12&lt;=240,"B2",IF(AR12&lt;=360,"B3",IF(AR12&lt;=480,"B4",IF(AR12&lt;=600,"B5",IF(AR12&lt;=720,"B6",IF(AR12&lt;=840,"B7",IF(AR12&lt;=960,"B8",IF(AR12&lt;=1080,"B9",IF(AR12&lt;=1100,"B10",IF(AR12&lt;=1120,"B11",IF(AR12&lt;=1140,"B12",IF(AR12&lt;=1160,"B13",IF(AR12&lt;=1180,"B14","B15"))))))))))))))</f>
        <v>B14</v>
      </c>
      <c r="AU12" s="214" t="str">
        <f>AT12</f>
        <v>B14</v>
      </c>
      <c r="AV12" s="214" t="str">
        <f>IF(AU12=J12,"OK","REVIEW")</f>
        <v>OK</v>
      </c>
      <c r="AW12" s="213" t="s">
        <v>1647</v>
      </c>
    </row>
    <row r="13" ht="72" customHeight="1">
      <c r="A13" s="214" t="s">
        <v>256</v>
      </c>
      <c r="B13" s="213" t="s">
        <v>257</v>
      </c>
      <c r="C13" s="214" t="s">
        <v>372</v>
      </c>
      <c r="D13" s="213" t="s">
        <v>373</v>
      </c>
      <c r="E13" s="214" t="s">
        <v>407</v>
      </c>
      <c r="F13" s="213" t="s">
        <v>408</v>
      </c>
      <c r="G13" s="214" t="s">
        <v>409</v>
      </c>
      <c r="H13" s="213" t="s">
        <v>408</v>
      </c>
      <c r="I13" s="213" t="s">
        <v>353</v>
      </c>
      <c r="J13" s="214" t="s">
        <v>292</v>
      </c>
      <c r="K13" s="213" t="s">
        <v>1652</v>
      </c>
      <c r="L13" s="214">
        <v>8</v>
      </c>
      <c r="M13" s="214">
        <f>ROUND(L13*18,0)</f>
        <v>144</v>
      </c>
      <c r="N13" s="214">
        <v>5</v>
      </c>
      <c r="O13" s="214">
        <f>ROUND(N13*19.2,0)</f>
        <v>96</v>
      </c>
      <c r="P13" s="214">
        <v>5</v>
      </c>
      <c r="Q13" s="214">
        <f>ROUND(P13*19.2,0)</f>
        <v>96</v>
      </c>
      <c r="R13" s="214">
        <v>5</v>
      </c>
      <c r="S13" s="214">
        <f>ROUND(R13*14.4,0)</f>
        <v>72</v>
      </c>
      <c r="T13" s="214">
        <v>4</v>
      </c>
      <c r="U13" s="214">
        <f>ROUND(T13*14.4,0)</f>
        <v>58</v>
      </c>
      <c r="V13" s="214">
        <v>5</v>
      </c>
      <c r="W13" s="214">
        <f>ROUND(V13*28.8,0)</f>
        <v>144</v>
      </c>
      <c r="X13" s="214">
        <v>5</v>
      </c>
      <c r="Y13" s="214">
        <f>ROUND(X13*16.8,0)</f>
        <v>84</v>
      </c>
      <c r="Z13" s="214">
        <v>5</v>
      </c>
      <c r="AA13" s="214">
        <f>ROUND(Z13*19.2,0)</f>
        <v>96</v>
      </c>
      <c r="AB13" s="214">
        <v>5</v>
      </c>
      <c r="AC13" s="214">
        <f>ROUND(AB13*19.2,0)</f>
        <v>96</v>
      </c>
      <c r="AD13" s="214">
        <v>5</v>
      </c>
      <c r="AE13" s="214">
        <f>ROUND(AD13*12,0)</f>
        <v>60</v>
      </c>
      <c r="AF13" s="214">
        <v>5</v>
      </c>
      <c r="AG13" s="214">
        <f>ROUND(AF13*14.4,0)</f>
        <v>72</v>
      </c>
      <c r="AH13" s="214">
        <v>5</v>
      </c>
      <c r="AI13" s="214">
        <f>ROUND(AH13*9.6,0)</f>
        <v>48</v>
      </c>
      <c r="AJ13" s="214">
        <v>5</v>
      </c>
      <c r="AK13" s="214">
        <f>ROUND(AJ13*16.8,0)</f>
        <v>84</v>
      </c>
      <c r="AL13" s="214">
        <v>5</v>
      </c>
      <c r="AM13" s="214">
        <f>ROUND(AL13*7.2,0)</f>
        <v>36</v>
      </c>
      <c r="AN13" s="214">
        <f>SUM(M13,O13,Q13,S13,U13)</f>
        <v>466</v>
      </c>
      <c r="AO13" s="214">
        <f>SUM(W13,Y13,AA13,AC13)</f>
        <v>420</v>
      </c>
      <c r="AP13" s="214">
        <f>SUM(AE13,AG13,AI13)</f>
        <v>180</v>
      </c>
      <c r="AQ13" s="214">
        <f>SUM(AK13,AM13)</f>
        <v>120</v>
      </c>
      <c r="AR13" s="214">
        <f>SUM(AN13:AQ13)</f>
        <v>1186</v>
      </c>
      <c r="AS13" s="214" t="str">
        <f>IF(AR13&lt;=120,"Group 1",IF(AR13&lt;=240,"Group 2",IF(AR13&lt;=360,"Group 3",IF(AR13&lt;=480,"Group 4",IF(AR13&lt;=600,"Group 5",IF(AR13&lt;=720,"Group 6",IF(AR13&lt;=840,"Group 7",IF(AR13&lt;=960,"Group 8",IF(AR13&lt;=1080,"Group 9","Group 10")))))))))</f>
        <v>Group 10</v>
      </c>
      <c r="AT13" s="214" t="str">
        <f>IF(AR13&lt;=120,"B1",IF(AR13&lt;=240,"B2",IF(AR13&lt;=360,"B3",IF(AR13&lt;=480,"B4",IF(AR13&lt;=600,"B5",IF(AR13&lt;=720,"B6",IF(AR13&lt;=840,"B7",IF(AR13&lt;=960,"B8",IF(AR13&lt;=1080,"B9",IF(AR13&lt;=1100,"B10",IF(AR13&lt;=1120,"B11",IF(AR13&lt;=1140,"B12",IF(AR13&lt;=1160,"B13",IF(AR13&lt;=1180,"B14","B15"))))))))))))))</f>
        <v>B15</v>
      </c>
      <c r="AU13" s="214" t="str">
        <f>AT13</f>
        <v>B15</v>
      </c>
      <c r="AV13" s="214" t="str">
        <f>IF(AU13=J13,"OK","REVIEW")</f>
        <v>OK</v>
      </c>
      <c r="AW13" s="213" t="s">
        <v>1647</v>
      </c>
    </row>
    <row r="14" ht="72" customHeight="1">
      <c r="A14" s="214" t="s">
        <v>256</v>
      </c>
      <c r="B14" s="213" t="s">
        <v>257</v>
      </c>
      <c r="C14" s="214" t="s">
        <v>416</v>
      </c>
      <c r="D14" s="213" t="s">
        <v>417</v>
      </c>
      <c r="E14" s="214" t="s">
        <v>418</v>
      </c>
      <c r="F14" s="213" t="s">
        <v>419</v>
      </c>
      <c r="G14" s="214" t="s">
        <v>420</v>
      </c>
      <c r="H14" s="213" t="s">
        <v>421</v>
      </c>
      <c r="I14" s="213" t="s">
        <v>353</v>
      </c>
      <c r="J14" s="214" t="s">
        <v>290</v>
      </c>
      <c r="K14" s="213" t="s">
        <v>1653</v>
      </c>
      <c r="L14" s="214">
        <v>8</v>
      </c>
      <c r="M14" s="214">
        <f>ROUND(L14*18,0)</f>
        <v>144</v>
      </c>
      <c r="N14" s="214">
        <v>5</v>
      </c>
      <c r="O14" s="214">
        <f>ROUND(N14*19.2,0)</f>
        <v>96</v>
      </c>
      <c r="P14" s="214">
        <v>5</v>
      </c>
      <c r="Q14" s="214">
        <f>ROUND(P14*19.2,0)</f>
        <v>96</v>
      </c>
      <c r="R14" s="214">
        <v>5</v>
      </c>
      <c r="S14" s="214">
        <f>ROUND(R14*14.4,0)</f>
        <v>72</v>
      </c>
      <c r="T14" s="214">
        <v>2</v>
      </c>
      <c r="U14" s="214">
        <f>ROUND(T14*14.4,0)</f>
        <v>29</v>
      </c>
      <c r="V14" s="214">
        <v>5</v>
      </c>
      <c r="W14" s="214">
        <f>ROUND(V14*28.8,0)</f>
        <v>144</v>
      </c>
      <c r="X14" s="214">
        <v>5</v>
      </c>
      <c r="Y14" s="214">
        <f>ROUND(X14*16.8,0)</f>
        <v>84</v>
      </c>
      <c r="Z14" s="214">
        <v>5</v>
      </c>
      <c r="AA14" s="214">
        <f>ROUND(Z14*19.2,0)</f>
        <v>96</v>
      </c>
      <c r="AB14" s="214">
        <v>5</v>
      </c>
      <c r="AC14" s="214">
        <f>ROUND(AB14*19.2,0)</f>
        <v>96</v>
      </c>
      <c r="AD14" s="214">
        <v>5</v>
      </c>
      <c r="AE14" s="214">
        <f>ROUND(AD14*12,0)</f>
        <v>60</v>
      </c>
      <c r="AF14" s="214">
        <v>5</v>
      </c>
      <c r="AG14" s="214">
        <f>ROUND(AF14*14.4,0)</f>
        <v>72</v>
      </c>
      <c r="AH14" s="214">
        <v>4</v>
      </c>
      <c r="AI14" s="214">
        <f>ROUND(AH14*9.6,0)</f>
        <v>38</v>
      </c>
      <c r="AJ14" s="214">
        <v>5</v>
      </c>
      <c r="AK14" s="214">
        <f>ROUND(AJ14*16.8,0)</f>
        <v>84</v>
      </c>
      <c r="AL14" s="214">
        <v>5</v>
      </c>
      <c r="AM14" s="214">
        <f>ROUND(AL14*7.2,0)</f>
        <v>36</v>
      </c>
      <c r="AN14" s="214">
        <f>SUM(M14,O14,Q14,S14,U14)</f>
        <v>437</v>
      </c>
      <c r="AO14" s="214">
        <f>SUM(W14,Y14,AA14,AC14)</f>
        <v>420</v>
      </c>
      <c r="AP14" s="214">
        <f>SUM(AE14,AG14,AI14)</f>
        <v>170</v>
      </c>
      <c r="AQ14" s="214">
        <f>SUM(AK14,AM14)</f>
        <v>120</v>
      </c>
      <c r="AR14" s="214">
        <f>SUM(AN14:AQ14)</f>
        <v>1147</v>
      </c>
      <c r="AS14" s="214" t="str">
        <f>IF(AR14&lt;=120,"Group 1",IF(AR14&lt;=240,"Group 2",IF(AR14&lt;=360,"Group 3",IF(AR14&lt;=480,"Group 4",IF(AR14&lt;=600,"Group 5",IF(AR14&lt;=720,"Group 6",IF(AR14&lt;=840,"Group 7",IF(AR14&lt;=960,"Group 8",IF(AR14&lt;=1080,"Group 9","Group 10")))))))))</f>
        <v>Group 10</v>
      </c>
      <c r="AT14" s="214" t="str">
        <f>IF(AR14&lt;=120,"B1",IF(AR14&lt;=240,"B2",IF(AR14&lt;=360,"B3",IF(AR14&lt;=480,"B4",IF(AR14&lt;=600,"B5",IF(AR14&lt;=720,"B6",IF(AR14&lt;=840,"B7",IF(AR14&lt;=960,"B8",IF(AR14&lt;=1080,"B9",IF(AR14&lt;=1100,"B10",IF(AR14&lt;=1120,"B11",IF(AR14&lt;=1140,"B12",IF(AR14&lt;=1160,"B13",IF(AR14&lt;=1180,"B14","B15"))))))))))))))</f>
        <v>B13</v>
      </c>
      <c r="AU14" s="214" t="str">
        <f>AT14</f>
        <v>B13</v>
      </c>
      <c r="AV14" s="214" t="str">
        <f>IF(AU14=J14,"OK","REVIEW")</f>
        <v>OK</v>
      </c>
      <c r="AW14" s="213" t="s">
        <v>1647</v>
      </c>
    </row>
    <row r="15" ht="72" customHeight="1">
      <c r="A15" s="214" t="s">
        <v>256</v>
      </c>
      <c r="B15" s="213" t="s">
        <v>257</v>
      </c>
      <c r="C15" s="214" t="s">
        <v>416</v>
      </c>
      <c r="D15" s="213" t="s">
        <v>417</v>
      </c>
      <c r="E15" s="214" t="s">
        <v>418</v>
      </c>
      <c r="F15" s="213" t="s">
        <v>419</v>
      </c>
      <c r="G15" s="214" t="s">
        <v>428</v>
      </c>
      <c r="H15" s="213" t="s">
        <v>429</v>
      </c>
      <c r="I15" s="213" t="s">
        <v>353</v>
      </c>
      <c r="J15" s="214" t="s">
        <v>290</v>
      </c>
      <c r="K15" s="213" t="s">
        <v>1653</v>
      </c>
      <c r="L15" s="214">
        <v>8</v>
      </c>
      <c r="M15" s="214">
        <f>ROUND(L15*18,0)</f>
        <v>144</v>
      </c>
      <c r="N15" s="214">
        <v>5</v>
      </c>
      <c r="O15" s="214">
        <f>ROUND(N15*19.2,0)</f>
        <v>96</v>
      </c>
      <c r="P15" s="214">
        <v>5</v>
      </c>
      <c r="Q15" s="214">
        <f>ROUND(P15*19.2,0)</f>
        <v>96</v>
      </c>
      <c r="R15" s="214">
        <v>5</v>
      </c>
      <c r="S15" s="214">
        <f>ROUND(R15*14.4,0)</f>
        <v>72</v>
      </c>
      <c r="T15" s="214">
        <v>2</v>
      </c>
      <c r="U15" s="214">
        <f>ROUND(T15*14.4,0)</f>
        <v>29</v>
      </c>
      <c r="V15" s="214">
        <v>5</v>
      </c>
      <c r="W15" s="214">
        <f>ROUND(V15*28.8,0)</f>
        <v>144</v>
      </c>
      <c r="X15" s="214">
        <v>5</v>
      </c>
      <c r="Y15" s="214">
        <f>ROUND(X15*16.8,0)</f>
        <v>84</v>
      </c>
      <c r="Z15" s="214">
        <v>5</v>
      </c>
      <c r="AA15" s="214">
        <f>ROUND(Z15*19.2,0)</f>
        <v>96</v>
      </c>
      <c r="AB15" s="214">
        <v>5</v>
      </c>
      <c r="AC15" s="214">
        <f>ROUND(AB15*19.2,0)</f>
        <v>96</v>
      </c>
      <c r="AD15" s="214">
        <v>5</v>
      </c>
      <c r="AE15" s="214">
        <f>ROUND(AD15*12,0)</f>
        <v>60</v>
      </c>
      <c r="AF15" s="214">
        <v>5</v>
      </c>
      <c r="AG15" s="214">
        <f>ROUND(AF15*14.4,0)</f>
        <v>72</v>
      </c>
      <c r="AH15" s="214">
        <v>4</v>
      </c>
      <c r="AI15" s="214">
        <f>ROUND(AH15*9.6,0)</f>
        <v>38</v>
      </c>
      <c r="AJ15" s="214">
        <v>5</v>
      </c>
      <c r="AK15" s="214">
        <f>ROUND(AJ15*16.8,0)</f>
        <v>84</v>
      </c>
      <c r="AL15" s="214">
        <v>5</v>
      </c>
      <c r="AM15" s="214">
        <f>ROUND(AL15*7.2,0)</f>
        <v>36</v>
      </c>
      <c r="AN15" s="214">
        <f>SUM(M15,O15,Q15,S15,U15)</f>
        <v>437</v>
      </c>
      <c r="AO15" s="214">
        <f>SUM(W15,Y15,AA15,AC15)</f>
        <v>420</v>
      </c>
      <c r="AP15" s="214">
        <f>SUM(AE15,AG15,AI15)</f>
        <v>170</v>
      </c>
      <c r="AQ15" s="214">
        <f>SUM(AK15,AM15)</f>
        <v>120</v>
      </c>
      <c r="AR15" s="214">
        <f>SUM(AN15:AQ15)</f>
        <v>1147</v>
      </c>
      <c r="AS15" s="214" t="str">
        <f>IF(AR15&lt;=120,"Group 1",IF(AR15&lt;=240,"Group 2",IF(AR15&lt;=360,"Group 3",IF(AR15&lt;=480,"Group 4",IF(AR15&lt;=600,"Group 5",IF(AR15&lt;=720,"Group 6",IF(AR15&lt;=840,"Group 7",IF(AR15&lt;=960,"Group 8",IF(AR15&lt;=1080,"Group 9","Group 10")))))))))</f>
        <v>Group 10</v>
      </c>
      <c r="AT15" s="214" t="str">
        <f>IF(AR15&lt;=120,"B1",IF(AR15&lt;=240,"B2",IF(AR15&lt;=360,"B3",IF(AR15&lt;=480,"B4",IF(AR15&lt;=600,"B5",IF(AR15&lt;=720,"B6",IF(AR15&lt;=840,"B7",IF(AR15&lt;=960,"B8",IF(AR15&lt;=1080,"B9",IF(AR15&lt;=1100,"B10",IF(AR15&lt;=1120,"B11",IF(AR15&lt;=1140,"B12",IF(AR15&lt;=1160,"B13",IF(AR15&lt;=1180,"B14","B15"))))))))))))))</f>
        <v>B13</v>
      </c>
      <c r="AU15" s="214" t="str">
        <f>AT15</f>
        <v>B13</v>
      </c>
      <c r="AV15" s="214" t="str">
        <f>IF(AU15=J15,"OK","REVIEW")</f>
        <v>OK</v>
      </c>
      <c r="AW15" s="213" t="s">
        <v>1647</v>
      </c>
    </row>
    <row r="16" ht="72" customHeight="1">
      <c r="A16" s="214" t="s">
        <v>256</v>
      </c>
      <c r="B16" s="213" t="s">
        <v>257</v>
      </c>
      <c r="C16" s="214" t="s">
        <v>416</v>
      </c>
      <c r="D16" s="213" t="s">
        <v>417</v>
      </c>
      <c r="E16" s="214" t="s">
        <v>418</v>
      </c>
      <c r="F16" s="213" t="s">
        <v>419</v>
      </c>
      <c r="G16" s="214" t="s">
        <v>430</v>
      </c>
      <c r="H16" s="213" t="s">
        <v>431</v>
      </c>
      <c r="I16" s="213" t="s">
        <v>353</v>
      </c>
      <c r="J16" s="214" t="s">
        <v>290</v>
      </c>
      <c r="K16" s="213" t="s">
        <v>1653</v>
      </c>
      <c r="L16" s="214">
        <v>8</v>
      </c>
      <c r="M16" s="214">
        <f>ROUND(L16*18,0)</f>
        <v>144</v>
      </c>
      <c r="N16" s="214">
        <v>5</v>
      </c>
      <c r="O16" s="214">
        <f>ROUND(N16*19.2,0)</f>
        <v>96</v>
      </c>
      <c r="P16" s="214">
        <v>5</v>
      </c>
      <c r="Q16" s="214">
        <f>ROUND(P16*19.2,0)</f>
        <v>96</v>
      </c>
      <c r="R16" s="214">
        <v>5</v>
      </c>
      <c r="S16" s="214">
        <f>ROUND(R16*14.4,0)</f>
        <v>72</v>
      </c>
      <c r="T16" s="214">
        <v>2</v>
      </c>
      <c r="U16" s="214">
        <f>ROUND(T16*14.4,0)</f>
        <v>29</v>
      </c>
      <c r="V16" s="214">
        <v>5</v>
      </c>
      <c r="W16" s="214">
        <f>ROUND(V16*28.8,0)</f>
        <v>144</v>
      </c>
      <c r="X16" s="214">
        <v>5</v>
      </c>
      <c r="Y16" s="214">
        <f>ROUND(X16*16.8,0)</f>
        <v>84</v>
      </c>
      <c r="Z16" s="214">
        <v>5</v>
      </c>
      <c r="AA16" s="214">
        <f>ROUND(Z16*19.2,0)</f>
        <v>96</v>
      </c>
      <c r="AB16" s="214">
        <v>5</v>
      </c>
      <c r="AC16" s="214">
        <f>ROUND(AB16*19.2,0)</f>
        <v>96</v>
      </c>
      <c r="AD16" s="214">
        <v>5</v>
      </c>
      <c r="AE16" s="214">
        <f>ROUND(AD16*12,0)</f>
        <v>60</v>
      </c>
      <c r="AF16" s="214">
        <v>5</v>
      </c>
      <c r="AG16" s="214">
        <f>ROUND(AF16*14.4,0)</f>
        <v>72</v>
      </c>
      <c r="AH16" s="214">
        <v>4</v>
      </c>
      <c r="AI16" s="214">
        <f>ROUND(AH16*9.6,0)</f>
        <v>38</v>
      </c>
      <c r="AJ16" s="214">
        <v>5</v>
      </c>
      <c r="AK16" s="214">
        <f>ROUND(AJ16*16.8,0)</f>
        <v>84</v>
      </c>
      <c r="AL16" s="214">
        <v>5</v>
      </c>
      <c r="AM16" s="214">
        <f>ROUND(AL16*7.2,0)</f>
        <v>36</v>
      </c>
      <c r="AN16" s="214">
        <f>SUM(M16,O16,Q16,S16,U16)</f>
        <v>437</v>
      </c>
      <c r="AO16" s="214">
        <f>SUM(W16,Y16,AA16,AC16)</f>
        <v>420</v>
      </c>
      <c r="AP16" s="214">
        <f>SUM(AE16,AG16,AI16)</f>
        <v>170</v>
      </c>
      <c r="AQ16" s="214">
        <f>SUM(AK16,AM16)</f>
        <v>120</v>
      </c>
      <c r="AR16" s="214">
        <f>SUM(AN16:AQ16)</f>
        <v>1147</v>
      </c>
      <c r="AS16" s="214" t="str">
        <f>IF(AR16&lt;=120,"Group 1",IF(AR16&lt;=240,"Group 2",IF(AR16&lt;=360,"Group 3",IF(AR16&lt;=480,"Group 4",IF(AR16&lt;=600,"Group 5",IF(AR16&lt;=720,"Group 6",IF(AR16&lt;=840,"Group 7",IF(AR16&lt;=960,"Group 8",IF(AR16&lt;=1080,"Group 9","Group 10")))))))))</f>
        <v>Group 10</v>
      </c>
      <c r="AT16" s="214" t="str">
        <f>IF(AR16&lt;=120,"B1",IF(AR16&lt;=240,"B2",IF(AR16&lt;=360,"B3",IF(AR16&lt;=480,"B4",IF(AR16&lt;=600,"B5",IF(AR16&lt;=720,"B6",IF(AR16&lt;=840,"B7",IF(AR16&lt;=960,"B8",IF(AR16&lt;=1080,"B9",IF(AR16&lt;=1100,"B10",IF(AR16&lt;=1120,"B11",IF(AR16&lt;=1140,"B12",IF(AR16&lt;=1160,"B13",IF(AR16&lt;=1180,"B14","B15"))))))))))))))</f>
        <v>B13</v>
      </c>
      <c r="AU16" s="214" t="str">
        <f>AT16</f>
        <v>B13</v>
      </c>
      <c r="AV16" s="214" t="str">
        <f>IF(AU16=J16,"OK","REVIEW")</f>
        <v>OK</v>
      </c>
      <c r="AW16" s="213" t="s">
        <v>1647</v>
      </c>
    </row>
    <row r="17" ht="72" customHeight="1">
      <c r="A17" s="214" t="s">
        <v>256</v>
      </c>
      <c r="B17" s="213" t="s">
        <v>257</v>
      </c>
      <c r="C17" s="214" t="s">
        <v>416</v>
      </c>
      <c r="D17" s="213" t="s">
        <v>417</v>
      </c>
      <c r="E17" s="214" t="s">
        <v>418</v>
      </c>
      <c r="F17" s="213" t="s">
        <v>419</v>
      </c>
      <c r="G17" s="214" t="s">
        <v>432</v>
      </c>
      <c r="H17" s="213" t="s">
        <v>433</v>
      </c>
      <c r="I17" s="213" t="s">
        <v>353</v>
      </c>
      <c r="J17" s="214" t="s">
        <v>289</v>
      </c>
      <c r="K17" s="213" t="s">
        <v>1654</v>
      </c>
      <c r="L17" s="214">
        <v>8</v>
      </c>
      <c r="M17" s="214">
        <f>ROUND(L17*18,0)</f>
        <v>144</v>
      </c>
      <c r="N17" s="214">
        <v>5</v>
      </c>
      <c r="O17" s="214">
        <f>ROUND(N17*19.2,0)</f>
        <v>96</v>
      </c>
      <c r="P17" s="214">
        <v>5</v>
      </c>
      <c r="Q17" s="214">
        <f>ROUND(P17*19.2,0)</f>
        <v>96</v>
      </c>
      <c r="R17" s="214">
        <v>5</v>
      </c>
      <c r="S17" s="214">
        <f>ROUND(R17*14.4,0)</f>
        <v>72</v>
      </c>
      <c r="T17" s="214">
        <v>1</v>
      </c>
      <c r="U17" s="214">
        <f>ROUND(T17*14.4,0)</f>
        <v>14</v>
      </c>
      <c r="V17" s="214">
        <v>5</v>
      </c>
      <c r="W17" s="214">
        <f>ROUND(V17*28.8,0)</f>
        <v>144</v>
      </c>
      <c r="X17" s="214">
        <v>5</v>
      </c>
      <c r="Y17" s="214">
        <f>ROUND(X17*16.8,0)</f>
        <v>84</v>
      </c>
      <c r="Z17" s="214">
        <v>5</v>
      </c>
      <c r="AA17" s="214">
        <f>ROUND(Z17*19.2,0)</f>
        <v>96</v>
      </c>
      <c r="AB17" s="214">
        <v>5</v>
      </c>
      <c r="AC17" s="214">
        <f>ROUND(AB17*19.2,0)</f>
        <v>96</v>
      </c>
      <c r="AD17" s="214">
        <v>5</v>
      </c>
      <c r="AE17" s="214">
        <f>ROUND(AD17*12,0)</f>
        <v>60</v>
      </c>
      <c r="AF17" s="214">
        <v>5</v>
      </c>
      <c r="AG17" s="214">
        <f>ROUND(AF17*14.4,0)</f>
        <v>72</v>
      </c>
      <c r="AH17" s="214">
        <v>3</v>
      </c>
      <c r="AI17" s="214">
        <f>ROUND(AH17*9.6,0)</f>
        <v>29</v>
      </c>
      <c r="AJ17" s="214">
        <v>5</v>
      </c>
      <c r="AK17" s="214">
        <f>ROUND(AJ17*16.8,0)</f>
        <v>84</v>
      </c>
      <c r="AL17" s="214">
        <v>5</v>
      </c>
      <c r="AM17" s="214">
        <f>ROUND(AL17*7.2,0)</f>
        <v>36</v>
      </c>
      <c r="AN17" s="214">
        <f>SUM(M17,O17,Q17,S17,U17)</f>
        <v>422</v>
      </c>
      <c r="AO17" s="214">
        <f>SUM(W17,Y17,AA17,AC17)</f>
        <v>420</v>
      </c>
      <c r="AP17" s="214">
        <f>SUM(AE17,AG17,AI17)</f>
        <v>161</v>
      </c>
      <c r="AQ17" s="214">
        <f>SUM(AK17,AM17)</f>
        <v>120</v>
      </c>
      <c r="AR17" s="214">
        <f>SUM(AN17:AQ17)</f>
        <v>1123</v>
      </c>
      <c r="AS17" s="214" t="str">
        <f>IF(AR17&lt;=120,"Group 1",IF(AR17&lt;=240,"Group 2",IF(AR17&lt;=360,"Group 3",IF(AR17&lt;=480,"Group 4",IF(AR17&lt;=600,"Group 5",IF(AR17&lt;=720,"Group 6",IF(AR17&lt;=840,"Group 7",IF(AR17&lt;=960,"Group 8",IF(AR17&lt;=1080,"Group 9","Group 10")))))))))</f>
        <v>Group 10</v>
      </c>
      <c r="AT17" s="214" t="str">
        <f>IF(AR17&lt;=120,"B1",IF(AR17&lt;=240,"B2",IF(AR17&lt;=360,"B3",IF(AR17&lt;=480,"B4",IF(AR17&lt;=600,"B5",IF(AR17&lt;=720,"B6",IF(AR17&lt;=840,"B7",IF(AR17&lt;=960,"B8",IF(AR17&lt;=1080,"B9",IF(AR17&lt;=1100,"B10",IF(AR17&lt;=1120,"B11",IF(AR17&lt;=1140,"B12",IF(AR17&lt;=1160,"B13",IF(AR17&lt;=1180,"B14","B15"))))))))))))))</f>
        <v>B12</v>
      </c>
      <c r="AU17" s="214" t="str">
        <f>AT17</f>
        <v>B12</v>
      </c>
      <c r="AV17" s="214" t="str">
        <f>IF(AU17=J17,"OK","REVIEW")</f>
        <v>OK</v>
      </c>
      <c r="AW17" s="213" t="s">
        <v>1647</v>
      </c>
    </row>
    <row r="18" ht="72" customHeight="1">
      <c r="A18" s="214" t="s">
        <v>256</v>
      </c>
      <c r="B18" s="213" t="s">
        <v>257</v>
      </c>
      <c r="C18" s="214" t="s">
        <v>416</v>
      </c>
      <c r="D18" s="213" t="s">
        <v>417</v>
      </c>
      <c r="E18" s="214" t="s">
        <v>440</v>
      </c>
      <c r="F18" s="213" t="s">
        <v>441</v>
      </c>
      <c r="G18" s="214" t="s">
        <v>442</v>
      </c>
      <c r="H18" s="213" t="s">
        <v>443</v>
      </c>
      <c r="I18" s="213" t="s">
        <v>353</v>
      </c>
      <c r="J18" s="214" t="s">
        <v>289</v>
      </c>
      <c r="K18" s="213" t="s">
        <v>1654</v>
      </c>
      <c r="L18" s="214">
        <v>8</v>
      </c>
      <c r="M18" s="214">
        <f>ROUND(L18*18,0)</f>
        <v>144</v>
      </c>
      <c r="N18" s="214">
        <v>5</v>
      </c>
      <c r="O18" s="214">
        <f>ROUND(N18*19.2,0)</f>
        <v>96</v>
      </c>
      <c r="P18" s="214">
        <v>5</v>
      </c>
      <c r="Q18" s="214">
        <f>ROUND(P18*19.2,0)</f>
        <v>96</v>
      </c>
      <c r="R18" s="214">
        <v>5</v>
      </c>
      <c r="S18" s="214">
        <f>ROUND(R18*14.4,0)</f>
        <v>72</v>
      </c>
      <c r="T18" s="214">
        <v>1</v>
      </c>
      <c r="U18" s="214">
        <f>ROUND(T18*14.4,0)</f>
        <v>14</v>
      </c>
      <c r="V18" s="214">
        <v>5</v>
      </c>
      <c r="W18" s="214">
        <f>ROUND(V18*28.8,0)</f>
        <v>144</v>
      </c>
      <c r="X18" s="214">
        <v>5</v>
      </c>
      <c r="Y18" s="214">
        <f>ROUND(X18*16.8,0)</f>
        <v>84</v>
      </c>
      <c r="Z18" s="214">
        <v>5</v>
      </c>
      <c r="AA18" s="214">
        <f>ROUND(Z18*19.2,0)</f>
        <v>96</v>
      </c>
      <c r="AB18" s="214">
        <v>5</v>
      </c>
      <c r="AC18" s="214">
        <f>ROUND(AB18*19.2,0)</f>
        <v>96</v>
      </c>
      <c r="AD18" s="214">
        <v>5</v>
      </c>
      <c r="AE18" s="214">
        <f>ROUND(AD18*12,0)</f>
        <v>60</v>
      </c>
      <c r="AF18" s="214">
        <v>5</v>
      </c>
      <c r="AG18" s="214">
        <f>ROUND(AF18*14.4,0)</f>
        <v>72</v>
      </c>
      <c r="AH18" s="214">
        <v>3</v>
      </c>
      <c r="AI18" s="214">
        <f>ROUND(AH18*9.6,0)</f>
        <v>29</v>
      </c>
      <c r="AJ18" s="214">
        <v>5</v>
      </c>
      <c r="AK18" s="214">
        <f>ROUND(AJ18*16.8,0)</f>
        <v>84</v>
      </c>
      <c r="AL18" s="214">
        <v>5</v>
      </c>
      <c r="AM18" s="214">
        <f>ROUND(AL18*7.2,0)</f>
        <v>36</v>
      </c>
      <c r="AN18" s="214">
        <f>SUM(M18,O18,Q18,S18,U18)</f>
        <v>422</v>
      </c>
      <c r="AO18" s="214">
        <f>SUM(W18,Y18,AA18,AC18)</f>
        <v>420</v>
      </c>
      <c r="AP18" s="214">
        <f>SUM(AE18,AG18,AI18)</f>
        <v>161</v>
      </c>
      <c r="AQ18" s="214">
        <f>SUM(AK18,AM18)</f>
        <v>120</v>
      </c>
      <c r="AR18" s="214">
        <f>SUM(AN18:AQ18)</f>
        <v>1123</v>
      </c>
      <c r="AS18" s="214" t="str">
        <f>IF(AR18&lt;=120,"Group 1",IF(AR18&lt;=240,"Group 2",IF(AR18&lt;=360,"Group 3",IF(AR18&lt;=480,"Group 4",IF(AR18&lt;=600,"Group 5",IF(AR18&lt;=720,"Group 6",IF(AR18&lt;=840,"Group 7",IF(AR18&lt;=960,"Group 8",IF(AR18&lt;=1080,"Group 9","Group 10")))))))))</f>
        <v>Group 10</v>
      </c>
      <c r="AT18" s="214" t="str">
        <f>IF(AR18&lt;=120,"B1",IF(AR18&lt;=240,"B2",IF(AR18&lt;=360,"B3",IF(AR18&lt;=480,"B4",IF(AR18&lt;=600,"B5",IF(AR18&lt;=720,"B6",IF(AR18&lt;=840,"B7",IF(AR18&lt;=960,"B8",IF(AR18&lt;=1080,"B9",IF(AR18&lt;=1100,"B10",IF(AR18&lt;=1120,"B11",IF(AR18&lt;=1140,"B12",IF(AR18&lt;=1160,"B13",IF(AR18&lt;=1180,"B14","B15"))))))))))))))</f>
        <v>B12</v>
      </c>
      <c r="AU18" s="214" t="str">
        <f>AT18</f>
        <v>B12</v>
      </c>
      <c r="AV18" s="214" t="str">
        <f>IF(AU18=J18,"OK","REVIEW")</f>
        <v>OK</v>
      </c>
      <c r="AW18" s="213" t="s">
        <v>1647</v>
      </c>
    </row>
    <row r="19" ht="72" customHeight="1">
      <c r="A19" s="214" t="s">
        <v>256</v>
      </c>
      <c r="B19" s="213" t="s">
        <v>257</v>
      </c>
      <c r="C19" s="214" t="s">
        <v>416</v>
      </c>
      <c r="D19" s="213" t="s">
        <v>417</v>
      </c>
      <c r="E19" s="214" t="s">
        <v>440</v>
      </c>
      <c r="F19" s="213" t="s">
        <v>441</v>
      </c>
      <c r="G19" s="214" t="s">
        <v>444</v>
      </c>
      <c r="H19" s="213" t="s">
        <v>445</v>
      </c>
      <c r="I19" s="213" t="s">
        <v>353</v>
      </c>
      <c r="J19" s="214" t="s">
        <v>289</v>
      </c>
      <c r="K19" s="213" t="s">
        <v>1654</v>
      </c>
      <c r="L19" s="214">
        <v>8</v>
      </c>
      <c r="M19" s="214">
        <f>ROUND(L19*18,0)</f>
        <v>144</v>
      </c>
      <c r="N19" s="214">
        <v>5</v>
      </c>
      <c r="O19" s="214">
        <f>ROUND(N19*19.2,0)</f>
        <v>96</v>
      </c>
      <c r="P19" s="214">
        <v>5</v>
      </c>
      <c r="Q19" s="214">
        <f>ROUND(P19*19.2,0)</f>
        <v>96</v>
      </c>
      <c r="R19" s="214">
        <v>5</v>
      </c>
      <c r="S19" s="214">
        <f>ROUND(R19*14.4,0)</f>
        <v>72</v>
      </c>
      <c r="T19" s="214">
        <v>1</v>
      </c>
      <c r="U19" s="214">
        <f>ROUND(T19*14.4,0)</f>
        <v>14</v>
      </c>
      <c r="V19" s="214">
        <v>5</v>
      </c>
      <c r="W19" s="214">
        <f>ROUND(V19*28.8,0)</f>
        <v>144</v>
      </c>
      <c r="X19" s="214">
        <v>5</v>
      </c>
      <c r="Y19" s="214">
        <f>ROUND(X19*16.8,0)</f>
        <v>84</v>
      </c>
      <c r="Z19" s="214">
        <v>5</v>
      </c>
      <c r="AA19" s="214">
        <f>ROUND(Z19*19.2,0)</f>
        <v>96</v>
      </c>
      <c r="AB19" s="214">
        <v>5</v>
      </c>
      <c r="AC19" s="214">
        <f>ROUND(AB19*19.2,0)</f>
        <v>96</v>
      </c>
      <c r="AD19" s="214">
        <v>5</v>
      </c>
      <c r="AE19" s="214">
        <f>ROUND(AD19*12,0)</f>
        <v>60</v>
      </c>
      <c r="AF19" s="214">
        <v>5</v>
      </c>
      <c r="AG19" s="214">
        <f>ROUND(AF19*14.4,0)</f>
        <v>72</v>
      </c>
      <c r="AH19" s="214">
        <v>3</v>
      </c>
      <c r="AI19" s="214">
        <f>ROUND(AH19*9.6,0)</f>
        <v>29</v>
      </c>
      <c r="AJ19" s="214">
        <v>5</v>
      </c>
      <c r="AK19" s="214">
        <f>ROUND(AJ19*16.8,0)</f>
        <v>84</v>
      </c>
      <c r="AL19" s="214">
        <v>5</v>
      </c>
      <c r="AM19" s="214">
        <f>ROUND(AL19*7.2,0)</f>
        <v>36</v>
      </c>
      <c r="AN19" s="214">
        <f>SUM(M19,O19,Q19,S19,U19)</f>
        <v>422</v>
      </c>
      <c r="AO19" s="214">
        <f>SUM(W19,Y19,AA19,AC19)</f>
        <v>420</v>
      </c>
      <c r="AP19" s="214">
        <f>SUM(AE19,AG19,AI19)</f>
        <v>161</v>
      </c>
      <c r="AQ19" s="214">
        <f>SUM(AK19,AM19)</f>
        <v>120</v>
      </c>
      <c r="AR19" s="214">
        <f>SUM(AN19:AQ19)</f>
        <v>1123</v>
      </c>
      <c r="AS19" s="214" t="str">
        <f>IF(AR19&lt;=120,"Group 1",IF(AR19&lt;=240,"Group 2",IF(AR19&lt;=360,"Group 3",IF(AR19&lt;=480,"Group 4",IF(AR19&lt;=600,"Group 5",IF(AR19&lt;=720,"Group 6",IF(AR19&lt;=840,"Group 7",IF(AR19&lt;=960,"Group 8",IF(AR19&lt;=1080,"Group 9","Group 10")))))))))</f>
        <v>Group 10</v>
      </c>
      <c r="AT19" s="214" t="str">
        <f>IF(AR19&lt;=120,"B1",IF(AR19&lt;=240,"B2",IF(AR19&lt;=360,"B3",IF(AR19&lt;=480,"B4",IF(AR19&lt;=600,"B5",IF(AR19&lt;=720,"B6",IF(AR19&lt;=840,"B7",IF(AR19&lt;=960,"B8",IF(AR19&lt;=1080,"B9",IF(AR19&lt;=1100,"B10",IF(AR19&lt;=1120,"B11",IF(AR19&lt;=1140,"B12",IF(AR19&lt;=1160,"B13",IF(AR19&lt;=1180,"B14","B15"))))))))))))))</f>
        <v>B12</v>
      </c>
      <c r="AU19" s="214" t="str">
        <f>AT19</f>
        <v>B12</v>
      </c>
      <c r="AV19" s="214" t="str">
        <f>IF(AU19=J19,"OK","REVIEW")</f>
        <v>OK</v>
      </c>
      <c r="AW19" s="213" t="s">
        <v>1647</v>
      </c>
    </row>
    <row r="20" ht="72" customHeight="1">
      <c r="A20" s="214" t="s">
        <v>256</v>
      </c>
      <c r="B20" s="213" t="s">
        <v>257</v>
      </c>
      <c r="C20" s="214" t="s">
        <v>416</v>
      </c>
      <c r="D20" s="213" t="s">
        <v>417</v>
      </c>
      <c r="E20" s="214" t="s">
        <v>440</v>
      </c>
      <c r="F20" s="213" t="s">
        <v>441</v>
      </c>
      <c r="G20" s="214" t="s">
        <v>446</v>
      </c>
      <c r="H20" s="213" t="s">
        <v>447</v>
      </c>
      <c r="I20" s="213" t="s">
        <v>353</v>
      </c>
      <c r="J20" s="214" t="s">
        <v>290</v>
      </c>
      <c r="K20" s="213" t="s">
        <v>1653</v>
      </c>
      <c r="L20" s="214">
        <v>8</v>
      </c>
      <c r="M20" s="214">
        <f>ROUND(L20*18,0)</f>
        <v>144</v>
      </c>
      <c r="N20" s="214">
        <v>5</v>
      </c>
      <c r="O20" s="214">
        <f>ROUND(N20*19.2,0)</f>
        <v>96</v>
      </c>
      <c r="P20" s="214">
        <v>5</v>
      </c>
      <c r="Q20" s="214">
        <f>ROUND(P20*19.2,0)</f>
        <v>96</v>
      </c>
      <c r="R20" s="214">
        <v>5</v>
      </c>
      <c r="S20" s="214">
        <f>ROUND(R20*14.4,0)</f>
        <v>72</v>
      </c>
      <c r="T20" s="214">
        <v>2</v>
      </c>
      <c r="U20" s="214">
        <f>ROUND(T20*14.4,0)</f>
        <v>29</v>
      </c>
      <c r="V20" s="214">
        <v>5</v>
      </c>
      <c r="W20" s="214">
        <f>ROUND(V20*28.8,0)</f>
        <v>144</v>
      </c>
      <c r="X20" s="214">
        <v>5</v>
      </c>
      <c r="Y20" s="214">
        <f>ROUND(X20*16.8,0)</f>
        <v>84</v>
      </c>
      <c r="Z20" s="214">
        <v>5</v>
      </c>
      <c r="AA20" s="214">
        <f>ROUND(Z20*19.2,0)</f>
        <v>96</v>
      </c>
      <c r="AB20" s="214">
        <v>5</v>
      </c>
      <c r="AC20" s="214">
        <f>ROUND(AB20*19.2,0)</f>
        <v>96</v>
      </c>
      <c r="AD20" s="214">
        <v>5</v>
      </c>
      <c r="AE20" s="214">
        <f>ROUND(AD20*12,0)</f>
        <v>60</v>
      </c>
      <c r="AF20" s="214">
        <v>5</v>
      </c>
      <c r="AG20" s="214">
        <f>ROUND(AF20*14.4,0)</f>
        <v>72</v>
      </c>
      <c r="AH20" s="214">
        <v>4</v>
      </c>
      <c r="AI20" s="214">
        <f>ROUND(AH20*9.6,0)</f>
        <v>38</v>
      </c>
      <c r="AJ20" s="214">
        <v>5</v>
      </c>
      <c r="AK20" s="214">
        <f>ROUND(AJ20*16.8,0)</f>
        <v>84</v>
      </c>
      <c r="AL20" s="214">
        <v>5</v>
      </c>
      <c r="AM20" s="214">
        <f>ROUND(AL20*7.2,0)</f>
        <v>36</v>
      </c>
      <c r="AN20" s="214">
        <f>SUM(M20,O20,Q20,S20,U20)</f>
        <v>437</v>
      </c>
      <c r="AO20" s="214">
        <f>SUM(W20,Y20,AA20,AC20)</f>
        <v>420</v>
      </c>
      <c r="AP20" s="214">
        <f>SUM(AE20,AG20,AI20)</f>
        <v>170</v>
      </c>
      <c r="AQ20" s="214">
        <f>SUM(AK20,AM20)</f>
        <v>120</v>
      </c>
      <c r="AR20" s="214">
        <f>SUM(AN20:AQ20)</f>
        <v>1147</v>
      </c>
      <c r="AS20" s="214" t="str">
        <f>IF(AR20&lt;=120,"Group 1",IF(AR20&lt;=240,"Group 2",IF(AR20&lt;=360,"Group 3",IF(AR20&lt;=480,"Group 4",IF(AR20&lt;=600,"Group 5",IF(AR20&lt;=720,"Group 6",IF(AR20&lt;=840,"Group 7",IF(AR20&lt;=960,"Group 8",IF(AR20&lt;=1080,"Group 9","Group 10")))))))))</f>
        <v>Group 10</v>
      </c>
      <c r="AT20" s="214" t="str">
        <f>IF(AR20&lt;=120,"B1",IF(AR20&lt;=240,"B2",IF(AR20&lt;=360,"B3",IF(AR20&lt;=480,"B4",IF(AR20&lt;=600,"B5",IF(AR20&lt;=720,"B6",IF(AR20&lt;=840,"B7",IF(AR20&lt;=960,"B8",IF(AR20&lt;=1080,"B9",IF(AR20&lt;=1100,"B10",IF(AR20&lt;=1120,"B11",IF(AR20&lt;=1140,"B12",IF(AR20&lt;=1160,"B13",IF(AR20&lt;=1180,"B14","B15"))))))))))))))</f>
        <v>B13</v>
      </c>
      <c r="AU20" s="214" t="str">
        <f>AT20</f>
        <v>B13</v>
      </c>
      <c r="AV20" s="214" t="str">
        <f>IF(AU20=J20,"OK","REVIEW")</f>
        <v>OK</v>
      </c>
      <c r="AW20" s="213" t="s">
        <v>1647</v>
      </c>
    </row>
    <row r="21" ht="72" customHeight="1">
      <c r="A21" s="214" t="s">
        <v>256</v>
      </c>
      <c r="B21" s="213" t="s">
        <v>257</v>
      </c>
      <c r="C21" s="214" t="s">
        <v>448</v>
      </c>
      <c r="D21" s="213" t="s">
        <v>449</v>
      </c>
      <c r="E21" s="214" t="s">
        <v>450</v>
      </c>
      <c r="F21" s="213" t="s">
        <v>451</v>
      </c>
      <c r="G21" s="214" t="s">
        <v>452</v>
      </c>
      <c r="H21" s="213" t="s">
        <v>453</v>
      </c>
      <c r="I21" s="213" t="s">
        <v>353</v>
      </c>
      <c r="J21" s="214" t="s">
        <v>288</v>
      </c>
      <c r="K21" s="213" t="s">
        <v>1655</v>
      </c>
      <c r="L21" s="214">
        <v>8</v>
      </c>
      <c r="M21" s="214">
        <f>ROUND(L21*18,0)</f>
        <v>144</v>
      </c>
      <c r="N21" s="214">
        <v>5</v>
      </c>
      <c r="O21" s="214">
        <f>ROUND(N21*19.2,0)</f>
        <v>96</v>
      </c>
      <c r="P21" s="214">
        <v>5</v>
      </c>
      <c r="Q21" s="214">
        <f>ROUND(P21*19.2,0)</f>
        <v>96</v>
      </c>
      <c r="R21" s="214">
        <v>5</v>
      </c>
      <c r="S21" s="214">
        <f>ROUND(R21*14.4,0)</f>
        <v>72</v>
      </c>
      <c r="T21" s="214">
        <v>1</v>
      </c>
      <c r="U21" s="214">
        <f>ROUND(T21*14.4,0)</f>
        <v>14</v>
      </c>
      <c r="V21" s="214">
        <v>5</v>
      </c>
      <c r="W21" s="214">
        <f>ROUND(V21*28.8,0)</f>
        <v>144</v>
      </c>
      <c r="X21" s="214">
        <v>5</v>
      </c>
      <c r="Y21" s="214">
        <f>ROUND(X21*16.8,0)</f>
        <v>84</v>
      </c>
      <c r="Z21" s="214">
        <v>5</v>
      </c>
      <c r="AA21" s="214">
        <f>ROUND(Z21*19.2,0)</f>
        <v>96</v>
      </c>
      <c r="AB21" s="214">
        <v>5</v>
      </c>
      <c r="AC21" s="214">
        <f>ROUND(AB21*19.2,0)</f>
        <v>96</v>
      </c>
      <c r="AD21" s="214">
        <v>5</v>
      </c>
      <c r="AE21" s="214">
        <f>ROUND(AD21*12,0)</f>
        <v>60</v>
      </c>
      <c r="AF21" s="214">
        <v>5</v>
      </c>
      <c r="AG21" s="214">
        <f>ROUND(AF21*14.4,0)</f>
        <v>72</v>
      </c>
      <c r="AH21" s="214">
        <v>2</v>
      </c>
      <c r="AI21" s="214">
        <f>ROUND(AH21*9.6,0)</f>
        <v>19</v>
      </c>
      <c r="AJ21" s="214">
        <v>5</v>
      </c>
      <c r="AK21" s="214">
        <f>ROUND(AJ21*16.8,0)</f>
        <v>84</v>
      </c>
      <c r="AL21" s="214">
        <v>5</v>
      </c>
      <c r="AM21" s="214">
        <f>ROUND(AL21*7.2,0)</f>
        <v>36</v>
      </c>
      <c r="AN21" s="214">
        <f>SUM(M21,O21,Q21,S21,U21)</f>
        <v>422</v>
      </c>
      <c r="AO21" s="214">
        <f>SUM(W21,Y21,AA21,AC21)</f>
        <v>420</v>
      </c>
      <c r="AP21" s="214">
        <f>SUM(AE21,AG21,AI21)</f>
        <v>151</v>
      </c>
      <c r="AQ21" s="214">
        <f>SUM(AK21,AM21)</f>
        <v>120</v>
      </c>
      <c r="AR21" s="214">
        <f>SUM(AN21:AQ21)</f>
        <v>1113</v>
      </c>
      <c r="AS21" s="214" t="str">
        <f>IF(AR21&lt;=120,"Group 1",IF(AR21&lt;=240,"Group 2",IF(AR21&lt;=360,"Group 3",IF(AR21&lt;=480,"Group 4",IF(AR21&lt;=600,"Group 5",IF(AR21&lt;=720,"Group 6",IF(AR21&lt;=840,"Group 7",IF(AR21&lt;=960,"Group 8",IF(AR21&lt;=1080,"Group 9","Group 10")))))))))</f>
        <v>Group 10</v>
      </c>
      <c r="AT21" s="214" t="str">
        <f>IF(AR21&lt;=120,"B1",IF(AR21&lt;=240,"B2",IF(AR21&lt;=360,"B3",IF(AR21&lt;=480,"B4",IF(AR21&lt;=600,"B5",IF(AR21&lt;=720,"B6",IF(AR21&lt;=840,"B7",IF(AR21&lt;=960,"B8",IF(AR21&lt;=1080,"B9",IF(AR21&lt;=1100,"B10",IF(AR21&lt;=1120,"B11",IF(AR21&lt;=1140,"B12",IF(AR21&lt;=1160,"B13",IF(AR21&lt;=1180,"B14","B15"))))))))))))))</f>
        <v>B11</v>
      </c>
      <c r="AU21" s="214" t="str">
        <f>AT21</f>
        <v>B11</v>
      </c>
      <c r="AV21" s="214" t="str">
        <f>IF(AU21=J21,"OK","REVIEW")</f>
        <v>OK</v>
      </c>
      <c r="AW21" s="213" t="s">
        <v>1647</v>
      </c>
    </row>
    <row r="22" ht="72" customHeight="1">
      <c r="A22" s="214" t="s">
        <v>256</v>
      </c>
      <c r="B22" s="213" t="s">
        <v>257</v>
      </c>
      <c r="C22" s="214" t="s">
        <v>448</v>
      </c>
      <c r="D22" s="213" t="s">
        <v>449</v>
      </c>
      <c r="E22" s="214" t="s">
        <v>450</v>
      </c>
      <c r="F22" s="213" t="s">
        <v>451</v>
      </c>
      <c r="G22" s="214" t="s">
        <v>460</v>
      </c>
      <c r="H22" s="213" t="s">
        <v>461</v>
      </c>
      <c r="I22" s="213" t="s">
        <v>353</v>
      </c>
      <c r="J22" s="214" t="s">
        <v>288</v>
      </c>
      <c r="K22" s="213" t="s">
        <v>1655</v>
      </c>
      <c r="L22" s="214">
        <v>8</v>
      </c>
      <c r="M22" s="214">
        <f>ROUND(L22*18,0)</f>
        <v>144</v>
      </c>
      <c r="N22" s="214">
        <v>5</v>
      </c>
      <c r="O22" s="214">
        <f>ROUND(N22*19.2,0)</f>
        <v>96</v>
      </c>
      <c r="P22" s="214">
        <v>5</v>
      </c>
      <c r="Q22" s="214">
        <f>ROUND(P22*19.2,0)</f>
        <v>96</v>
      </c>
      <c r="R22" s="214">
        <v>5</v>
      </c>
      <c r="S22" s="214">
        <f>ROUND(R22*14.4,0)</f>
        <v>72</v>
      </c>
      <c r="T22" s="214">
        <v>1</v>
      </c>
      <c r="U22" s="214">
        <f>ROUND(T22*14.4,0)</f>
        <v>14</v>
      </c>
      <c r="V22" s="214">
        <v>5</v>
      </c>
      <c r="W22" s="214">
        <f>ROUND(V22*28.8,0)</f>
        <v>144</v>
      </c>
      <c r="X22" s="214">
        <v>5</v>
      </c>
      <c r="Y22" s="214">
        <f>ROUND(X22*16.8,0)</f>
        <v>84</v>
      </c>
      <c r="Z22" s="214">
        <v>5</v>
      </c>
      <c r="AA22" s="214">
        <f>ROUND(Z22*19.2,0)</f>
        <v>96</v>
      </c>
      <c r="AB22" s="214">
        <v>5</v>
      </c>
      <c r="AC22" s="214">
        <f>ROUND(AB22*19.2,0)</f>
        <v>96</v>
      </c>
      <c r="AD22" s="214">
        <v>5</v>
      </c>
      <c r="AE22" s="214">
        <f>ROUND(AD22*12,0)</f>
        <v>60</v>
      </c>
      <c r="AF22" s="214">
        <v>5</v>
      </c>
      <c r="AG22" s="214">
        <f>ROUND(AF22*14.4,0)</f>
        <v>72</v>
      </c>
      <c r="AH22" s="214">
        <v>1</v>
      </c>
      <c r="AI22" s="214">
        <f>ROUND(AH22*9.6,0)</f>
        <v>10</v>
      </c>
      <c r="AJ22" s="214">
        <v>5</v>
      </c>
      <c r="AK22" s="214">
        <f>ROUND(AJ22*16.8,0)</f>
        <v>84</v>
      </c>
      <c r="AL22" s="214">
        <v>5</v>
      </c>
      <c r="AM22" s="214">
        <f>ROUND(AL22*7.2,0)</f>
        <v>36</v>
      </c>
      <c r="AN22" s="214">
        <f>SUM(M22,O22,Q22,S22,U22)</f>
        <v>422</v>
      </c>
      <c r="AO22" s="214">
        <f>SUM(W22,Y22,AA22,AC22)</f>
        <v>420</v>
      </c>
      <c r="AP22" s="214">
        <f>SUM(AE22,AG22,AI22)</f>
        <v>142</v>
      </c>
      <c r="AQ22" s="214">
        <f>SUM(AK22,AM22)</f>
        <v>120</v>
      </c>
      <c r="AR22" s="214">
        <f>SUM(AN22:AQ22)</f>
        <v>1104</v>
      </c>
      <c r="AS22" s="214" t="str">
        <f>IF(AR22&lt;=120,"Group 1",IF(AR22&lt;=240,"Group 2",IF(AR22&lt;=360,"Group 3",IF(AR22&lt;=480,"Group 4",IF(AR22&lt;=600,"Group 5",IF(AR22&lt;=720,"Group 6",IF(AR22&lt;=840,"Group 7",IF(AR22&lt;=960,"Group 8",IF(AR22&lt;=1080,"Group 9","Group 10")))))))))</f>
        <v>Group 10</v>
      </c>
      <c r="AT22" s="214" t="str">
        <f>IF(AR22&lt;=120,"B1",IF(AR22&lt;=240,"B2",IF(AR22&lt;=360,"B3",IF(AR22&lt;=480,"B4",IF(AR22&lt;=600,"B5",IF(AR22&lt;=720,"B6",IF(AR22&lt;=840,"B7",IF(AR22&lt;=960,"B8",IF(AR22&lt;=1080,"B9",IF(AR22&lt;=1100,"B10",IF(AR22&lt;=1120,"B11",IF(AR22&lt;=1140,"B12",IF(AR22&lt;=1160,"B13",IF(AR22&lt;=1180,"B14","B15"))))))))))))))</f>
        <v>B11</v>
      </c>
      <c r="AU22" s="214" t="str">
        <f>AT22</f>
        <v>B11</v>
      </c>
      <c r="AV22" s="214" t="str">
        <f>IF(AU22=J22,"OK","REVIEW")</f>
        <v>OK</v>
      </c>
      <c r="AW22" s="213" t="s">
        <v>1647</v>
      </c>
    </row>
    <row r="23" ht="72" customHeight="1">
      <c r="A23" s="214" t="s">
        <v>256</v>
      </c>
      <c r="B23" s="213" t="s">
        <v>257</v>
      </c>
      <c r="C23" s="214" t="s">
        <v>448</v>
      </c>
      <c r="D23" s="213" t="s">
        <v>449</v>
      </c>
      <c r="E23" s="214" t="s">
        <v>462</v>
      </c>
      <c r="F23" s="213" t="s">
        <v>463</v>
      </c>
      <c r="G23" s="214" t="s">
        <v>464</v>
      </c>
      <c r="H23" s="213" t="s">
        <v>465</v>
      </c>
      <c r="I23" s="213" t="s">
        <v>353</v>
      </c>
      <c r="J23" s="214" t="s">
        <v>289</v>
      </c>
      <c r="K23" s="213" t="s">
        <v>1654</v>
      </c>
      <c r="L23" s="214">
        <v>8</v>
      </c>
      <c r="M23" s="214">
        <f>ROUND(L23*18,0)</f>
        <v>144</v>
      </c>
      <c r="N23" s="214">
        <v>5</v>
      </c>
      <c r="O23" s="214">
        <f>ROUND(N23*19.2,0)</f>
        <v>96</v>
      </c>
      <c r="P23" s="214">
        <v>5</v>
      </c>
      <c r="Q23" s="214">
        <f>ROUND(P23*19.2,0)</f>
        <v>96</v>
      </c>
      <c r="R23" s="214">
        <v>5</v>
      </c>
      <c r="S23" s="214">
        <f>ROUND(R23*14.4,0)</f>
        <v>72</v>
      </c>
      <c r="T23" s="214">
        <v>1</v>
      </c>
      <c r="U23" s="214">
        <f>ROUND(T23*14.4,0)</f>
        <v>14</v>
      </c>
      <c r="V23" s="214">
        <v>5</v>
      </c>
      <c r="W23" s="214">
        <f>ROUND(V23*28.8,0)</f>
        <v>144</v>
      </c>
      <c r="X23" s="214">
        <v>5</v>
      </c>
      <c r="Y23" s="214">
        <f>ROUND(X23*16.8,0)</f>
        <v>84</v>
      </c>
      <c r="Z23" s="214">
        <v>5</v>
      </c>
      <c r="AA23" s="214">
        <f>ROUND(Z23*19.2,0)</f>
        <v>96</v>
      </c>
      <c r="AB23" s="214">
        <v>5</v>
      </c>
      <c r="AC23" s="214">
        <f>ROUND(AB23*19.2,0)</f>
        <v>96</v>
      </c>
      <c r="AD23" s="214">
        <v>5</v>
      </c>
      <c r="AE23" s="214">
        <f>ROUND(AD23*12,0)</f>
        <v>60</v>
      </c>
      <c r="AF23" s="214">
        <v>5</v>
      </c>
      <c r="AG23" s="214">
        <f>ROUND(AF23*14.4,0)</f>
        <v>72</v>
      </c>
      <c r="AH23" s="214">
        <v>3</v>
      </c>
      <c r="AI23" s="214">
        <f>ROUND(AH23*9.6,0)</f>
        <v>29</v>
      </c>
      <c r="AJ23" s="214">
        <v>5</v>
      </c>
      <c r="AK23" s="214">
        <f>ROUND(AJ23*16.8,0)</f>
        <v>84</v>
      </c>
      <c r="AL23" s="214">
        <v>5</v>
      </c>
      <c r="AM23" s="214">
        <f>ROUND(AL23*7.2,0)</f>
        <v>36</v>
      </c>
      <c r="AN23" s="214">
        <f>SUM(M23,O23,Q23,S23,U23)</f>
        <v>422</v>
      </c>
      <c r="AO23" s="214">
        <f>SUM(W23,Y23,AA23,AC23)</f>
        <v>420</v>
      </c>
      <c r="AP23" s="214">
        <f>SUM(AE23,AG23,AI23)</f>
        <v>161</v>
      </c>
      <c r="AQ23" s="214">
        <f>SUM(AK23,AM23)</f>
        <v>120</v>
      </c>
      <c r="AR23" s="214">
        <f>SUM(AN23:AQ23)</f>
        <v>1123</v>
      </c>
      <c r="AS23" s="214" t="str">
        <f>IF(AR23&lt;=120,"Group 1",IF(AR23&lt;=240,"Group 2",IF(AR23&lt;=360,"Group 3",IF(AR23&lt;=480,"Group 4",IF(AR23&lt;=600,"Group 5",IF(AR23&lt;=720,"Group 6",IF(AR23&lt;=840,"Group 7",IF(AR23&lt;=960,"Group 8",IF(AR23&lt;=1080,"Group 9","Group 10")))))))))</f>
        <v>Group 10</v>
      </c>
      <c r="AT23" s="214" t="str">
        <f>IF(AR23&lt;=120,"B1",IF(AR23&lt;=240,"B2",IF(AR23&lt;=360,"B3",IF(AR23&lt;=480,"B4",IF(AR23&lt;=600,"B5",IF(AR23&lt;=720,"B6",IF(AR23&lt;=840,"B7",IF(AR23&lt;=960,"B8",IF(AR23&lt;=1080,"B9",IF(AR23&lt;=1100,"B10",IF(AR23&lt;=1120,"B11",IF(AR23&lt;=1140,"B12",IF(AR23&lt;=1160,"B13",IF(AR23&lt;=1180,"B14","B15"))))))))))))))</f>
        <v>B12</v>
      </c>
      <c r="AU23" s="214" t="str">
        <f>AT23</f>
        <v>B12</v>
      </c>
      <c r="AV23" s="214" t="str">
        <f>IF(AU23=J23,"OK","REVIEW")</f>
        <v>OK</v>
      </c>
      <c r="AW23" s="213" t="s">
        <v>1647</v>
      </c>
    </row>
    <row r="24" ht="72" customHeight="1">
      <c r="A24" s="214" t="s">
        <v>256</v>
      </c>
      <c r="B24" s="213" t="s">
        <v>257</v>
      </c>
      <c r="C24" s="214" t="s">
        <v>448</v>
      </c>
      <c r="D24" s="213" t="s">
        <v>449</v>
      </c>
      <c r="E24" s="214" t="s">
        <v>462</v>
      </c>
      <c r="F24" s="213" t="s">
        <v>463</v>
      </c>
      <c r="G24" s="214" t="s">
        <v>466</v>
      </c>
      <c r="H24" s="213" t="s">
        <v>467</v>
      </c>
      <c r="I24" s="213" t="s">
        <v>353</v>
      </c>
      <c r="J24" s="214" t="s">
        <v>289</v>
      </c>
      <c r="K24" s="213" t="s">
        <v>1654</v>
      </c>
      <c r="L24" s="214">
        <v>8</v>
      </c>
      <c r="M24" s="214">
        <f>ROUND(L24*18,0)</f>
        <v>144</v>
      </c>
      <c r="N24" s="214">
        <v>5</v>
      </c>
      <c r="O24" s="214">
        <f>ROUND(N24*19.2,0)</f>
        <v>96</v>
      </c>
      <c r="P24" s="214">
        <v>5</v>
      </c>
      <c r="Q24" s="214">
        <f>ROUND(P24*19.2,0)</f>
        <v>96</v>
      </c>
      <c r="R24" s="214">
        <v>5</v>
      </c>
      <c r="S24" s="214">
        <f>ROUND(R24*14.4,0)</f>
        <v>72</v>
      </c>
      <c r="T24" s="214">
        <v>1</v>
      </c>
      <c r="U24" s="214">
        <f>ROUND(T24*14.4,0)</f>
        <v>14</v>
      </c>
      <c r="V24" s="214">
        <v>5</v>
      </c>
      <c r="W24" s="214">
        <f>ROUND(V24*28.8,0)</f>
        <v>144</v>
      </c>
      <c r="X24" s="214">
        <v>5</v>
      </c>
      <c r="Y24" s="214">
        <f>ROUND(X24*16.8,0)</f>
        <v>84</v>
      </c>
      <c r="Z24" s="214">
        <v>5</v>
      </c>
      <c r="AA24" s="214">
        <f>ROUND(Z24*19.2,0)</f>
        <v>96</v>
      </c>
      <c r="AB24" s="214">
        <v>5</v>
      </c>
      <c r="AC24" s="214">
        <f>ROUND(AB24*19.2,0)</f>
        <v>96</v>
      </c>
      <c r="AD24" s="214">
        <v>5</v>
      </c>
      <c r="AE24" s="214">
        <f>ROUND(AD24*12,0)</f>
        <v>60</v>
      </c>
      <c r="AF24" s="214">
        <v>5</v>
      </c>
      <c r="AG24" s="214">
        <f>ROUND(AF24*14.4,0)</f>
        <v>72</v>
      </c>
      <c r="AH24" s="214">
        <v>3</v>
      </c>
      <c r="AI24" s="214">
        <f>ROUND(AH24*9.6,0)</f>
        <v>29</v>
      </c>
      <c r="AJ24" s="214">
        <v>5</v>
      </c>
      <c r="AK24" s="214">
        <f>ROUND(AJ24*16.8,0)</f>
        <v>84</v>
      </c>
      <c r="AL24" s="214">
        <v>5</v>
      </c>
      <c r="AM24" s="214">
        <f>ROUND(AL24*7.2,0)</f>
        <v>36</v>
      </c>
      <c r="AN24" s="214">
        <f>SUM(M24,O24,Q24,S24,U24)</f>
        <v>422</v>
      </c>
      <c r="AO24" s="214">
        <f>SUM(W24,Y24,AA24,AC24)</f>
        <v>420</v>
      </c>
      <c r="AP24" s="214">
        <f>SUM(AE24,AG24,AI24)</f>
        <v>161</v>
      </c>
      <c r="AQ24" s="214">
        <f>SUM(AK24,AM24)</f>
        <v>120</v>
      </c>
      <c r="AR24" s="214">
        <f>SUM(AN24:AQ24)</f>
        <v>1123</v>
      </c>
      <c r="AS24" s="214" t="str">
        <f>IF(AR24&lt;=120,"Group 1",IF(AR24&lt;=240,"Group 2",IF(AR24&lt;=360,"Group 3",IF(AR24&lt;=480,"Group 4",IF(AR24&lt;=600,"Group 5",IF(AR24&lt;=720,"Group 6",IF(AR24&lt;=840,"Group 7",IF(AR24&lt;=960,"Group 8",IF(AR24&lt;=1080,"Group 9","Group 10")))))))))</f>
        <v>Group 10</v>
      </c>
      <c r="AT24" s="214" t="str">
        <f>IF(AR24&lt;=120,"B1",IF(AR24&lt;=240,"B2",IF(AR24&lt;=360,"B3",IF(AR24&lt;=480,"B4",IF(AR24&lt;=600,"B5",IF(AR24&lt;=720,"B6",IF(AR24&lt;=840,"B7",IF(AR24&lt;=960,"B8",IF(AR24&lt;=1080,"B9",IF(AR24&lt;=1100,"B10",IF(AR24&lt;=1120,"B11",IF(AR24&lt;=1140,"B12",IF(AR24&lt;=1160,"B13",IF(AR24&lt;=1180,"B14","B15"))))))))))))))</f>
        <v>B12</v>
      </c>
      <c r="AU24" s="214" t="str">
        <f>AT24</f>
        <v>B12</v>
      </c>
      <c r="AV24" s="214" t="str">
        <f>IF(AU24=J24,"OK","REVIEW")</f>
        <v>OK</v>
      </c>
      <c r="AW24" s="213" t="s">
        <v>1647</v>
      </c>
    </row>
    <row r="25" ht="72" customHeight="1">
      <c r="A25" s="214" t="s">
        <v>256</v>
      </c>
      <c r="B25" s="213" t="s">
        <v>257</v>
      </c>
      <c r="C25" s="214" t="s">
        <v>448</v>
      </c>
      <c r="D25" s="213" t="s">
        <v>449</v>
      </c>
      <c r="E25" s="214" t="s">
        <v>462</v>
      </c>
      <c r="F25" s="213" t="s">
        <v>463</v>
      </c>
      <c r="G25" s="214" t="s">
        <v>468</v>
      </c>
      <c r="H25" s="213" t="s">
        <v>469</v>
      </c>
      <c r="I25" s="213" t="s">
        <v>353</v>
      </c>
      <c r="J25" s="214" t="s">
        <v>289</v>
      </c>
      <c r="K25" s="213" t="s">
        <v>1654</v>
      </c>
      <c r="L25" s="214">
        <v>8</v>
      </c>
      <c r="M25" s="214">
        <f>ROUND(L25*18,0)</f>
        <v>144</v>
      </c>
      <c r="N25" s="214">
        <v>5</v>
      </c>
      <c r="O25" s="214">
        <f>ROUND(N25*19.2,0)</f>
        <v>96</v>
      </c>
      <c r="P25" s="214">
        <v>5</v>
      </c>
      <c r="Q25" s="214">
        <f>ROUND(P25*19.2,0)</f>
        <v>96</v>
      </c>
      <c r="R25" s="214">
        <v>5</v>
      </c>
      <c r="S25" s="214">
        <f>ROUND(R25*14.4,0)</f>
        <v>72</v>
      </c>
      <c r="T25" s="214">
        <v>1</v>
      </c>
      <c r="U25" s="214">
        <f>ROUND(T25*14.4,0)</f>
        <v>14</v>
      </c>
      <c r="V25" s="214">
        <v>5</v>
      </c>
      <c r="W25" s="214">
        <f>ROUND(V25*28.8,0)</f>
        <v>144</v>
      </c>
      <c r="X25" s="214">
        <v>5</v>
      </c>
      <c r="Y25" s="214">
        <f>ROUND(X25*16.8,0)</f>
        <v>84</v>
      </c>
      <c r="Z25" s="214">
        <v>5</v>
      </c>
      <c r="AA25" s="214">
        <f>ROUND(Z25*19.2,0)</f>
        <v>96</v>
      </c>
      <c r="AB25" s="214">
        <v>5</v>
      </c>
      <c r="AC25" s="214">
        <f>ROUND(AB25*19.2,0)</f>
        <v>96</v>
      </c>
      <c r="AD25" s="214">
        <v>5</v>
      </c>
      <c r="AE25" s="214">
        <f>ROUND(AD25*12,0)</f>
        <v>60</v>
      </c>
      <c r="AF25" s="214">
        <v>5</v>
      </c>
      <c r="AG25" s="214">
        <f>ROUND(AF25*14.4,0)</f>
        <v>72</v>
      </c>
      <c r="AH25" s="214">
        <v>3</v>
      </c>
      <c r="AI25" s="214">
        <f>ROUND(AH25*9.6,0)</f>
        <v>29</v>
      </c>
      <c r="AJ25" s="214">
        <v>5</v>
      </c>
      <c r="AK25" s="214">
        <f>ROUND(AJ25*16.8,0)</f>
        <v>84</v>
      </c>
      <c r="AL25" s="214">
        <v>5</v>
      </c>
      <c r="AM25" s="214">
        <f>ROUND(AL25*7.2,0)</f>
        <v>36</v>
      </c>
      <c r="AN25" s="214">
        <f>SUM(M25,O25,Q25,S25,U25)</f>
        <v>422</v>
      </c>
      <c r="AO25" s="214">
        <f>SUM(W25,Y25,AA25,AC25)</f>
        <v>420</v>
      </c>
      <c r="AP25" s="214">
        <f>SUM(AE25,AG25,AI25)</f>
        <v>161</v>
      </c>
      <c r="AQ25" s="214">
        <f>SUM(AK25,AM25)</f>
        <v>120</v>
      </c>
      <c r="AR25" s="214">
        <f>SUM(AN25:AQ25)</f>
        <v>1123</v>
      </c>
      <c r="AS25" s="214" t="str">
        <f>IF(AR25&lt;=120,"Group 1",IF(AR25&lt;=240,"Group 2",IF(AR25&lt;=360,"Group 3",IF(AR25&lt;=480,"Group 4",IF(AR25&lt;=600,"Group 5",IF(AR25&lt;=720,"Group 6",IF(AR25&lt;=840,"Group 7",IF(AR25&lt;=960,"Group 8",IF(AR25&lt;=1080,"Group 9","Group 10")))))))))</f>
        <v>Group 10</v>
      </c>
      <c r="AT25" s="214" t="str">
        <f>IF(AR25&lt;=120,"B1",IF(AR25&lt;=240,"B2",IF(AR25&lt;=360,"B3",IF(AR25&lt;=480,"B4",IF(AR25&lt;=600,"B5",IF(AR25&lt;=720,"B6",IF(AR25&lt;=840,"B7",IF(AR25&lt;=960,"B8",IF(AR25&lt;=1080,"B9",IF(AR25&lt;=1100,"B10",IF(AR25&lt;=1120,"B11",IF(AR25&lt;=1140,"B12",IF(AR25&lt;=1160,"B13",IF(AR25&lt;=1180,"B14","B15"))))))))))))))</f>
        <v>B12</v>
      </c>
      <c r="AU25" s="214" t="str">
        <f>AT25</f>
        <v>B12</v>
      </c>
      <c r="AV25" s="214" t="str">
        <f>IF(AU25=J25,"OK","REVIEW")</f>
        <v>OK</v>
      </c>
      <c r="AW25" s="213" t="s">
        <v>1647</v>
      </c>
    </row>
    <row r="26" ht="72" customHeight="1">
      <c r="A26" s="214" t="s">
        <v>256</v>
      </c>
      <c r="B26" s="213" t="s">
        <v>257</v>
      </c>
      <c r="C26" s="214" t="s">
        <v>448</v>
      </c>
      <c r="D26" s="213" t="s">
        <v>449</v>
      </c>
      <c r="E26" s="214" t="s">
        <v>462</v>
      </c>
      <c r="F26" s="213" t="s">
        <v>463</v>
      </c>
      <c r="G26" s="214" t="s">
        <v>470</v>
      </c>
      <c r="H26" s="213" t="s">
        <v>471</v>
      </c>
      <c r="I26" s="213" t="s">
        <v>353</v>
      </c>
      <c r="J26" s="214" t="s">
        <v>289</v>
      </c>
      <c r="K26" s="213" t="s">
        <v>1654</v>
      </c>
      <c r="L26" s="214">
        <v>8</v>
      </c>
      <c r="M26" s="214">
        <f>ROUND(L26*18,0)</f>
        <v>144</v>
      </c>
      <c r="N26" s="214">
        <v>5</v>
      </c>
      <c r="O26" s="214">
        <f>ROUND(N26*19.2,0)</f>
        <v>96</v>
      </c>
      <c r="P26" s="214">
        <v>5</v>
      </c>
      <c r="Q26" s="214">
        <f>ROUND(P26*19.2,0)</f>
        <v>96</v>
      </c>
      <c r="R26" s="214">
        <v>5</v>
      </c>
      <c r="S26" s="214">
        <f>ROUND(R26*14.4,0)</f>
        <v>72</v>
      </c>
      <c r="T26" s="214">
        <v>1</v>
      </c>
      <c r="U26" s="214">
        <f>ROUND(T26*14.4,0)</f>
        <v>14</v>
      </c>
      <c r="V26" s="214">
        <v>5</v>
      </c>
      <c r="W26" s="214">
        <f>ROUND(V26*28.8,0)</f>
        <v>144</v>
      </c>
      <c r="X26" s="214">
        <v>5</v>
      </c>
      <c r="Y26" s="214">
        <f>ROUND(X26*16.8,0)</f>
        <v>84</v>
      </c>
      <c r="Z26" s="214">
        <v>5</v>
      </c>
      <c r="AA26" s="214">
        <f>ROUND(Z26*19.2,0)</f>
        <v>96</v>
      </c>
      <c r="AB26" s="214">
        <v>5</v>
      </c>
      <c r="AC26" s="214">
        <f>ROUND(AB26*19.2,0)</f>
        <v>96</v>
      </c>
      <c r="AD26" s="214">
        <v>5</v>
      </c>
      <c r="AE26" s="214">
        <f>ROUND(AD26*12,0)</f>
        <v>60</v>
      </c>
      <c r="AF26" s="214">
        <v>5</v>
      </c>
      <c r="AG26" s="214">
        <f>ROUND(AF26*14.4,0)</f>
        <v>72</v>
      </c>
      <c r="AH26" s="214">
        <v>3</v>
      </c>
      <c r="AI26" s="214">
        <f>ROUND(AH26*9.6,0)</f>
        <v>29</v>
      </c>
      <c r="AJ26" s="214">
        <v>5</v>
      </c>
      <c r="AK26" s="214">
        <f>ROUND(AJ26*16.8,0)</f>
        <v>84</v>
      </c>
      <c r="AL26" s="214">
        <v>5</v>
      </c>
      <c r="AM26" s="214">
        <f>ROUND(AL26*7.2,0)</f>
        <v>36</v>
      </c>
      <c r="AN26" s="214">
        <f>SUM(M26,O26,Q26,S26,U26)</f>
        <v>422</v>
      </c>
      <c r="AO26" s="214">
        <f>SUM(W26,Y26,AA26,AC26)</f>
        <v>420</v>
      </c>
      <c r="AP26" s="214">
        <f>SUM(AE26,AG26,AI26)</f>
        <v>161</v>
      </c>
      <c r="AQ26" s="214">
        <f>SUM(AK26,AM26)</f>
        <v>120</v>
      </c>
      <c r="AR26" s="214">
        <f>SUM(AN26:AQ26)</f>
        <v>1123</v>
      </c>
      <c r="AS26" s="214" t="str">
        <f>IF(AR26&lt;=120,"Group 1",IF(AR26&lt;=240,"Group 2",IF(AR26&lt;=360,"Group 3",IF(AR26&lt;=480,"Group 4",IF(AR26&lt;=600,"Group 5",IF(AR26&lt;=720,"Group 6",IF(AR26&lt;=840,"Group 7",IF(AR26&lt;=960,"Group 8",IF(AR26&lt;=1080,"Group 9","Group 10")))))))))</f>
        <v>Group 10</v>
      </c>
      <c r="AT26" s="214" t="str">
        <f>IF(AR26&lt;=120,"B1",IF(AR26&lt;=240,"B2",IF(AR26&lt;=360,"B3",IF(AR26&lt;=480,"B4",IF(AR26&lt;=600,"B5",IF(AR26&lt;=720,"B6",IF(AR26&lt;=840,"B7",IF(AR26&lt;=960,"B8",IF(AR26&lt;=1080,"B9",IF(AR26&lt;=1100,"B10",IF(AR26&lt;=1120,"B11",IF(AR26&lt;=1140,"B12",IF(AR26&lt;=1160,"B13",IF(AR26&lt;=1180,"B14","B15"))))))))))))))</f>
        <v>B12</v>
      </c>
      <c r="AU26" s="214" t="str">
        <f>AT26</f>
        <v>B12</v>
      </c>
      <c r="AV26" s="214" t="str">
        <f>IF(AU26=J26,"OK","REVIEW")</f>
        <v>OK</v>
      </c>
      <c r="AW26" s="213" t="s">
        <v>1647</v>
      </c>
    </row>
    <row r="27" ht="72" customHeight="1">
      <c r="A27" s="214" t="s">
        <v>256</v>
      </c>
      <c r="B27" s="213" t="s">
        <v>257</v>
      </c>
      <c r="C27" s="214" t="s">
        <v>448</v>
      </c>
      <c r="D27" s="213" t="s">
        <v>449</v>
      </c>
      <c r="E27" s="214" t="s">
        <v>472</v>
      </c>
      <c r="F27" s="213" t="s">
        <v>473</v>
      </c>
      <c r="G27" s="214" t="s">
        <v>474</v>
      </c>
      <c r="H27" s="213" t="s">
        <v>473</v>
      </c>
      <c r="I27" s="213" t="s">
        <v>353</v>
      </c>
      <c r="J27" s="214" t="s">
        <v>290</v>
      </c>
      <c r="K27" s="213" t="s">
        <v>1653</v>
      </c>
      <c r="L27" s="214">
        <v>8</v>
      </c>
      <c r="M27" s="214">
        <f>ROUND(L27*18,0)</f>
        <v>144</v>
      </c>
      <c r="N27" s="214">
        <v>5</v>
      </c>
      <c r="O27" s="214">
        <f>ROUND(N27*19.2,0)</f>
        <v>96</v>
      </c>
      <c r="P27" s="214">
        <v>5</v>
      </c>
      <c r="Q27" s="214">
        <f>ROUND(P27*19.2,0)</f>
        <v>96</v>
      </c>
      <c r="R27" s="214">
        <v>5</v>
      </c>
      <c r="S27" s="214">
        <f>ROUND(R27*14.4,0)</f>
        <v>72</v>
      </c>
      <c r="T27" s="214">
        <v>2</v>
      </c>
      <c r="U27" s="214">
        <f>ROUND(T27*14.4,0)</f>
        <v>29</v>
      </c>
      <c r="V27" s="214">
        <v>5</v>
      </c>
      <c r="W27" s="214">
        <f>ROUND(V27*28.8,0)</f>
        <v>144</v>
      </c>
      <c r="X27" s="214">
        <v>5</v>
      </c>
      <c r="Y27" s="214">
        <f>ROUND(X27*16.8,0)</f>
        <v>84</v>
      </c>
      <c r="Z27" s="214">
        <v>5</v>
      </c>
      <c r="AA27" s="214">
        <f>ROUND(Z27*19.2,0)</f>
        <v>96</v>
      </c>
      <c r="AB27" s="214">
        <v>5</v>
      </c>
      <c r="AC27" s="214">
        <f>ROUND(AB27*19.2,0)</f>
        <v>96</v>
      </c>
      <c r="AD27" s="214">
        <v>5</v>
      </c>
      <c r="AE27" s="214">
        <f>ROUND(AD27*12,0)</f>
        <v>60</v>
      </c>
      <c r="AF27" s="214">
        <v>5</v>
      </c>
      <c r="AG27" s="214">
        <f>ROUND(AF27*14.4,0)</f>
        <v>72</v>
      </c>
      <c r="AH27" s="214">
        <v>4</v>
      </c>
      <c r="AI27" s="214">
        <f>ROUND(AH27*9.6,0)</f>
        <v>38</v>
      </c>
      <c r="AJ27" s="214">
        <v>5</v>
      </c>
      <c r="AK27" s="214">
        <f>ROUND(AJ27*16.8,0)</f>
        <v>84</v>
      </c>
      <c r="AL27" s="214">
        <v>5</v>
      </c>
      <c r="AM27" s="214">
        <f>ROUND(AL27*7.2,0)</f>
        <v>36</v>
      </c>
      <c r="AN27" s="214">
        <f>SUM(M27,O27,Q27,S27,U27)</f>
        <v>437</v>
      </c>
      <c r="AO27" s="214">
        <f>SUM(W27,Y27,AA27,AC27)</f>
        <v>420</v>
      </c>
      <c r="AP27" s="214">
        <f>SUM(AE27,AG27,AI27)</f>
        <v>170</v>
      </c>
      <c r="AQ27" s="214">
        <f>SUM(AK27,AM27)</f>
        <v>120</v>
      </c>
      <c r="AR27" s="214">
        <f>SUM(AN27:AQ27)</f>
        <v>1147</v>
      </c>
      <c r="AS27" s="214" t="str">
        <f>IF(AR27&lt;=120,"Group 1",IF(AR27&lt;=240,"Group 2",IF(AR27&lt;=360,"Group 3",IF(AR27&lt;=480,"Group 4",IF(AR27&lt;=600,"Group 5",IF(AR27&lt;=720,"Group 6",IF(AR27&lt;=840,"Group 7",IF(AR27&lt;=960,"Group 8",IF(AR27&lt;=1080,"Group 9","Group 10")))))))))</f>
        <v>Group 10</v>
      </c>
      <c r="AT27" s="214" t="str">
        <f>IF(AR27&lt;=120,"B1",IF(AR27&lt;=240,"B2",IF(AR27&lt;=360,"B3",IF(AR27&lt;=480,"B4",IF(AR27&lt;=600,"B5",IF(AR27&lt;=720,"B6",IF(AR27&lt;=840,"B7",IF(AR27&lt;=960,"B8",IF(AR27&lt;=1080,"B9",IF(AR27&lt;=1100,"B10",IF(AR27&lt;=1120,"B11",IF(AR27&lt;=1140,"B12",IF(AR27&lt;=1160,"B13",IF(AR27&lt;=1180,"B14","B15"))))))))))))))</f>
        <v>B13</v>
      </c>
      <c r="AU27" s="214" t="str">
        <f>AT27</f>
        <v>B13</v>
      </c>
      <c r="AV27" s="214" t="str">
        <f>IF(AU27=J27,"OK","REVIEW")</f>
        <v>OK</v>
      </c>
      <c r="AW27" s="213" t="s">
        <v>1647</v>
      </c>
    </row>
    <row r="28" ht="72" customHeight="1">
      <c r="A28" s="214" t="s">
        <v>256</v>
      </c>
      <c r="B28" s="213" t="s">
        <v>257</v>
      </c>
      <c r="C28" s="214" t="s">
        <v>448</v>
      </c>
      <c r="D28" s="213" t="s">
        <v>449</v>
      </c>
      <c r="E28" s="214" t="s">
        <v>475</v>
      </c>
      <c r="F28" s="213" t="s">
        <v>476</v>
      </c>
      <c r="G28" s="214" t="s">
        <v>477</v>
      </c>
      <c r="H28" s="213" t="s">
        <v>478</v>
      </c>
      <c r="I28" s="213" t="s">
        <v>353</v>
      </c>
      <c r="J28" s="214" t="s">
        <v>287</v>
      </c>
      <c r="K28" s="213" t="s">
        <v>1656</v>
      </c>
      <c r="L28" s="214">
        <v>8</v>
      </c>
      <c r="M28" s="214">
        <f>ROUND(L28*18,0)</f>
        <v>144</v>
      </c>
      <c r="N28" s="214">
        <v>5</v>
      </c>
      <c r="O28" s="214">
        <f>ROUND(N28*19.2,0)</f>
        <v>96</v>
      </c>
      <c r="P28" s="214">
        <v>5</v>
      </c>
      <c r="Q28" s="214">
        <f>ROUND(P28*19.2,0)</f>
        <v>96</v>
      </c>
      <c r="R28" s="214">
        <v>5</v>
      </c>
      <c r="S28" s="214">
        <f>ROUND(R28*14.4,0)</f>
        <v>72</v>
      </c>
      <c r="T28" s="214">
        <v>1</v>
      </c>
      <c r="U28" s="214">
        <f>ROUND(T28*14.4,0)</f>
        <v>14</v>
      </c>
      <c r="V28" s="214">
        <v>5</v>
      </c>
      <c r="W28" s="214">
        <f>ROUND(V28*28.8,0)</f>
        <v>144</v>
      </c>
      <c r="X28" s="214">
        <v>5</v>
      </c>
      <c r="Y28" s="214">
        <f>ROUND(X28*16.8,0)</f>
        <v>84</v>
      </c>
      <c r="Z28" s="214">
        <v>5</v>
      </c>
      <c r="AA28" s="214">
        <f>ROUND(Z28*19.2,0)</f>
        <v>96</v>
      </c>
      <c r="AB28" s="214">
        <v>5</v>
      </c>
      <c r="AC28" s="214">
        <f>ROUND(AB28*19.2,0)</f>
        <v>96</v>
      </c>
      <c r="AD28" s="214">
        <v>5</v>
      </c>
      <c r="AE28" s="214">
        <f>ROUND(AD28*12,0)</f>
        <v>60</v>
      </c>
      <c r="AF28" s="214">
        <v>5</v>
      </c>
      <c r="AG28" s="214">
        <f>ROUND(AF28*14.4,0)</f>
        <v>72</v>
      </c>
      <c r="AH28" s="214">
        <v>1</v>
      </c>
      <c r="AI28" s="214">
        <f>ROUND(AH28*9.6,0)</f>
        <v>10</v>
      </c>
      <c r="AJ28" s="214">
        <v>4</v>
      </c>
      <c r="AK28" s="214">
        <f>ROUND(AJ28*16.8,0)</f>
        <v>67</v>
      </c>
      <c r="AL28" s="214">
        <v>5</v>
      </c>
      <c r="AM28" s="214">
        <f>ROUND(AL28*7.2,0)</f>
        <v>36</v>
      </c>
      <c r="AN28" s="214">
        <f>SUM(M28,O28,Q28,S28,U28)</f>
        <v>422</v>
      </c>
      <c r="AO28" s="214">
        <f>SUM(W28,Y28,AA28,AC28)</f>
        <v>420</v>
      </c>
      <c r="AP28" s="214">
        <f>SUM(AE28,AG28,AI28)</f>
        <v>142</v>
      </c>
      <c r="AQ28" s="214">
        <f>SUM(AK28,AM28)</f>
        <v>103</v>
      </c>
      <c r="AR28" s="214">
        <f>SUM(AN28:AQ28)</f>
        <v>1087</v>
      </c>
      <c r="AS28" s="214" t="str">
        <f>IF(AR28&lt;=120,"Group 1",IF(AR28&lt;=240,"Group 2",IF(AR28&lt;=360,"Group 3",IF(AR28&lt;=480,"Group 4",IF(AR28&lt;=600,"Group 5",IF(AR28&lt;=720,"Group 6",IF(AR28&lt;=840,"Group 7",IF(AR28&lt;=960,"Group 8",IF(AR28&lt;=1080,"Group 9","Group 10")))))))))</f>
        <v>Group 10</v>
      </c>
      <c r="AT28" s="214" t="str">
        <f>IF(AR28&lt;=120,"B1",IF(AR28&lt;=240,"B2",IF(AR28&lt;=360,"B3",IF(AR28&lt;=480,"B4",IF(AR28&lt;=600,"B5",IF(AR28&lt;=720,"B6",IF(AR28&lt;=840,"B7",IF(AR28&lt;=960,"B8",IF(AR28&lt;=1080,"B9",IF(AR28&lt;=1100,"B10",IF(AR28&lt;=1120,"B11",IF(AR28&lt;=1140,"B12",IF(AR28&lt;=1160,"B13",IF(AR28&lt;=1180,"B14","B15"))))))))))))))</f>
        <v>B10</v>
      </c>
      <c r="AU28" s="214" t="str">
        <f>AT28</f>
        <v>B10</v>
      </c>
      <c r="AV28" s="214" t="str">
        <f>IF(AU28=J28,"OK","REVIEW")</f>
        <v>OK</v>
      </c>
      <c r="AW28" s="213" t="s">
        <v>1647</v>
      </c>
    </row>
    <row r="29" ht="72" customHeight="1">
      <c r="A29" s="214" t="s">
        <v>256</v>
      </c>
      <c r="B29" s="213" t="s">
        <v>257</v>
      </c>
      <c r="C29" s="214" t="s">
        <v>448</v>
      </c>
      <c r="D29" s="213" t="s">
        <v>449</v>
      </c>
      <c r="E29" s="214" t="s">
        <v>475</v>
      </c>
      <c r="F29" s="213" t="s">
        <v>476</v>
      </c>
      <c r="G29" s="214" t="s">
        <v>485</v>
      </c>
      <c r="H29" s="213" t="s">
        <v>486</v>
      </c>
      <c r="I29" s="213" t="s">
        <v>353</v>
      </c>
      <c r="J29" s="214" t="s">
        <v>289</v>
      </c>
      <c r="K29" s="213" t="s">
        <v>1654</v>
      </c>
      <c r="L29" s="214">
        <v>8</v>
      </c>
      <c r="M29" s="214">
        <f>ROUND(L29*18,0)</f>
        <v>144</v>
      </c>
      <c r="N29" s="214">
        <v>5</v>
      </c>
      <c r="O29" s="214">
        <f>ROUND(N29*19.2,0)</f>
        <v>96</v>
      </c>
      <c r="P29" s="214">
        <v>5</v>
      </c>
      <c r="Q29" s="214">
        <f>ROUND(P29*19.2,0)</f>
        <v>96</v>
      </c>
      <c r="R29" s="214">
        <v>5</v>
      </c>
      <c r="S29" s="214">
        <f>ROUND(R29*14.4,0)</f>
        <v>72</v>
      </c>
      <c r="T29" s="214">
        <v>1</v>
      </c>
      <c r="U29" s="214">
        <f>ROUND(T29*14.4,0)</f>
        <v>14</v>
      </c>
      <c r="V29" s="214">
        <v>5</v>
      </c>
      <c r="W29" s="214">
        <f>ROUND(V29*28.8,0)</f>
        <v>144</v>
      </c>
      <c r="X29" s="214">
        <v>5</v>
      </c>
      <c r="Y29" s="214">
        <f>ROUND(X29*16.8,0)</f>
        <v>84</v>
      </c>
      <c r="Z29" s="214">
        <v>5</v>
      </c>
      <c r="AA29" s="214">
        <f>ROUND(Z29*19.2,0)</f>
        <v>96</v>
      </c>
      <c r="AB29" s="214">
        <v>5</v>
      </c>
      <c r="AC29" s="214">
        <f>ROUND(AB29*19.2,0)</f>
        <v>96</v>
      </c>
      <c r="AD29" s="214">
        <v>5</v>
      </c>
      <c r="AE29" s="214">
        <f>ROUND(AD29*12,0)</f>
        <v>60</v>
      </c>
      <c r="AF29" s="214">
        <v>5</v>
      </c>
      <c r="AG29" s="214">
        <f>ROUND(AF29*14.4,0)</f>
        <v>72</v>
      </c>
      <c r="AH29" s="214">
        <v>3</v>
      </c>
      <c r="AI29" s="214">
        <f>ROUND(AH29*9.6,0)</f>
        <v>29</v>
      </c>
      <c r="AJ29" s="214">
        <v>5</v>
      </c>
      <c r="AK29" s="214">
        <f>ROUND(AJ29*16.8,0)</f>
        <v>84</v>
      </c>
      <c r="AL29" s="214">
        <v>5</v>
      </c>
      <c r="AM29" s="214">
        <f>ROUND(AL29*7.2,0)</f>
        <v>36</v>
      </c>
      <c r="AN29" s="214">
        <f>SUM(M29,O29,Q29,S29,U29)</f>
        <v>422</v>
      </c>
      <c r="AO29" s="214">
        <f>SUM(W29,Y29,AA29,AC29)</f>
        <v>420</v>
      </c>
      <c r="AP29" s="214">
        <f>SUM(AE29,AG29,AI29)</f>
        <v>161</v>
      </c>
      <c r="AQ29" s="214">
        <f>SUM(AK29,AM29)</f>
        <v>120</v>
      </c>
      <c r="AR29" s="214">
        <f>SUM(AN29:AQ29)</f>
        <v>1123</v>
      </c>
      <c r="AS29" s="214" t="str">
        <f>IF(AR29&lt;=120,"Group 1",IF(AR29&lt;=240,"Group 2",IF(AR29&lt;=360,"Group 3",IF(AR29&lt;=480,"Group 4",IF(AR29&lt;=600,"Group 5",IF(AR29&lt;=720,"Group 6",IF(AR29&lt;=840,"Group 7",IF(AR29&lt;=960,"Group 8",IF(AR29&lt;=1080,"Group 9","Group 10")))))))))</f>
        <v>Group 10</v>
      </c>
      <c r="AT29" s="214" t="str">
        <f>IF(AR29&lt;=120,"B1",IF(AR29&lt;=240,"B2",IF(AR29&lt;=360,"B3",IF(AR29&lt;=480,"B4",IF(AR29&lt;=600,"B5",IF(AR29&lt;=720,"B6",IF(AR29&lt;=840,"B7",IF(AR29&lt;=960,"B8",IF(AR29&lt;=1080,"B9",IF(AR29&lt;=1100,"B10",IF(AR29&lt;=1120,"B11",IF(AR29&lt;=1140,"B12",IF(AR29&lt;=1160,"B13",IF(AR29&lt;=1180,"B14","B15"))))))))))))))</f>
        <v>B12</v>
      </c>
      <c r="AU29" s="214" t="str">
        <f>AT29</f>
        <v>B12</v>
      </c>
      <c r="AV29" s="214" t="str">
        <f>IF(AU29=J29,"OK","REVIEW")</f>
        <v>OK</v>
      </c>
      <c r="AW29" s="213" t="s">
        <v>1647</v>
      </c>
    </row>
    <row r="30" ht="72" customHeight="1">
      <c r="A30" s="214" t="s">
        <v>256</v>
      </c>
      <c r="B30" s="213" t="s">
        <v>257</v>
      </c>
      <c r="C30" s="214" t="s">
        <v>448</v>
      </c>
      <c r="D30" s="213" t="s">
        <v>449</v>
      </c>
      <c r="E30" s="214" t="s">
        <v>475</v>
      </c>
      <c r="F30" s="213" t="s">
        <v>476</v>
      </c>
      <c r="G30" s="214" t="s">
        <v>487</v>
      </c>
      <c r="H30" s="213" t="s">
        <v>488</v>
      </c>
      <c r="I30" s="213" t="s">
        <v>353</v>
      </c>
      <c r="J30" s="214" t="s">
        <v>288</v>
      </c>
      <c r="K30" s="213" t="s">
        <v>1655</v>
      </c>
      <c r="L30" s="214">
        <v>8</v>
      </c>
      <c r="M30" s="214">
        <f>ROUND(L30*18,0)</f>
        <v>144</v>
      </c>
      <c r="N30" s="214">
        <v>5</v>
      </c>
      <c r="O30" s="214">
        <f>ROUND(N30*19.2,0)</f>
        <v>96</v>
      </c>
      <c r="P30" s="214">
        <v>5</v>
      </c>
      <c r="Q30" s="214">
        <f>ROUND(P30*19.2,0)</f>
        <v>96</v>
      </c>
      <c r="R30" s="214">
        <v>5</v>
      </c>
      <c r="S30" s="214">
        <f>ROUND(R30*14.4,0)</f>
        <v>72</v>
      </c>
      <c r="T30" s="214">
        <v>1</v>
      </c>
      <c r="U30" s="214">
        <f>ROUND(T30*14.4,0)</f>
        <v>14</v>
      </c>
      <c r="V30" s="214">
        <v>5</v>
      </c>
      <c r="W30" s="214">
        <f>ROUND(V30*28.8,0)</f>
        <v>144</v>
      </c>
      <c r="X30" s="214">
        <v>5</v>
      </c>
      <c r="Y30" s="214">
        <f>ROUND(X30*16.8,0)</f>
        <v>84</v>
      </c>
      <c r="Z30" s="214">
        <v>5</v>
      </c>
      <c r="AA30" s="214">
        <f>ROUND(Z30*19.2,0)</f>
        <v>96</v>
      </c>
      <c r="AB30" s="214">
        <v>5</v>
      </c>
      <c r="AC30" s="214">
        <f>ROUND(AB30*19.2,0)</f>
        <v>96</v>
      </c>
      <c r="AD30" s="214">
        <v>5</v>
      </c>
      <c r="AE30" s="214">
        <f>ROUND(AD30*12,0)</f>
        <v>60</v>
      </c>
      <c r="AF30" s="214">
        <v>5</v>
      </c>
      <c r="AG30" s="214">
        <f>ROUND(AF30*14.4,0)</f>
        <v>72</v>
      </c>
      <c r="AH30" s="214">
        <v>1</v>
      </c>
      <c r="AI30" s="214">
        <f>ROUND(AH30*9.6,0)</f>
        <v>10</v>
      </c>
      <c r="AJ30" s="214">
        <v>5</v>
      </c>
      <c r="AK30" s="214">
        <f>ROUND(AJ30*16.8,0)</f>
        <v>84</v>
      </c>
      <c r="AL30" s="214">
        <v>5</v>
      </c>
      <c r="AM30" s="214">
        <f>ROUND(AL30*7.2,0)</f>
        <v>36</v>
      </c>
      <c r="AN30" s="214">
        <f>SUM(M30,O30,Q30,S30,U30)</f>
        <v>422</v>
      </c>
      <c r="AO30" s="214">
        <f>SUM(W30,Y30,AA30,AC30)</f>
        <v>420</v>
      </c>
      <c r="AP30" s="214">
        <f>SUM(AE30,AG30,AI30)</f>
        <v>142</v>
      </c>
      <c r="AQ30" s="214">
        <f>SUM(AK30,AM30)</f>
        <v>120</v>
      </c>
      <c r="AR30" s="214">
        <f>SUM(AN30:AQ30)</f>
        <v>1104</v>
      </c>
      <c r="AS30" s="214" t="str">
        <f>IF(AR30&lt;=120,"Group 1",IF(AR30&lt;=240,"Group 2",IF(AR30&lt;=360,"Group 3",IF(AR30&lt;=480,"Group 4",IF(AR30&lt;=600,"Group 5",IF(AR30&lt;=720,"Group 6",IF(AR30&lt;=840,"Group 7",IF(AR30&lt;=960,"Group 8",IF(AR30&lt;=1080,"Group 9","Group 10")))))))))</f>
        <v>Group 10</v>
      </c>
      <c r="AT30" s="214" t="str">
        <f>IF(AR30&lt;=120,"B1",IF(AR30&lt;=240,"B2",IF(AR30&lt;=360,"B3",IF(AR30&lt;=480,"B4",IF(AR30&lt;=600,"B5",IF(AR30&lt;=720,"B6",IF(AR30&lt;=840,"B7",IF(AR30&lt;=960,"B8",IF(AR30&lt;=1080,"B9",IF(AR30&lt;=1100,"B10",IF(AR30&lt;=1120,"B11",IF(AR30&lt;=1140,"B12",IF(AR30&lt;=1160,"B13",IF(AR30&lt;=1180,"B14","B15"))))))))))))))</f>
        <v>B11</v>
      </c>
      <c r="AU30" s="214" t="str">
        <f>AT30</f>
        <v>B11</v>
      </c>
      <c r="AV30" s="214" t="str">
        <f>IF(AU30=J30,"OK","REVIEW")</f>
        <v>OK</v>
      </c>
      <c r="AW30" s="213" t="s">
        <v>1647</v>
      </c>
    </row>
    <row r="31" ht="72" customHeight="1">
      <c r="A31" s="214" t="s">
        <v>256</v>
      </c>
      <c r="B31" s="213" t="s">
        <v>257</v>
      </c>
      <c r="C31" s="214" t="s">
        <v>448</v>
      </c>
      <c r="D31" s="213" t="s">
        <v>449</v>
      </c>
      <c r="E31" s="214" t="s">
        <v>475</v>
      </c>
      <c r="F31" s="213" t="s">
        <v>476</v>
      </c>
      <c r="G31" s="214" t="s">
        <v>489</v>
      </c>
      <c r="H31" s="213" t="s">
        <v>490</v>
      </c>
      <c r="I31" s="213" t="s">
        <v>353</v>
      </c>
      <c r="J31" s="214" t="s">
        <v>288</v>
      </c>
      <c r="K31" s="213" t="s">
        <v>1655</v>
      </c>
      <c r="L31" s="214">
        <v>8</v>
      </c>
      <c r="M31" s="214">
        <f>ROUND(L31*18,0)</f>
        <v>144</v>
      </c>
      <c r="N31" s="214">
        <v>5</v>
      </c>
      <c r="O31" s="214">
        <f>ROUND(N31*19.2,0)</f>
        <v>96</v>
      </c>
      <c r="P31" s="214">
        <v>5</v>
      </c>
      <c r="Q31" s="214">
        <f>ROUND(P31*19.2,0)</f>
        <v>96</v>
      </c>
      <c r="R31" s="214">
        <v>5</v>
      </c>
      <c r="S31" s="214">
        <f>ROUND(R31*14.4,0)</f>
        <v>72</v>
      </c>
      <c r="T31" s="214">
        <v>1</v>
      </c>
      <c r="U31" s="214">
        <f>ROUND(T31*14.4,0)</f>
        <v>14</v>
      </c>
      <c r="V31" s="214">
        <v>5</v>
      </c>
      <c r="W31" s="214">
        <f>ROUND(V31*28.8,0)</f>
        <v>144</v>
      </c>
      <c r="X31" s="214">
        <v>5</v>
      </c>
      <c r="Y31" s="214">
        <f>ROUND(X31*16.8,0)</f>
        <v>84</v>
      </c>
      <c r="Z31" s="214">
        <v>5</v>
      </c>
      <c r="AA31" s="214">
        <f>ROUND(Z31*19.2,0)</f>
        <v>96</v>
      </c>
      <c r="AB31" s="214">
        <v>5</v>
      </c>
      <c r="AC31" s="214">
        <f>ROUND(AB31*19.2,0)</f>
        <v>96</v>
      </c>
      <c r="AD31" s="214">
        <v>5</v>
      </c>
      <c r="AE31" s="214">
        <f>ROUND(AD31*12,0)</f>
        <v>60</v>
      </c>
      <c r="AF31" s="214">
        <v>5</v>
      </c>
      <c r="AG31" s="214">
        <f>ROUND(AF31*14.4,0)</f>
        <v>72</v>
      </c>
      <c r="AH31" s="214">
        <v>1</v>
      </c>
      <c r="AI31" s="214">
        <f>ROUND(AH31*9.6,0)</f>
        <v>10</v>
      </c>
      <c r="AJ31" s="214">
        <v>5</v>
      </c>
      <c r="AK31" s="214">
        <f>ROUND(AJ31*16.8,0)</f>
        <v>84</v>
      </c>
      <c r="AL31" s="214">
        <v>5</v>
      </c>
      <c r="AM31" s="214">
        <f>ROUND(AL31*7.2,0)</f>
        <v>36</v>
      </c>
      <c r="AN31" s="214">
        <f>SUM(M31,O31,Q31,S31,U31)</f>
        <v>422</v>
      </c>
      <c r="AO31" s="214">
        <f>SUM(W31,Y31,AA31,AC31)</f>
        <v>420</v>
      </c>
      <c r="AP31" s="214">
        <f>SUM(AE31,AG31,AI31)</f>
        <v>142</v>
      </c>
      <c r="AQ31" s="214">
        <f>SUM(AK31,AM31)</f>
        <v>120</v>
      </c>
      <c r="AR31" s="214">
        <f>SUM(AN31:AQ31)</f>
        <v>1104</v>
      </c>
      <c r="AS31" s="214" t="str">
        <f>IF(AR31&lt;=120,"Group 1",IF(AR31&lt;=240,"Group 2",IF(AR31&lt;=360,"Group 3",IF(AR31&lt;=480,"Group 4",IF(AR31&lt;=600,"Group 5",IF(AR31&lt;=720,"Group 6",IF(AR31&lt;=840,"Group 7",IF(AR31&lt;=960,"Group 8",IF(AR31&lt;=1080,"Group 9","Group 10")))))))))</f>
        <v>Group 10</v>
      </c>
      <c r="AT31" s="214" t="str">
        <f>IF(AR31&lt;=120,"B1",IF(AR31&lt;=240,"B2",IF(AR31&lt;=360,"B3",IF(AR31&lt;=480,"B4",IF(AR31&lt;=600,"B5",IF(AR31&lt;=720,"B6",IF(AR31&lt;=840,"B7",IF(AR31&lt;=960,"B8",IF(AR31&lt;=1080,"B9",IF(AR31&lt;=1100,"B10",IF(AR31&lt;=1120,"B11",IF(AR31&lt;=1140,"B12",IF(AR31&lt;=1160,"B13",IF(AR31&lt;=1180,"B14","B15"))))))))))))))</f>
        <v>B11</v>
      </c>
      <c r="AU31" s="214" t="str">
        <f>AT31</f>
        <v>B11</v>
      </c>
      <c r="AV31" s="214" t="str">
        <f>IF(AU31=J31,"OK","REVIEW")</f>
        <v>OK</v>
      </c>
      <c r="AW31" s="213" t="s">
        <v>1647</v>
      </c>
    </row>
    <row r="32" ht="72" customHeight="1">
      <c r="A32" s="214" t="s">
        <v>256</v>
      </c>
      <c r="B32" s="213" t="s">
        <v>257</v>
      </c>
      <c r="C32" s="214" t="s">
        <v>448</v>
      </c>
      <c r="D32" s="213" t="s">
        <v>449</v>
      </c>
      <c r="E32" s="214" t="s">
        <v>475</v>
      </c>
      <c r="F32" s="213" t="s">
        <v>476</v>
      </c>
      <c r="G32" s="214" t="s">
        <v>491</v>
      </c>
      <c r="H32" s="213" t="s">
        <v>492</v>
      </c>
      <c r="I32" s="213" t="s">
        <v>353</v>
      </c>
      <c r="J32" s="214" t="s">
        <v>289</v>
      </c>
      <c r="K32" s="213" t="s">
        <v>1654</v>
      </c>
      <c r="L32" s="214">
        <v>8</v>
      </c>
      <c r="M32" s="214">
        <f>ROUND(L32*18,0)</f>
        <v>144</v>
      </c>
      <c r="N32" s="214">
        <v>5</v>
      </c>
      <c r="O32" s="214">
        <f>ROUND(N32*19.2,0)</f>
        <v>96</v>
      </c>
      <c r="P32" s="214">
        <v>5</v>
      </c>
      <c r="Q32" s="214">
        <f>ROUND(P32*19.2,0)</f>
        <v>96</v>
      </c>
      <c r="R32" s="214">
        <v>5</v>
      </c>
      <c r="S32" s="214">
        <f>ROUND(R32*14.4,0)</f>
        <v>72</v>
      </c>
      <c r="T32" s="214">
        <v>1</v>
      </c>
      <c r="U32" s="214">
        <f>ROUND(T32*14.4,0)</f>
        <v>14</v>
      </c>
      <c r="V32" s="214">
        <v>5</v>
      </c>
      <c r="W32" s="214">
        <f>ROUND(V32*28.8,0)</f>
        <v>144</v>
      </c>
      <c r="X32" s="214">
        <v>5</v>
      </c>
      <c r="Y32" s="214">
        <f>ROUND(X32*16.8,0)</f>
        <v>84</v>
      </c>
      <c r="Z32" s="214">
        <v>5</v>
      </c>
      <c r="AA32" s="214">
        <f>ROUND(Z32*19.2,0)</f>
        <v>96</v>
      </c>
      <c r="AB32" s="214">
        <v>5</v>
      </c>
      <c r="AC32" s="214">
        <f>ROUND(AB32*19.2,0)</f>
        <v>96</v>
      </c>
      <c r="AD32" s="214">
        <v>5</v>
      </c>
      <c r="AE32" s="214">
        <f>ROUND(AD32*12,0)</f>
        <v>60</v>
      </c>
      <c r="AF32" s="214">
        <v>5</v>
      </c>
      <c r="AG32" s="214">
        <f>ROUND(AF32*14.4,0)</f>
        <v>72</v>
      </c>
      <c r="AH32" s="214">
        <v>3</v>
      </c>
      <c r="AI32" s="214">
        <f>ROUND(AH32*9.6,0)</f>
        <v>29</v>
      </c>
      <c r="AJ32" s="214">
        <v>5</v>
      </c>
      <c r="AK32" s="214">
        <f>ROUND(AJ32*16.8,0)</f>
        <v>84</v>
      </c>
      <c r="AL32" s="214">
        <v>5</v>
      </c>
      <c r="AM32" s="214">
        <f>ROUND(AL32*7.2,0)</f>
        <v>36</v>
      </c>
      <c r="AN32" s="214">
        <f>SUM(M32,O32,Q32,S32,U32)</f>
        <v>422</v>
      </c>
      <c r="AO32" s="214">
        <f>SUM(W32,Y32,AA32,AC32)</f>
        <v>420</v>
      </c>
      <c r="AP32" s="214">
        <f>SUM(AE32,AG32,AI32)</f>
        <v>161</v>
      </c>
      <c r="AQ32" s="214">
        <f>SUM(AK32,AM32)</f>
        <v>120</v>
      </c>
      <c r="AR32" s="214">
        <f>SUM(AN32:AQ32)</f>
        <v>1123</v>
      </c>
      <c r="AS32" s="214" t="str">
        <f>IF(AR32&lt;=120,"Group 1",IF(AR32&lt;=240,"Group 2",IF(AR32&lt;=360,"Group 3",IF(AR32&lt;=480,"Group 4",IF(AR32&lt;=600,"Group 5",IF(AR32&lt;=720,"Group 6",IF(AR32&lt;=840,"Group 7",IF(AR32&lt;=960,"Group 8",IF(AR32&lt;=1080,"Group 9","Group 10")))))))))</f>
        <v>Group 10</v>
      </c>
      <c r="AT32" s="214" t="str">
        <f>IF(AR32&lt;=120,"B1",IF(AR32&lt;=240,"B2",IF(AR32&lt;=360,"B3",IF(AR32&lt;=480,"B4",IF(AR32&lt;=600,"B5",IF(AR32&lt;=720,"B6",IF(AR32&lt;=840,"B7",IF(AR32&lt;=960,"B8",IF(AR32&lt;=1080,"B9",IF(AR32&lt;=1100,"B10",IF(AR32&lt;=1120,"B11",IF(AR32&lt;=1140,"B12",IF(AR32&lt;=1160,"B13",IF(AR32&lt;=1180,"B14","B15"))))))))))))))</f>
        <v>B12</v>
      </c>
      <c r="AU32" s="214" t="str">
        <f>AT32</f>
        <v>B12</v>
      </c>
      <c r="AV32" s="214" t="str">
        <f>IF(AU32=J32,"OK","REVIEW")</f>
        <v>OK</v>
      </c>
      <c r="AW32" s="213" t="s">
        <v>1647</v>
      </c>
    </row>
    <row r="33" ht="72" customHeight="1">
      <c r="A33" s="214" t="s">
        <v>256</v>
      </c>
      <c r="B33" s="213" t="s">
        <v>257</v>
      </c>
      <c r="C33" s="214" t="s">
        <v>448</v>
      </c>
      <c r="D33" s="213" t="s">
        <v>449</v>
      </c>
      <c r="E33" s="214" t="s">
        <v>475</v>
      </c>
      <c r="F33" s="213" t="s">
        <v>476</v>
      </c>
      <c r="G33" s="214" t="s">
        <v>493</v>
      </c>
      <c r="H33" s="213" t="s">
        <v>494</v>
      </c>
      <c r="I33" s="213" t="s">
        <v>353</v>
      </c>
      <c r="J33" s="214" t="s">
        <v>290</v>
      </c>
      <c r="K33" s="213" t="s">
        <v>1653</v>
      </c>
      <c r="L33" s="214">
        <v>8</v>
      </c>
      <c r="M33" s="214">
        <f>ROUND(L33*18,0)</f>
        <v>144</v>
      </c>
      <c r="N33" s="214">
        <v>5</v>
      </c>
      <c r="O33" s="214">
        <f>ROUND(N33*19.2,0)</f>
        <v>96</v>
      </c>
      <c r="P33" s="214">
        <v>5</v>
      </c>
      <c r="Q33" s="214">
        <f>ROUND(P33*19.2,0)</f>
        <v>96</v>
      </c>
      <c r="R33" s="214">
        <v>5</v>
      </c>
      <c r="S33" s="214">
        <f>ROUND(R33*14.4,0)</f>
        <v>72</v>
      </c>
      <c r="T33" s="214">
        <v>2</v>
      </c>
      <c r="U33" s="214">
        <f>ROUND(T33*14.4,0)</f>
        <v>29</v>
      </c>
      <c r="V33" s="214">
        <v>5</v>
      </c>
      <c r="W33" s="214">
        <f>ROUND(V33*28.8,0)</f>
        <v>144</v>
      </c>
      <c r="X33" s="214">
        <v>5</v>
      </c>
      <c r="Y33" s="214">
        <f>ROUND(X33*16.8,0)</f>
        <v>84</v>
      </c>
      <c r="Z33" s="214">
        <v>5</v>
      </c>
      <c r="AA33" s="214">
        <f>ROUND(Z33*19.2,0)</f>
        <v>96</v>
      </c>
      <c r="AB33" s="214">
        <v>5</v>
      </c>
      <c r="AC33" s="214">
        <f>ROUND(AB33*19.2,0)</f>
        <v>96</v>
      </c>
      <c r="AD33" s="214">
        <v>5</v>
      </c>
      <c r="AE33" s="214">
        <f>ROUND(AD33*12,0)</f>
        <v>60</v>
      </c>
      <c r="AF33" s="214">
        <v>5</v>
      </c>
      <c r="AG33" s="214">
        <f>ROUND(AF33*14.4,0)</f>
        <v>72</v>
      </c>
      <c r="AH33" s="214">
        <v>4</v>
      </c>
      <c r="AI33" s="214">
        <f>ROUND(AH33*9.6,0)</f>
        <v>38</v>
      </c>
      <c r="AJ33" s="214">
        <v>5</v>
      </c>
      <c r="AK33" s="214">
        <f>ROUND(AJ33*16.8,0)</f>
        <v>84</v>
      </c>
      <c r="AL33" s="214">
        <v>5</v>
      </c>
      <c r="AM33" s="214">
        <f>ROUND(AL33*7.2,0)</f>
        <v>36</v>
      </c>
      <c r="AN33" s="214">
        <f>SUM(M33,O33,Q33,S33,U33)</f>
        <v>437</v>
      </c>
      <c r="AO33" s="214">
        <f>SUM(W33,Y33,AA33,AC33)</f>
        <v>420</v>
      </c>
      <c r="AP33" s="214">
        <f>SUM(AE33,AG33,AI33)</f>
        <v>170</v>
      </c>
      <c r="AQ33" s="214">
        <f>SUM(AK33,AM33)</f>
        <v>120</v>
      </c>
      <c r="AR33" s="214">
        <f>SUM(AN33:AQ33)</f>
        <v>1147</v>
      </c>
      <c r="AS33" s="214" t="str">
        <f>IF(AR33&lt;=120,"Group 1",IF(AR33&lt;=240,"Group 2",IF(AR33&lt;=360,"Group 3",IF(AR33&lt;=480,"Group 4",IF(AR33&lt;=600,"Group 5",IF(AR33&lt;=720,"Group 6",IF(AR33&lt;=840,"Group 7",IF(AR33&lt;=960,"Group 8",IF(AR33&lt;=1080,"Group 9","Group 10")))))))))</f>
        <v>Group 10</v>
      </c>
      <c r="AT33" s="214" t="str">
        <f>IF(AR33&lt;=120,"B1",IF(AR33&lt;=240,"B2",IF(AR33&lt;=360,"B3",IF(AR33&lt;=480,"B4",IF(AR33&lt;=600,"B5",IF(AR33&lt;=720,"B6",IF(AR33&lt;=840,"B7",IF(AR33&lt;=960,"B8",IF(AR33&lt;=1080,"B9",IF(AR33&lt;=1100,"B10",IF(AR33&lt;=1120,"B11",IF(AR33&lt;=1140,"B12",IF(AR33&lt;=1160,"B13",IF(AR33&lt;=1180,"B14","B15"))))))))))))))</f>
        <v>B13</v>
      </c>
      <c r="AU33" s="214" t="str">
        <f>AT33</f>
        <v>B13</v>
      </c>
      <c r="AV33" s="214" t="str">
        <f>IF(AU33=J33,"OK","REVIEW")</f>
        <v>OK</v>
      </c>
      <c r="AW33" s="213" t="s">
        <v>1647</v>
      </c>
    </row>
    <row r="34" ht="72" customHeight="1">
      <c r="A34" s="214" t="s">
        <v>256</v>
      </c>
      <c r="B34" s="213" t="s">
        <v>257</v>
      </c>
      <c r="C34" s="214" t="s">
        <v>448</v>
      </c>
      <c r="D34" s="213" t="s">
        <v>449</v>
      </c>
      <c r="E34" s="214" t="s">
        <v>475</v>
      </c>
      <c r="F34" s="213" t="s">
        <v>476</v>
      </c>
      <c r="G34" s="214" t="s">
        <v>495</v>
      </c>
      <c r="H34" s="213" t="s">
        <v>496</v>
      </c>
      <c r="I34" s="213" t="s">
        <v>353</v>
      </c>
      <c r="J34" s="214" t="s">
        <v>288</v>
      </c>
      <c r="K34" s="213" t="s">
        <v>1655</v>
      </c>
      <c r="L34" s="214">
        <v>8</v>
      </c>
      <c r="M34" s="214">
        <f>ROUND(L34*18,0)</f>
        <v>144</v>
      </c>
      <c r="N34" s="214">
        <v>5</v>
      </c>
      <c r="O34" s="214">
        <f>ROUND(N34*19.2,0)</f>
        <v>96</v>
      </c>
      <c r="P34" s="214">
        <v>5</v>
      </c>
      <c r="Q34" s="214">
        <f>ROUND(P34*19.2,0)</f>
        <v>96</v>
      </c>
      <c r="R34" s="214">
        <v>5</v>
      </c>
      <c r="S34" s="214">
        <f>ROUND(R34*14.4,0)</f>
        <v>72</v>
      </c>
      <c r="T34" s="214">
        <v>1</v>
      </c>
      <c r="U34" s="214">
        <f>ROUND(T34*14.4,0)</f>
        <v>14</v>
      </c>
      <c r="V34" s="214">
        <v>5</v>
      </c>
      <c r="W34" s="214">
        <f>ROUND(V34*28.8,0)</f>
        <v>144</v>
      </c>
      <c r="X34" s="214">
        <v>5</v>
      </c>
      <c r="Y34" s="214">
        <f>ROUND(X34*16.8,0)</f>
        <v>84</v>
      </c>
      <c r="Z34" s="214">
        <v>5</v>
      </c>
      <c r="AA34" s="214">
        <f>ROUND(Z34*19.2,0)</f>
        <v>96</v>
      </c>
      <c r="AB34" s="214">
        <v>5</v>
      </c>
      <c r="AC34" s="214">
        <f>ROUND(AB34*19.2,0)</f>
        <v>96</v>
      </c>
      <c r="AD34" s="214">
        <v>5</v>
      </c>
      <c r="AE34" s="214">
        <f>ROUND(AD34*12,0)</f>
        <v>60</v>
      </c>
      <c r="AF34" s="214">
        <v>5</v>
      </c>
      <c r="AG34" s="214">
        <f>ROUND(AF34*14.4,0)</f>
        <v>72</v>
      </c>
      <c r="AH34" s="214">
        <v>1</v>
      </c>
      <c r="AI34" s="214">
        <f>ROUND(AH34*9.6,0)</f>
        <v>10</v>
      </c>
      <c r="AJ34" s="214">
        <v>5</v>
      </c>
      <c r="AK34" s="214">
        <f>ROUND(AJ34*16.8,0)</f>
        <v>84</v>
      </c>
      <c r="AL34" s="214">
        <v>5</v>
      </c>
      <c r="AM34" s="214">
        <f>ROUND(AL34*7.2,0)</f>
        <v>36</v>
      </c>
      <c r="AN34" s="214">
        <f>SUM(M34,O34,Q34,S34,U34)</f>
        <v>422</v>
      </c>
      <c r="AO34" s="214">
        <f>SUM(W34,Y34,AA34,AC34)</f>
        <v>420</v>
      </c>
      <c r="AP34" s="214">
        <f>SUM(AE34,AG34,AI34)</f>
        <v>142</v>
      </c>
      <c r="AQ34" s="214">
        <f>SUM(AK34,AM34)</f>
        <v>120</v>
      </c>
      <c r="AR34" s="214">
        <f>SUM(AN34:AQ34)</f>
        <v>1104</v>
      </c>
      <c r="AS34" s="214" t="str">
        <f>IF(AR34&lt;=120,"Group 1",IF(AR34&lt;=240,"Group 2",IF(AR34&lt;=360,"Group 3",IF(AR34&lt;=480,"Group 4",IF(AR34&lt;=600,"Group 5",IF(AR34&lt;=720,"Group 6",IF(AR34&lt;=840,"Group 7",IF(AR34&lt;=960,"Group 8",IF(AR34&lt;=1080,"Group 9","Group 10")))))))))</f>
        <v>Group 10</v>
      </c>
      <c r="AT34" s="214" t="str">
        <f>IF(AR34&lt;=120,"B1",IF(AR34&lt;=240,"B2",IF(AR34&lt;=360,"B3",IF(AR34&lt;=480,"B4",IF(AR34&lt;=600,"B5",IF(AR34&lt;=720,"B6",IF(AR34&lt;=840,"B7",IF(AR34&lt;=960,"B8",IF(AR34&lt;=1080,"B9",IF(AR34&lt;=1100,"B10",IF(AR34&lt;=1120,"B11",IF(AR34&lt;=1140,"B12",IF(AR34&lt;=1160,"B13",IF(AR34&lt;=1180,"B14","B15"))))))))))))))</f>
        <v>B11</v>
      </c>
      <c r="AU34" s="214" t="str">
        <f>AT34</f>
        <v>B11</v>
      </c>
      <c r="AV34" s="214" t="str">
        <f>IF(AU34=J34,"OK","REVIEW")</f>
        <v>OK</v>
      </c>
      <c r="AW34" s="213" t="s">
        <v>1647</v>
      </c>
    </row>
    <row r="35" ht="72" customHeight="1">
      <c r="A35" s="214" t="s">
        <v>256</v>
      </c>
      <c r="B35" s="213" t="s">
        <v>257</v>
      </c>
      <c r="C35" s="214" t="s">
        <v>497</v>
      </c>
      <c r="D35" s="213" t="s">
        <v>498</v>
      </c>
      <c r="E35" s="214" t="s">
        <v>499</v>
      </c>
      <c r="F35" s="213" t="s">
        <v>500</v>
      </c>
      <c r="G35" s="214" t="s">
        <v>501</v>
      </c>
      <c r="H35" s="213" t="s">
        <v>502</v>
      </c>
      <c r="I35" s="213" t="s">
        <v>353</v>
      </c>
      <c r="J35" s="214" t="s">
        <v>287</v>
      </c>
      <c r="K35" s="213" t="s">
        <v>1656</v>
      </c>
      <c r="L35" s="214">
        <v>8</v>
      </c>
      <c r="M35" s="214">
        <f>ROUND(L35*18,0)</f>
        <v>144</v>
      </c>
      <c r="N35" s="214">
        <v>5</v>
      </c>
      <c r="O35" s="214">
        <f>ROUND(N35*19.2,0)</f>
        <v>96</v>
      </c>
      <c r="P35" s="214">
        <v>5</v>
      </c>
      <c r="Q35" s="214">
        <f>ROUND(P35*19.2,0)</f>
        <v>96</v>
      </c>
      <c r="R35" s="214">
        <v>5</v>
      </c>
      <c r="S35" s="214">
        <f>ROUND(R35*14.4,0)</f>
        <v>72</v>
      </c>
      <c r="T35" s="214">
        <v>1</v>
      </c>
      <c r="U35" s="214">
        <f>ROUND(T35*14.4,0)</f>
        <v>14</v>
      </c>
      <c r="V35" s="214">
        <v>5</v>
      </c>
      <c r="W35" s="214">
        <f>ROUND(V35*28.8,0)</f>
        <v>144</v>
      </c>
      <c r="X35" s="214">
        <v>5</v>
      </c>
      <c r="Y35" s="214">
        <f>ROUND(X35*16.8,0)</f>
        <v>84</v>
      </c>
      <c r="Z35" s="214">
        <v>5</v>
      </c>
      <c r="AA35" s="214">
        <f>ROUND(Z35*19.2,0)</f>
        <v>96</v>
      </c>
      <c r="AB35" s="214">
        <v>5</v>
      </c>
      <c r="AC35" s="214">
        <f>ROUND(AB35*19.2,0)</f>
        <v>96</v>
      </c>
      <c r="AD35" s="214">
        <v>5</v>
      </c>
      <c r="AE35" s="214">
        <f>ROUND(AD35*12,0)</f>
        <v>60</v>
      </c>
      <c r="AF35" s="214">
        <v>5</v>
      </c>
      <c r="AG35" s="214">
        <f>ROUND(AF35*14.4,0)</f>
        <v>72</v>
      </c>
      <c r="AH35" s="214">
        <v>1</v>
      </c>
      <c r="AI35" s="214">
        <f>ROUND(AH35*9.6,0)</f>
        <v>10</v>
      </c>
      <c r="AJ35" s="214">
        <v>4</v>
      </c>
      <c r="AK35" s="214">
        <f>ROUND(AJ35*16.8,0)</f>
        <v>67</v>
      </c>
      <c r="AL35" s="214">
        <v>5</v>
      </c>
      <c r="AM35" s="214">
        <f>ROUND(AL35*7.2,0)</f>
        <v>36</v>
      </c>
      <c r="AN35" s="214">
        <f>SUM(M35,O35,Q35,S35,U35)</f>
        <v>422</v>
      </c>
      <c r="AO35" s="214">
        <f>SUM(W35,Y35,AA35,AC35)</f>
        <v>420</v>
      </c>
      <c r="AP35" s="214">
        <f>SUM(AE35,AG35,AI35)</f>
        <v>142</v>
      </c>
      <c r="AQ35" s="214">
        <f>SUM(AK35,AM35)</f>
        <v>103</v>
      </c>
      <c r="AR35" s="214">
        <f>SUM(AN35:AQ35)</f>
        <v>1087</v>
      </c>
      <c r="AS35" s="214" t="str">
        <f>IF(AR35&lt;=120,"Group 1",IF(AR35&lt;=240,"Group 2",IF(AR35&lt;=360,"Group 3",IF(AR35&lt;=480,"Group 4",IF(AR35&lt;=600,"Group 5",IF(AR35&lt;=720,"Group 6",IF(AR35&lt;=840,"Group 7",IF(AR35&lt;=960,"Group 8",IF(AR35&lt;=1080,"Group 9","Group 10")))))))))</f>
        <v>Group 10</v>
      </c>
      <c r="AT35" s="214" t="str">
        <f>IF(AR35&lt;=120,"B1",IF(AR35&lt;=240,"B2",IF(AR35&lt;=360,"B3",IF(AR35&lt;=480,"B4",IF(AR35&lt;=600,"B5",IF(AR35&lt;=720,"B6",IF(AR35&lt;=840,"B7",IF(AR35&lt;=960,"B8",IF(AR35&lt;=1080,"B9",IF(AR35&lt;=1100,"B10",IF(AR35&lt;=1120,"B11",IF(AR35&lt;=1140,"B12",IF(AR35&lt;=1160,"B13",IF(AR35&lt;=1180,"B14","B15"))))))))))))))</f>
        <v>B10</v>
      </c>
      <c r="AU35" s="214" t="str">
        <f>AT35</f>
        <v>B10</v>
      </c>
      <c r="AV35" s="214" t="str">
        <f>IF(AU35=J35,"OK","REVIEW")</f>
        <v>OK</v>
      </c>
      <c r="AW35" s="213" t="s">
        <v>1647</v>
      </c>
    </row>
    <row r="36" ht="72" customHeight="1">
      <c r="A36" s="214" t="s">
        <v>256</v>
      </c>
      <c r="B36" s="213" t="s">
        <v>257</v>
      </c>
      <c r="C36" s="214" t="s">
        <v>497</v>
      </c>
      <c r="D36" s="213" t="s">
        <v>498</v>
      </c>
      <c r="E36" s="214" t="s">
        <v>499</v>
      </c>
      <c r="F36" s="213" t="s">
        <v>500</v>
      </c>
      <c r="G36" s="214" t="s">
        <v>503</v>
      </c>
      <c r="H36" s="213" t="s">
        <v>504</v>
      </c>
      <c r="I36" s="213" t="s">
        <v>353</v>
      </c>
      <c r="J36" s="214" t="s">
        <v>287</v>
      </c>
      <c r="K36" s="213" t="s">
        <v>1656</v>
      </c>
      <c r="L36" s="214">
        <v>8</v>
      </c>
      <c r="M36" s="214">
        <f>ROUND(L36*18,0)</f>
        <v>144</v>
      </c>
      <c r="N36" s="214">
        <v>5</v>
      </c>
      <c r="O36" s="214">
        <f>ROUND(N36*19.2,0)</f>
        <v>96</v>
      </c>
      <c r="P36" s="214">
        <v>5</v>
      </c>
      <c r="Q36" s="214">
        <f>ROUND(P36*19.2,0)</f>
        <v>96</v>
      </c>
      <c r="R36" s="214">
        <v>5</v>
      </c>
      <c r="S36" s="214">
        <f>ROUND(R36*14.4,0)</f>
        <v>72</v>
      </c>
      <c r="T36" s="214">
        <v>1</v>
      </c>
      <c r="U36" s="214">
        <f>ROUND(T36*14.4,0)</f>
        <v>14</v>
      </c>
      <c r="V36" s="214">
        <v>5</v>
      </c>
      <c r="W36" s="214">
        <f>ROUND(V36*28.8,0)</f>
        <v>144</v>
      </c>
      <c r="X36" s="214">
        <v>5</v>
      </c>
      <c r="Y36" s="214">
        <f>ROUND(X36*16.8,0)</f>
        <v>84</v>
      </c>
      <c r="Z36" s="214">
        <v>5</v>
      </c>
      <c r="AA36" s="214">
        <f>ROUND(Z36*19.2,0)</f>
        <v>96</v>
      </c>
      <c r="AB36" s="214">
        <v>5</v>
      </c>
      <c r="AC36" s="214">
        <f>ROUND(AB36*19.2,0)</f>
        <v>96</v>
      </c>
      <c r="AD36" s="214">
        <v>5</v>
      </c>
      <c r="AE36" s="214">
        <f>ROUND(AD36*12,0)</f>
        <v>60</v>
      </c>
      <c r="AF36" s="214">
        <v>5</v>
      </c>
      <c r="AG36" s="214">
        <f>ROUND(AF36*14.4,0)</f>
        <v>72</v>
      </c>
      <c r="AH36" s="214">
        <v>1</v>
      </c>
      <c r="AI36" s="214">
        <f>ROUND(AH36*9.6,0)</f>
        <v>10</v>
      </c>
      <c r="AJ36" s="214">
        <v>4</v>
      </c>
      <c r="AK36" s="214">
        <f>ROUND(AJ36*16.8,0)</f>
        <v>67</v>
      </c>
      <c r="AL36" s="214">
        <v>5</v>
      </c>
      <c r="AM36" s="214">
        <f>ROUND(AL36*7.2,0)</f>
        <v>36</v>
      </c>
      <c r="AN36" s="214">
        <f>SUM(M36,O36,Q36,S36,U36)</f>
        <v>422</v>
      </c>
      <c r="AO36" s="214">
        <f>SUM(W36,Y36,AA36,AC36)</f>
        <v>420</v>
      </c>
      <c r="AP36" s="214">
        <f>SUM(AE36,AG36,AI36)</f>
        <v>142</v>
      </c>
      <c r="AQ36" s="214">
        <f>SUM(AK36,AM36)</f>
        <v>103</v>
      </c>
      <c r="AR36" s="214">
        <f>SUM(AN36:AQ36)</f>
        <v>1087</v>
      </c>
      <c r="AS36" s="214" t="str">
        <f>IF(AR36&lt;=120,"Group 1",IF(AR36&lt;=240,"Group 2",IF(AR36&lt;=360,"Group 3",IF(AR36&lt;=480,"Group 4",IF(AR36&lt;=600,"Group 5",IF(AR36&lt;=720,"Group 6",IF(AR36&lt;=840,"Group 7",IF(AR36&lt;=960,"Group 8",IF(AR36&lt;=1080,"Group 9","Group 10")))))))))</f>
        <v>Group 10</v>
      </c>
      <c r="AT36" s="214" t="str">
        <f>IF(AR36&lt;=120,"B1",IF(AR36&lt;=240,"B2",IF(AR36&lt;=360,"B3",IF(AR36&lt;=480,"B4",IF(AR36&lt;=600,"B5",IF(AR36&lt;=720,"B6",IF(AR36&lt;=840,"B7",IF(AR36&lt;=960,"B8",IF(AR36&lt;=1080,"B9",IF(AR36&lt;=1100,"B10",IF(AR36&lt;=1120,"B11",IF(AR36&lt;=1140,"B12",IF(AR36&lt;=1160,"B13",IF(AR36&lt;=1180,"B14","B15"))))))))))))))</f>
        <v>B10</v>
      </c>
      <c r="AU36" s="214" t="str">
        <f>AT36</f>
        <v>B10</v>
      </c>
      <c r="AV36" s="214" t="str">
        <f>IF(AU36=J36,"OK","REVIEW")</f>
        <v>OK</v>
      </c>
      <c r="AW36" s="213" t="s">
        <v>1647</v>
      </c>
    </row>
    <row r="37" ht="72" customHeight="1">
      <c r="A37" s="214" t="s">
        <v>256</v>
      </c>
      <c r="B37" s="213" t="s">
        <v>257</v>
      </c>
      <c r="C37" s="214" t="s">
        <v>497</v>
      </c>
      <c r="D37" s="213" t="s">
        <v>498</v>
      </c>
      <c r="E37" s="214" t="s">
        <v>505</v>
      </c>
      <c r="F37" s="213" t="s">
        <v>506</v>
      </c>
      <c r="G37" s="214" t="s">
        <v>507</v>
      </c>
      <c r="H37" s="213" t="s">
        <v>506</v>
      </c>
      <c r="I37" s="213" t="s">
        <v>353</v>
      </c>
      <c r="J37" s="214" t="s">
        <v>287</v>
      </c>
      <c r="K37" s="213" t="s">
        <v>1656</v>
      </c>
      <c r="L37" s="214">
        <v>8</v>
      </c>
      <c r="M37" s="214">
        <f>ROUND(L37*18,0)</f>
        <v>144</v>
      </c>
      <c r="N37" s="214">
        <v>5</v>
      </c>
      <c r="O37" s="214">
        <f>ROUND(N37*19.2,0)</f>
        <v>96</v>
      </c>
      <c r="P37" s="214">
        <v>5</v>
      </c>
      <c r="Q37" s="214">
        <f>ROUND(P37*19.2,0)</f>
        <v>96</v>
      </c>
      <c r="R37" s="214">
        <v>5</v>
      </c>
      <c r="S37" s="214">
        <f>ROUND(R37*14.4,0)</f>
        <v>72</v>
      </c>
      <c r="T37" s="214">
        <v>1</v>
      </c>
      <c r="U37" s="214">
        <f>ROUND(T37*14.4,0)</f>
        <v>14</v>
      </c>
      <c r="V37" s="214">
        <v>5</v>
      </c>
      <c r="W37" s="214">
        <f>ROUND(V37*28.8,0)</f>
        <v>144</v>
      </c>
      <c r="X37" s="214">
        <v>5</v>
      </c>
      <c r="Y37" s="214">
        <f>ROUND(X37*16.8,0)</f>
        <v>84</v>
      </c>
      <c r="Z37" s="214">
        <v>5</v>
      </c>
      <c r="AA37" s="214">
        <f>ROUND(Z37*19.2,0)</f>
        <v>96</v>
      </c>
      <c r="AB37" s="214">
        <v>5</v>
      </c>
      <c r="AC37" s="214">
        <f>ROUND(AB37*19.2,0)</f>
        <v>96</v>
      </c>
      <c r="AD37" s="214">
        <v>5</v>
      </c>
      <c r="AE37" s="214">
        <f>ROUND(AD37*12,0)</f>
        <v>60</v>
      </c>
      <c r="AF37" s="214">
        <v>5</v>
      </c>
      <c r="AG37" s="214">
        <f>ROUND(AF37*14.4,0)</f>
        <v>72</v>
      </c>
      <c r="AH37" s="214">
        <v>1</v>
      </c>
      <c r="AI37" s="214">
        <f>ROUND(AH37*9.6,0)</f>
        <v>10</v>
      </c>
      <c r="AJ37" s="214">
        <v>4</v>
      </c>
      <c r="AK37" s="214">
        <f>ROUND(AJ37*16.8,0)</f>
        <v>67</v>
      </c>
      <c r="AL37" s="214">
        <v>5</v>
      </c>
      <c r="AM37" s="214">
        <f>ROUND(AL37*7.2,0)</f>
        <v>36</v>
      </c>
      <c r="AN37" s="214">
        <f>SUM(M37,O37,Q37,S37,U37)</f>
        <v>422</v>
      </c>
      <c r="AO37" s="214">
        <f>SUM(W37,Y37,AA37,AC37)</f>
        <v>420</v>
      </c>
      <c r="AP37" s="214">
        <f>SUM(AE37,AG37,AI37)</f>
        <v>142</v>
      </c>
      <c r="AQ37" s="214">
        <f>SUM(AK37,AM37)</f>
        <v>103</v>
      </c>
      <c r="AR37" s="214">
        <f>SUM(AN37:AQ37)</f>
        <v>1087</v>
      </c>
      <c r="AS37" s="214" t="str">
        <f>IF(AR37&lt;=120,"Group 1",IF(AR37&lt;=240,"Group 2",IF(AR37&lt;=360,"Group 3",IF(AR37&lt;=480,"Group 4",IF(AR37&lt;=600,"Group 5",IF(AR37&lt;=720,"Group 6",IF(AR37&lt;=840,"Group 7",IF(AR37&lt;=960,"Group 8",IF(AR37&lt;=1080,"Group 9","Group 10")))))))))</f>
        <v>Group 10</v>
      </c>
      <c r="AT37" s="214" t="str">
        <f>IF(AR37&lt;=120,"B1",IF(AR37&lt;=240,"B2",IF(AR37&lt;=360,"B3",IF(AR37&lt;=480,"B4",IF(AR37&lt;=600,"B5",IF(AR37&lt;=720,"B6",IF(AR37&lt;=840,"B7",IF(AR37&lt;=960,"B8",IF(AR37&lt;=1080,"B9",IF(AR37&lt;=1100,"B10",IF(AR37&lt;=1120,"B11",IF(AR37&lt;=1140,"B12",IF(AR37&lt;=1160,"B13",IF(AR37&lt;=1180,"B14","B15"))))))))))))))</f>
        <v>B10</v>
      </c>
      <c r="AU37" s="214" t="str">
        <f>AT37</f>
        <v>B10</v>
      </c>
      <c r="AV37" s="214" t="str">
        <f>IF(AU37=J37,"OK","REVIEW")</f>
        <v>OK</v>
      </c>
      <c r="AW37" s="213" t="s">
        <v>1647</v>
      </c>
    </row>
    <row r="38" ht="72" customHeight="1">
      <c r="A38" s="214" t="s">
        <v>256</v>
      </c>
      <c r="B38" s="213" t="s">
        <v>257</v>
      </c>
      <c r="C38" s="214" t="s">
        <v>497</v>
      </c>
      <c r="D38" s="213" t="s">
        <v>498</v>
      </c>
      <c r="E38" s="214" t="s">
        <v>508</v>
      </c>
      <c r="F38" s="213" t="s">
        <v>509</v>
      </c>
      <c r="G38" s="214" t="s">
        <v>510</v>
      </c>
      <c r="H38" s="213" t="s">
        <v>511</v>
      </c>
      <c r="I38" s="213" t="s">
        <v>353</v>
      </c>
      <c r="J38" s="214" t="s">
        <v>287</v>
      </c>
      <c r="K38" s="213" t="s">
        <v>1656</v>
      </c>
      <c r="L38" s="214">
        <v>8</v>
      </c>
      <c r="M38" s="214">
        <f>ROUND(L38*18,0)</f>
        <v>144</v>
      </c>
      <c r="N38" s="214">
        <v>5</v>
      </c>
      <c r="O38" s="214">
        <f>ROUND(N38*19.2,0)</f>
        <v>96</v>
      </c>
      <c r="P38" s="214">
        <v>5</v>
      </c>
      <c r="Q38" s="214">
        <f>ROUND(P38*19.2,0)</f>
        <v>96</v>
      </c>
      <c r="R38" s="214">
        <v>5</v>
      </c>
      <c r="S38" s="214">
        <f>ROUND(R38*14.4,0)</f>
        <v>72</v>
      </c>
      <c r="T38" s="214">
        <v>1</v>
      </c>
      <c r="U38" s="214">
        <f>ROUND(T38*14.4,0)</f>
        <v>14</v>
      </c>
      <c r="V38" s="214">
        <v>5</v>
      </c>
      <c r="W38" s="214">
        <f>ROUND(V38*28.8,0)</f>
        <v>144</v>
      </c>
      <c r="X38" s="214">
        <v>5</v>
      </c>
      <c r="Y38" s="214">
        <f>ROUND(X38*16.8,0)</f>
        <v>84</v>
      </c>
      <c r="Z38" s="214">
        <v>5</v>
      </c>
      <c r="AA38" s="214">
        <f>ROUND(Z38*19.2,0)</f>
        <v>96</v>
      </c>
      <c r="AB38" s="214">
        <v>5</v>
      </c>
      <c r="AC38" s="214">
        <f>ROUND(AB38*19.2,0)</f>
        <v>96</v>
      </c>
      <c r="AD38" s="214">
        <v>5</v>
      </c>
      <c r="AE38" s="214">
        <f>ROUND(AD38*12,0)</f>
        <v>60</v>
      </c>
      <c r="AF38" s="214">
        <v>5</v>
      </c>
      <c r="AG38" s="214">
        <f>ROUND(AF38*14.4,0)</f>
        <v>72</v>
      </c>
      <c r="AH38" s="214">
        <v>1</v>
      </c>
      <c r="AI38" s="214">
        <f>ROUND(AH38*9.6,0)</f>
        <v>10</v>
      </c>
      <c r="AJ38" s="214">
        <v>4</v>
      </c>
      <c r="AK38" s="214">
        <f>ROUND(AJ38*16.8,0)</f>
        <v>67</v>
      </c>
      <c r="AL38" s="214">
        <v>5</v>
      </c>
      <c r="AM38" s="214">
        <f>ROUND(AL38*7.2,0)</f>
        <v>36</v>
      </c>
      <c r="AN38" s="214">
        <f>SUM(M38,O38,Q38,S38,U38)</f>
        <v>422</v>
      </c>
      <c r="AO38" s="214">
        <f>SUM(W38,Y38,AA38,AC38)</f>
        <v>420</v>
      </c>
      <c r="AP38" s="214">
        <f>SUM(AE38,AG38,AI38)</f>
        <v>142</v>
      </c>
      <c r="AQ38" s="214">
        <f>SUM(AK38,AM38)</f>
        <v>103</v>
      </c>
      <c r="AR38" s="214">
        <f>SUM(AN38:AQ38)</f>
        <v>1087</v>
      </c>
      <c r="AS38" s="214" t="str">
        <f>IF(AR38&lt;=120,"Group 1",IF(AR38&lt;=240,"Group 2",IF(AR38&lt;=360,"Group 3",IF(AR38&lt;=480,"Group 4",IF(AR38&lt;=600,"Group 5",IF(AR38&lt;=720,"Group 6",IF(AR38&lt;=840,"Group 7",IF(AR38&lt;=960,"Group 8",IF(AR38&lt;=1080,"Group 9","Group 10")))))))))</f>
        <v>Group 10</v>
      </c>
      <c r="AT38" s="214" t="str">
        <f>IF(AR38&lt;=120,"B1",IF(AR38&lt;=240,"B2",IF(AR38&lt;=360,"B3",IF(AR38&lt;=480,"B4",IF(AR38&lt;=600,"B5",IF(AR38&lt;=720,"B6",IF(AR38&lt;=840,"B7",IF(AR38&lt;=960,"B8",IF(AR38&lt;=1080,"B9",IF(AR38&lt;=1100,"B10",IF(AR38&lt;=1120,"B11",IF(AR38&lt;=1140,"B12",IF(AR38&lt;=1160,"B13",IF(AR38&lt;=1180,"B14","B15"))))))))))))))</f>
        <v>B10</v>
      </c>
      <c r="AU38" s="214" t="str">
        <f>AT38</f>
        <v>B10</v>
      </c>
      <c r="AV38" s="214" t="str">
        <f>IF(AU38=J38,"OK","REVIEW")</f>
        <v>OK</v>
      </c>
      <c r="AW38" s="213" t="s">
        <v>1647</v>
      </c>
    </row>
    <row r="39" ht="72" customHeight="1">
      <c r="A39" s="214" t="s">
        <v>256</v>
      </c>
      <c r="B39" s="213" t="s">
        <v>257</v>
      </c>
      <c r="C39" s="214" t="s">
        <v>497</v>
      </c>
      <c r="D39" s="213" t="s">
        <v>498</v>
      </c>
      <c r="E39" s="214" t="s">
        <v>508</v>
      </c>
      <c r="F39" s="213" t="s">
        <v>509</v>
      </c>
      <c r="G39" s="214" t="s">
        <v>512</v>
      </c>
      <c r="H39" s="213" t="s">
        <v>513</v>
      </c>
      <c r="I39" s="213" t="s">
        <v>353</v>
      </c>
      <c r="J39" s="214" t="s">
        <v>287</v>
      </c>
      <c r="K39" s="213" t="s">
        <v>1656</v>
      </c>
      <c r="L39" s="214">
        <v>8</v>
      </c>
      <c r="M39" s="214">
        <f>ROUND(L39*18,0)</f>
        <v>144</v>
      </c>
      <c r="N39" s="214">
        <v>5</v>
      </c>
      <c r="O39" s="214">
        <f>ROUND(N39*19.2,0)</f>
        <v>96</v>
      </c>
      <c r="P39" s="214">
        <v>5</v>
      </c>
      <c r="Q39" s="214">
        <f>ROUND(P39*19.2,0)</f>
        <v>96</v>
      </c>
      <c r="R39" s="214">
        <v>5</v>
      </c>
      <c r="S39" s="214">
        <f>ROUND(R39*14.4,0)</f>
        <v>72</v>
      </c>
      <c r="T39" s="214">
        <v>1</v>
      </c>
      <c r="U39" s="214">
        <f>ROUND(T39*14.4,0)</f>
        <v>14</v>
      </c>
      <c r="V39" s="214">
        <v>5</v>
      </c>
      <c r="W39" s="214">
        <f>ROUND(V39*28.8,0)</f>
        <v>144</v>
      </c>
      <c r="X39" s="214">
        <v>5</v>
      </c>
      <c r="Y39" s="214">
        <f>ROUND(X39*16.8,0)</f>
        <v>84</v>
      </c>
      <c r="Z39" s="214">
        <v>5</v>
      </c>
      <c r="AA39" s="214">
        <f>ROUND(Z39*19.2,0)</f>
        <v>96</v>
      </c>
      <c r="AB39" s="214">
        <v>5</v>
      </c>
      <c r="AC39" s="214">
        <f>ROUND(AB39*19.2,0)</f>
        <v>96</v>
      </c>
      <c r="AD39" s="214">
        <v>5</v>
      </c>
      <c r="AE39" s="214">
        <f>ROUND(AD39*12,0)</f>
        <v>60</v>
      </c>
      <c r="AF39" s="214">
        <v>5</v>
      </c>
      <c r="AG39" s="214">
        <f>ROUND(AF39*14.4,0)</f>
        <v>72</v>
      </c>
      <c r="AH39" s="214">
        <v>1</v>
      </c>
      <c r="AI39" s="214">
        <f>ROUND(AH39*9.6,0)</f>
        <v>10</v>
      </c>
      <c r="AJ39" s="214">
        <v>4</v>
      </c>
      <c r="AK39" s="214">
        <f>ROUND(AJ39*16.8,0)</f>
        <v>67</v>
      </c>
      <c r="AL39" s="214">
        <v>5</v>
      </c>
      <c r="AM39" s="214">
        <f>ROUND(AL39*7.2,0)</f>
        <v>36</v>
      </c>
      <c r="AN39" s="214">
        <f>SUM(M39,O39,Q39,S39,U39)</f>
        <v>422</v>
      </c>
      <c r="AO39" s="214">
        <f>SUM(W39,Y39,AA39,AC39)</f>
        <v>420</v>
      </c>
      <c r="AP39" s="214">
        <f>SUM(AE39,AG39,AI39)</f>
        <v>142</v>
      </c>
      <c r="AQ39" s="214">
        <f>SUM(AK39,AM39)</f>
        <v>103</v>
      </c>
      <c r="AR39" s="214">
        <f>SUM(AN39:AQ39)</f>
        <v>1087</v>
      </c>
      <c r="AS39" s="214" t="str">
        <f>IF(AR39&lt;=120,"Group 1",IF(AR39&lt;=240,"Group 2",IF(AR39&lt;=360,"Group 3",IF(AR39&lt;=480,"Group 4",IF(AR39&lt;=600,"Group 5",IF(AR39&lt;=720,"Group 6",IF(AR39&lt;=840,"Group 7",IF(AR39&lt;=960,"Group 8",IF(AR39&lt;=1080,"Group 9","Group 10")))))))))</f>
        <v>Group 10</v>
      </c>
      <c r="AT39" s="214" t="str">
        <f>IF(AR39&lt;=120,"B1",IF(AR39&lt;=240,"B2",IF(AR39&lt;=360,"B3",IF(AR39&lt;=480,"B4",IF(AR39&lt;=600,"B5",IF(AR39&lt;=720,"B6",IF(AR39&lt;=840,"B7",IF(AR39&lt;=960,"B8",IF(AR39&lt;=1080,"B9",IF(AR39&lt;=1100,"B10",IF(AR39&lt;=1120,"B11",IF(AR39&lt;=1140,"B12",IF(AR39&lt;=1160,"B13",IF(AR39&lt;=1180,"B14","B15"))))))))))))))</f>
        <v>B10</v>
      </c>
      <c r="AU39" s="214" t="str">
        <f>AT39</f>
        <v>B10</v>
      </c>
      <c r="AV39" s="214" t="str">
        <f>IF(AU39=J39,"OK","REVIEW")</f>
        <v>OK</v>
      </c>
      <c r="AW39" s="213" t="s">
        <v>1647</v>
      </c>
    </row>
    <row r="40" ht="72" customHeight="1">
      <c r="A40" s="214" t="s">
        <v>260</v>
      </c>
      <c r="B40" s="213" t="s">
        <v>261</v>
      </c>
      <c r="C40" s="214" t="s">
        <v>514</v>
      </c>
      <c r="D40" s="213" t="s">
        <v>515</v>
      </c>
      <c r="E40" s="214" t="s">
        <v>516</v>
      </c>
      <c r="F40" s="213" t="s">
        <v>517</v>
      </c>
      <c r="G40" s="214" t="s">
        <v>518</v>
      </c>
      <c r="H40" s="213" t="s">
        <v>519</v>
      </c>
      <c r="I40" s="213" t="s">
        <v>520</v>
      </c>
      <c r="J40" s="214" t="s">
        <v>280</v>
      </c>
      <c r="K40" s="213" t="s">
        <v>1657</v>
      </c>
      <c r="L40" s="214">
        <v>8</v>
      </c>
      <c r="M40" s="214">
        <f>ROUND(L40*18,0)</f>
        <v>144</v>
      </c>
      <c r="N40" s="214">
        <v>4</v>
      </c>
      <c r="O40" s="214">
        <f>ROUND(N40*19.2,0)</f>
        <v>77</v>
      </c>
      <c r="P40" s="214">
        <v>5</v>
      </c>
      <c r="Q40" s="214">
        <f>ROUND(P40*19.2,0)</f>
        <v>96</v>
      </c>
      <c r="R40" s="214">
        <v>4</v>
      </c>
      <c r="S40" s="214">
        <f>ROUND(R40*14.4,0)</f>
        <v>58</v>
      </c>
      <c r="T40" s="214">
        <v>3</v>
      </c>
      <c r="U40" s="214">
        <f>ROUND(T40*14.4,0)</f>
        <v>43</v>
      </c>
      <c r="V40" s="214">
        <v>3</v>
      </c>
      <c r="W40" s="214">
        <f>ROUND(V40*28.8,0)</f>
        <v>86</v>
      </c>
      <c r="X40" s="214">
        <v>2</v>
      </c>
      <c r="Y40" s="214">
        <f>ROUND(X40*16.8,0)</f>
        <v>34</v>
      </c>
      <c r="Z40" s="214">
        <v>5</v>
      </c>
      <c r="AA40" s="214">
        <f>ROUND(Z40*19.2,0)</f>
        <v>96</v>
      </c>
      <c r="AB40" s="214">
        <v>4</v>
      </c>
      <c r="AC40" s="214">
        <f>ROUND(AB40*19.2,0)</f>
        <v>77</v>
      </c>
      <c r="AD40" s="214">
        <v>4</v>
      </c>
      <c r="AE40" s="214">
        <f>ROUND(AD40*12,0)</f>
        <v>48</v>
      </c>
      <c r="AF40" s="214">
        <v>3</v>
      </c>
      <c r="AG40" s="214">
        <f>ROUND(AF40*14.4,0)</f>
        <v>43</v>
      </c>
      <c r="AH40" s="214">
        <v>2</v>
      </c>
      <c r="AI40" s="214">
        <f>ROUND(AH40*9.6,0)</f>
        <v>19</v>
      </c>
      <c r="AJ40" s="214">
        <v>2</v>
      </c>
      <c r="AK40" s="214">
        <f>ROUND(AJ40*16.8,0)</f>
        <v>34</v>
      </c>
      <c r="AL40" s="214">
        <v>4</v>
      </c>
      <c r="AM40" s="214">
        <f>ROUND(AL40*7.2,0)</f>
        <v>29</v>
      </c>
      <c r="AN40" s="214">
        <f>SUM(M40,O40,Q40,S40,U40)</f>
        <v>418</v>
      </c>
      <c r="AO40" s="214">
        <f>SUM(W40,Y40,AA40,AC40)</f>
        <v>293</v>
      </c>
      <c r="AP40" s="214">
        <f>SUM(AE40,AG40,AI40)</f>
        <v>110</v>
      </c>
      <c r="AQ40" s="214">
        <f>SUM(AK40,AM40)</f>
        <v>63</v>
      </c>
      <c r="AR40" s="214">
        <f>SUM(AN40:AQ40)</f>
        <v>884</v>
      </c>
      <c r="AS40" s="214" t="str">
        <f>IF(AR40&lt;=120,"Group 1",IF(AR40&lt;=240,"Group 2",IF(AR40&lt;=360,"Group 3",IF(AR40&lt;=480,"Group 4",IF(AR40&lt;=600,"Group 5",IF(AR40&lt;=720,"Group 6",IF(AR40&lt;=840,"Group 7",IF(AR40&lt;=960,"Group 8",IF(AR40&lt;=1080,"Group 9","Group 10")))))))))</f>
        <v>Group 8</v>
      </c>
      <c r="AT40" s="214" t="str">
        <f>IF(AR40&lt;=120,"B1",IF(AR40&lt;=240,"B2",IF(AR40&lt;=360,"B3",IF(AR40&lt;=480,"B4",IF(AR40&lt;=600,"B5",IF(AR40&lt;=720,"B6",IF(AR40&lt;=840,"B7",IF(AR40&lt;=960,"B8",IF(AR40&lt;=1080,"B9",IF(AR40&lt;=1100,"B10",IF(AR40&lt;=1120,"B11",IF(AR40&lt;=1140,"B12",IF(AR40&lt;=1160,"B13",IF(AR40&lt;=1180,"B14","B15"))))))))))))))</f>
        <v>B8</v>
      </c>
      <c r="AU40" s="214" t="str">
        <f>AT40</f>
        <v>B8</v>
      </c>
      <c r="AV40" s="214" t="str">
        <f>IF(AU40=J40,"OK","REVIEW")</f>
        <v>OK</v>
      </c>
      <c r="AW40" s="213" t="s">
        <v>1647</v>
      </c>
    </row>
    <row r="41" ht="72" customHeight="1">
      <c r="A41" s="214" t="s">
        <v>260</v>
      </c>
      <c r="B41" s="213" t="s">
        <v>261</v>
      </c>
      <c r="C41" s="214" t="s">
        <v>514</v>
      </c>
      <c r="D41" s="213" t="s">
        <v>515</v>
      </c>
      <c r="E41" s="214" t="s">
        <v>516</v>
      </c>
      <c r="F41" s="213" t="s">
        <v>517</v>
      </c>
      <c r="G41" s="214" t="s">
        <v>526</v>
      </c>
      <c r="H41" s="213" t="s">
        <v>527</v>
      </c>
      <c r="I41" s="213" t="s">
        <v>520</v>
      </c>
      <c r="J41" s="214" t="s">
        <v>280</v>
      </c>
      <c r="K41" s="213" t="s">
        <v>1657</v>
      </c>
      <c r="L41" s="214">
        <v>8</v>
      </c>
      <c r="M41" s="214">
        <f>ROUND(L41*18,0)</f>
        <v>144</v>
      </c>
      <c r="N41" s="214">
        <v>4</v>
      </c>
      <c r="O41" s="214">
        <f>ROUND(N41*19.2,0)</f>
        <v>77</v>
      </c>
      <c r="P41" s="214">
        <v>5</v>
      </c>
      <c r="Q41" s="214">
        <f>ROUND(P41*19.2,0)</f>
        <v>96</v>
      </c>
      <c r="R41" s="214">
        <v>4</v>
      </c>
      <c r="S41" s="214">
        <f>ROUND(R41*14.4,0)</f>
        <v>58</v>
      </c>
      <c r="T41" s="214">
        <v>3</v>
      </c>
      <c r="U41" s="214">
        <f>ROUND(T41*14.4,0)</f>
        <v>43</v>
      </c>
      <c r="V41" s="214">
        <v>3</v>
      </c>
      <c r="W41" s="214">
        <f>ROUND(V41*28.8,0)</f>
        <v>86</v>
      </c>
      <c r="X41" s="214">
        <v>2</v>
      </c>
      <c r="Y41" s="214">
        <f>ROUND(X41*16.8,0)</f>
        <v>34</v>
      </c>
      <c r="Z41" s="214">
        <v>5</v>
      </c>
      <c r="AA41" s="214">
        <f>ROUND(Z41*19.2,0)</f>
        <v>96</v>
      </c>
      <c r="AB41" s="214">
        <v>4</v>
      </c>
      <c r="AC41" s="214">
        <f>ROUND(AB41*19.2,0)</f>
        <v>77</v>
      </c>
      <c r="AD41" s="214">
        <v>4</v>
      </c>
      <c r="AE41" s="214">
        <f>ROUND(AD41*12,0)</f>
        <v>48</v>
      </c>
      <c r="AF41" s="214">
        <v>3</v>
      </c>
      <c r="AG41" s="214">
        <f>ROUND(AF41*14.4,0)</f>
        <v>43</v>
      </c>
      <c r="AH41" s="214">
        <v>2</v>
      </c>
      <c r="AI41" s="214">
        <f>ROUND(AH41*9.6,0)</f>
        <v>19</v>
      </c>
      <c r="AJ41" s="214">
        <v>2</v>
      </c>
      <c r="AK41" s="214">
        <f>ROUND(AJ41*16.8,0)</f>
        <v>34</v>
      </c>
      <c r="AL41" s="214">
        <v>4</v>
      </c>
      <c r="AM41" s="214">
        <f>ROUND(AL41*7.2,0)</f>
        <v>29</v>
      </c>
      <c r="AN41" s="214">
        <f>SUM(M41,O41,Q41,S41,U41)</f>
        <v>418</v>
      </c>
      <c r="AO41" s="214">
        <f>SUM(W41,Y41,AA41,AC41)</f>
        <v>293</v>
      </c>
      <c r="AP41" s="214">
        <f>SUM(AE41,AG41,AI41)</f>
        <v>110</v>
      </c>
      <c r="AQ41" s="214">
        <f>SUM(AK41,AM41)</f>
        <v>63</v>
      </c>
      <c r="AR41" s="214">
        <f>SUM(AN41:AQ41)</f>
        <v>884</v>
      </c>
      <c r="AS41" s="214" t="str">
        <f>IF(AR41&lt;=120,"Group 1",IF(AR41&lt;=240,"Group 2",IF(AR41&lt;=360,"Group 3",IF(AR41&lt;=480,"Group 4",IF(AR41&lt;=600,"Group 5",IF(AR41&lt;=720,"Group 6",IF(AR41&lt;=840,"Group 7",IF(AR41&lt;=960,"Group 8",IF(AR41&lt;=1080,"Group 9","Group 10")))))))))</f>
        <v>Group 8</v>
      </c>
      <c r="AT41" s="214" t="str">
        <f>IF(AR41&lt;=120,"B1",IF(AR41&lt;=240,"B2",IF(AR41&lt;=360,"B3",IF(AR41&lt;=480,"B4",IF(AR41&lt;=600,"B5",IF(AR41&lt;=720,"B6",IF(AR41&lt;=840,"B7",IF(AR41&lt;=960,"B8",IF(AR41&lt;=1080,"B9",IF(AR41&lt;=1100,"B10",IF(AR41&lt;=1120,"B11",IF(AR41&lt;=1140,"B12",IF(AR41&lt;=1160,"B13",IF(AR41&lt;=1180,"B14","B15"))))))))))))))</f>
        <v>B8</v>
      </c>
      <c r="AU41" s="214" t="str">
        <f>AT41</f>
        <v>B8</v>
      </c>
      <c r="AV41" s="214" t="str">
        <f>IF(AU41=J41,"OK","REVIEW")</f>
        <v>OK</v>
      </c>
      <c r="AW41" s="213" t="s">
        <v>1647</v>
      </c>
    </row>
    <row r="42" ht="72" customHeight="1">
      <c r="A42" s="214" t="s">
        <v>260</v>
      </c>
      <c r="B42" s="213" t="s">
        <v>261</v>
      </c>
      <c r="C42" s="214" t="s">
        <v>514</v>
      </c>
      <c r="D42" s="213" t="s">
        <v>515</v>
      </c>
      <c r="E42" s="214" t="s">
        <v>516</v>
      </c>
      <c r="F42" s="213" t="s">
        <v>517</v>
      </c>
      <c r="G42" s="214" t="s">
        <v>528</v>
      </c>
      <c r="H42" s="213" t="s">
        <v>529</v>
      </c>
      <c r="I42" s="213" t="s">
        <v>520</v>
      </c>
      <c r="J42" s="214" t="s">
        <v>280</v>
      </c>
      <c r="K42" s="213" t="s">
        <v>1657</v>
      </c>
      <c r="L42" s="214">
        <v>8</v>
      </c>
      <c r="M42" s="214">
        <f>ROUND(L42*18,0)</f>
        <v>144</v>
      </c>
      <c r="N42" s="214">
        <v>4</v>
      </c>
      <c r="O42" s="214">
        <f>ROUND(N42*19.2,0)</f>
        <v>77</v>
      </c>
      <c r="P42" s="214">
        <v>5</v>
      </c>
      <c r="Q42" s="214">
        <f>ROUND(P42*19.2,0)</f>
        <v>96</v>
      </c>
      <c r="R42" s="214">
        <v>4</v>
      </c>
      <c r="S42" s="214">
        <f>ROUND(R42*14.4,0)</f>
        <v>58</v>
      </c>
      <c r="T42" s="214">
        <v>3</v>
      </c>
      <c r="U42" s="214">
        <f>ROUND(T42*14.4,0)</f>
        <v>43</v>
      </c>
      <c r="V42" s="214">
        <v>3</v>
      </c>
      <c r="W42" s="214">
        <f>ROUND(V42*28.8,0)</f>
        <v>86</v>
      </c>
      <c r="X42" s="214">
        <v>2</v>
      </c>
      <c r="Y42" s="214">
        <f>ROUND(X42*16.8,0)</f>
        <v>34</v>
      </c>
      <c r="Z42" s="214">
        <v>5</v>
      </c>
      <c r="AA42" s="214">
        <f>ROUND(Z42*19.2,0)</f>
        <v>96</v>
      </c>
      <c r="AB42" s="214">
        <v>4</v>
      </c>
      <c r="AC42" s="214">
        <f>ROUND(AB42*19.2,0)</f>
        <v>77</v>
      </c>
      <c r="AD42" s="214">
        <v>4</v>
      </c>
      <c r="AE42" s="214">
        <f>ROUND(AD42*12,0)</f>
        <v>48</v>
      </c>
      <c r="AF42" s="214">
        <v>3</v>
      </c>
      <c r="AG42" s="214">
        <f>ROUND(AF42*14.4,0)</f>
        <v>43</v>
      </c>
      <c r="AH42" s="214">
        <v>2</v>
      </c>
      <c r="AI42" s="214">
        <f>ROUND(AH42*9.6,0)</f>
        <v>19</v>
      </c>
      <c r="AJ42" s="214">
        <v>2</v>
      </c>
      <c r="AK42" s="214">
        <f>ROUND(AJ42*16.8,0)</f>
        <v>34</v>
      </c>
      <c r="AL42" s="214">
        <v>4</v>
      </c>
      <c r="AM42" s="214">
        <f>ROUND(AL42*7.2,0)</f>
        <v>29</v>
      </c>
      <c r="AN42" s="214">
        <f>SUM(M42,O42,Q42,S42,U42)</f>
        <v>418</v>
      </c>
      <c r="AO42" s="214">
        <f>SUM(W42,Y42,AA42,AC42)</f>
        <v>293</v>
      </c>
      <c r="AP42" s="214">
        <f>SUM(AE42,AG42,AI42)</f>
        <v>110</v>
      </c>
      <c r="AQ42" s="214">
        <f>SUM(AK42,AM42)</f>
        <v>63</v>
      </c>
      <c r="AR42" s="214">
        <f>SUM(AN42:AQ42)</f>
        <v>884</v>
      </c>
      <c r="AS42" s="214" t="str">
        <f>IF(AR42&lt;=120,"Group 1",IF(AR42&lt;=240,"Group 2",IF(AR42&lt;=360,"Group 3",IF(AR42&lt;=480,"Group 4",IF(AR42&lt;=600,"Group 5",IF(AR42&lt;=720,"Group 6",IF(AR42&lt;=840,"Group 7",IF(AR42&lt;=960,"Group 8",IF(AR42&lt;=1080,"Group 9","Group 10")))))))))</f>
        <v>Group 8</v>
      </c>
      <c r="AT42" s="214" t="str">
        <f>IF(AR42&lt;=120,"B1",IF(AR42&lt;=240,"B2",IF(AR42&lt;=360,"B3",IF(AR42&lt;=480,"B4",IF(AR42&lt;=600,"B5",IF(AR42&lt;=720,"B6",IF(AR42&lt;=840,"B7",IF(AR42&lt;=960,"B8",IF(AR42&lt;=1080,"B9",IF(AR42&lt;=1100,"B10",IF(AR42&lt;=1120,"B11",IF(AR42&lt;=1140,"B12",IF(AR42&lt;=1160,"B13",IF(AR42&lt;=1180,"B14","B15"))))))))))))))</f>
        <v>B8</v>
      </c>
      <c r="AU42" s="214" t="str">
        <f>AT42</f>
        <v>B8</v>
      </c>
      <c r="AV42" s="214" t="str">
        <f>IF(AU42=J42,"OK","REVIEW")</f>
        <v>OK</v>
      </c>
      <c r="AW42" s="213" t="s">
        <v>1647</v>
      </c>
    </row>
    <row r="43" ht="72" customHeight="1">
      <c r="A43" s="214" t="s">
        <v>260</v>
      </c>
      <c r="B43" s="213" t="s">
        <v>261</v>
      </c>
      <c r="C43" s="214" t="s">
        <v>514</v>
      </c>
      <c r="D43" s="213" t="s">
        <v>515</v>
      </c>
      <c r="E43" s="214" t="s">
        <v>516</v>
      </c>
      <c r="F43" s="213" t="s">
        <v>517</v>
      </c>
      <c r="G43" s="214" t="s">
        <v>530</v>
      </c>
      <c r="H43" s="213" t="s">
        <v>531</v>
      </c>
      <c r="I43" s="213" t="s">
        <v>520</v>
      </c>
      <c r="J43" s="214" t="s">
        <v>280</v>
      </c>
      <c r="K43" s="213" t="s">
        <v>1657</v>
      </c>
      <c r="L43" s="214">
        <v>8</v>
      </c>
      <c r="M43" s="214">
        <f>ROUND(L43*18,0)</f>
        <v>144</v>
      </c>
      <c r="N43" s="214">
        <v>4</v>
      </c>
      <c r="O43" s="214">
        <f>ROUND(N43*19.2,0)</f>
        <v>77</v>
      </c>
      <c r="P43" s="214">
        <v>5</v>
      </c>
      <c r="Q43" s="214">
        <f>ROUND(P43*19.2,0)</f>
        <v>96</v>
      </c>
      <c r="R43" s="214">
        <v>4</v>
      </c>
      <c r="S43" s="214">
        <f>ROUND(R43*14.4,0)</f>
        <v>58</v>
      </c>
      <c r="T43" s="214">
        <v>3</v>
      </c>
      <c r="U43" s="214">
        <f>ROUND(T43*14.4,0)</f>
        <v>43</v>
      </c>
      <c r="V43" s="214">
        <v>3</v>
      </c>
      <c r="W43" s="214">
        <f>ROUND(V43*28.8,0)</f>
        <v>86</v>
      </c>
      <c r="X43" s="214">
        <v>2</v>
      </c>
      <c r="Y43" s="214">
        <f>ROUND(X43*16.8,0)</f>
        <v>34</v>
      </c>
      <c r="Z43" s="214">
        <v>5</v>
      </c>
      <c r="AA43" s="214">
        <f>ROUND(Z43*19.2,0)</f>
        <v>96</v>
      </c>
      <c r="AB43" s="214">
        <v>4</v>
      </c>
      <c r="AC43" s="214">
        <f>ROUND(AB43*19.2,0)</f>
        <v>77</v>
      </c>
      <c r="AD43" s="214">
        <v>4</v>
      </c>
      <c r="AE43" s="214">
        <f>ROUND(AD43*12,0)</f>
        <v>48</v>
      </c>
      <c r="AF43" s="214">
        <v>3</v>
      </c>
      <c r="AG43" s="214">
        <f>ROUND(AF43*14.4,0)</f>
        <v>43</v>
      </c>
      <c r="AH43" s="214">
        <v>2</v>
      </c>
      <c r="AI43" s="214">
        <f>ROUND(AH43*9.6,0)</f>
        <v>19</v>
      </c>
      <c r="AJ43" s="214">
        <v>2</v>
      </c>
      <c r="AK43" s="214">
        <f>ROUND(AJ43*16.8,0)</f>
        <v>34</v>
      </c>
      <c r="AL43" s="214">
        <v>4</v>
      </c>
      <c r="AM43" s="214">
        <f>ROUND(AL43*7.2,0)</f>
        <v>29</v>
      </c>
      <c r="AN43" s="214">
        <f>SUM(M43,O43,Q43,S43,U43)</f>
        <v>418</v>
      </c>
      <c r="AO43" s="214">
        <f>SUM(W43,Y43,AA43,AC43)</f>
        <v>293</v>
      </c>
      <c r="AP43" s="214">
        <f>SUM(AE43,AG43,AI43)</f>
        <v>110</v>
      </c>
      <c r="AQ43" s="214">
        <f>SUM(AK43,AM43)</f>
        <v>63</v>
      </c>
      <c r="AR43" s="214">
        <f>SUM(AN43:AQ43)</f>
        <v>884</v>
      </c>
      <c r="AS43" s="214" t="str">
        <f>IF(AR43&lt;=120,"Group 1",IF(AR43&lt;=240,"Group 2",IF(AR43&lt;=360,"Group 3",IF(AR43&lt;=480,"Group 4",IF(AR43&lt;=600,"Group 5",IF(AR43&lt;=720,"Group 6",IF(AR43&lt;=840,"Group 7",IF(AR43&lt;=960,"Group 8",IF(AR43&lt;=1080,"Group 9","Group 10")))))))))</f>
        <v>Group 8</v>
      </c>
      <c r="AT43" s="214" t="str">
        <f>IF(AR43&lt;=120,"B1",IF(AR43&lt;=240,"B2",IF(AR43&lt;=360,"B3",IF(AR43&lt;=480,"B4",IF(AR43&lt;=600,"B5",IF(AR43&lt;=720,"B6",IF(AR43&lt;=840,"B7",IF(AR43&lt;=960,"B8",IF(AR43&lt;=1080,"B9",IF(AR43&lt;=1100,"B10",IF(AR43&lt;=1120,"B11",IF(AR43&lt;=1140,"B12",IF(AR43&lt;=1160,"B13",IF(AR43&lt;=1180,"B14","B15"))))))))))))))</f>
        <v>B8</v>
      </c>
      <c r="AU43" s="214" t="str">
        <f>AT43</f>
        <v>B8</v>
      </c>
      <c r="AV43" s="214" t="str">
        <f>IF(AU43=J43,"OK","REVIEW")</f>
        <v>OK</v>
      </c>
      <c r="AW43" s="213" t="s">
        <v>1647</v>
      </c>
    </row>
    <row r="44" ht="72" customHeight="1">
      <c r="A44" s="214" t="s">
        <v>260</v>
      </c>
      <c r="B44" s="213" t="s">
        <v>261</v>
      </c>
      <c r="C44" s="214" t="s">
        <v>514</v>
      </c>
      <c r="D44" s="213" t="s">
        <v>515</v>
      </c>
      <c r="E44" s="214" t="s">
        <v>532</v>
      </c>
      <c r="F44" s="213" t="s">
        <v>533</v>
      </c>
      <c r="G44" s="214" t="s">
        <v>534</v>
      </c>
      <c r="H44" s="213" t="s">
        <v>533</v>
      </c>
      <c r="I44" s="213" t="s">
        <v>520</v>
      </c>
      <c r="J44" s="214" t="s">
        <v>280</v>
      </c>
      <c r="K44" s="213" t="s">
        <v>1657</v>
      </c>
      <c r="L44" s="214">
        <v>8</v>
      </c>
      <c r="M44" s="214">
        <f>ROUND(L44*18,0)</f>
        <v>144</v>
      </c>
      <c r="N44" s="214">
        <v>4</v>
      </c>
      <c r="O44" s="214">
        <f>ROUND(N44*19.2,0)</f>
        <v>77</v>
      </c>
      <c r="P44" s="214">
        <v>5</v>
      </c>
      <c r="Q44" s="214">
        <f>ROUND(P44*19.2,0)</f>
        <v>96</v>
      </c>
      <c r="R44" s="214">
        <v>4</v>
      </c>
      <c r="S44" s="214">
        <f>ROUND(R44*14.4,0)</f>
        <v>58</v>
      </c>
      <c r="T44" s="214">
        <v>3</v>
      </c>
      <c r="U44" s="214">
        <f>ROUND(T44*14.4,0)</f>
        <v>43</v>
      </c>
      <c r="V44" s="214">
        <v>3</v>
      </c>
      <c r="W44" s="214">
        <f>ROUND(V44*28.8,0)</f>
        <v>86</v>
      </c>
      <c r="X44" s="214">
        <v>2</v>
      </c>
      <c r="Y44" s="214">
        <f>ROUND(X44*16.8,0)</f>
        <v>34</v>
      </c>
      <c r="Z44" s="214">
        <v>5</v>
      </c>
      <c r="AA44" s="214">
        <f>ROUND(Z44*19.2,0)</f>
        <v>96</v>
      </c>
      <c r="AB44" s="214">
        <v>4</v>
      </c>
      <c r="AC44" s="214">
        <f>ROUND(AB44*19.2,0)</f>
        <v>77</v>
      </c>
      <c r="AD44" s="214">
        <v>4</v>
      </c>
      <c r="AE44" s="214">
        <f>ROUND(AD44*12,0)</f>
        <v>48</v>
      </c>
      <c r="AF44" s="214">
        <v>3</v>
      </c>
      <c r="AG44" s="214">
        <f>ROUND(AF44*14.4,0)</f>
        <v>43</v>
      </c>
      <c r="AH44" s="214">
        <v>2</v>
      </c>
      <c r="AI44" s="214">
        <f>ROUND(AH44*9.6,0)</f>
        <v>19</v>
      </c>
      <c r="AJ44" s="214">
        <v>2</v>
      </c>
      <c r="AK44" s="214">
        <f>ROUND(AJ44*16.8,0)</f>
        <v>34</v>
      </c>
      <c r="AL44" s="214">
        <v>4</v>
      </c>
      <c r="AM44" s="214">
        <f>ROUND(AL44*7.2,0)</f>
        <v>29</v>
      </c>
      <c r="AN44" s="214">
        <f>SUM(M44,O44,Q44,S44,U44)</f>
        <v>418</v>
      </c>
      <c r="AO44" s="214">
        <f>SUM(W44,Y44,AA44,AC44)</f>
        <v>293</v>
      </c>
      <c r="AP44" s="214">
        <f>SUM(AE44,AG44,AI44)</f>
        <v>110</v>
      </c>
      <c r="AQ44" s="214">
        <f>SUM(AK44,AM44)</f>
        <v>63</v>
      </c>
      <c r="AR44" s="214">
        <f>SUM(AN44:AQ44)</f>
        <v>884</v>
      </c>
      <c r="AS44" s="214" t="str">
        <f>IF(AR44&lt;=120,"Group 1",IF(AR44&lt;=240,"Group 2",IF(AR44&lt;=360,"Group 3",IF(AR44&lt;=480,"Group 4",IF(AR44&lt;=600,"Group 5",IF(AR44&lt;=720,"Group 6",IF(AR44&lt;=840,"Group 7",IF(AR44&lt;=960,"Group 8",IF(AR44&lt;=1080,"Group 9","Group 10")))))))))</f>
        <v>Group 8</v>
      </c>
      <c r="AT44" s="214" t="str">
        <f>IF(AR44&lt;=120,"B1",IF(AR44&lt;=240,"B2",IF(AR44&lt;=360,"B3",IF(AR44&lt;=480,"B4",IF(AR44&lt;=600,"B5",IF(AR44&lt;=720,"B6",IF(AR44&lt;=840,"B7",IF(AR44&lt;=960,"B8",IF(AR44&lt;=1080,"B9",IF(AR44&lt;=1100,"B10",IF(AR44&lt;=1120,"B11",IF(AR44&lt;=1140,"B12",IF(AR44&lt;=1160,"B13",IF(AR44&lt;=1180,"B14","B15"))))))))))))))</f>
        <v>B8</v>
      </c>
      <c r="AU44" s="214" t="str">
        <f>AT44</f>
        <v>B8</v>
      </c>
      <c r="AV44" s="214" t="str">
        <f>IF(AU44=J44,"OK","REVIEW")</f>
        <v>OK</v>
      </c>
      <c r="AW44" s="213" t="s">
        <v>1647</v>
      </c>
    </row>
    <row r="45" ht="72" customHeight="1">
      <c r="A45" s="214" t="s">
        <v>260</v>
      </c>
      <c r="B45" s="213" t="s">
        <v>261</v>
      </c>
      <c r="C45" s="214" t="s">
        <v>514</v>
      </c>
      <c r="D45" s="213" t="s">
        <v>515</v>
      </c>
      <c r="E45" s="214" t="s">
        <v>535</v>
      </c>
      <c r="F45" s="213" t="s">
        <v>536</v>
      </c>
      <c r="G45" s="214" t="s">
        <v>537</v>
      </c>
      <c r="H45" s="213" t="s">
        <v>538</v>
      </c>
      <c r="I45" s="213" t="s">
        <v>520</v>
      </c>
      <c r="J45" s="214" t="s">
        <v>280</v>
      </c>
      <c r="K45" s="213" t="s">
        <v>1657</v>
      </c>
      <c r="L45" s="214">
        <v>8</v>
      </c>
      <c r="M45" s="214">
        <f>ROUND(L45*18,0)</f>
        <v>144</v>
      </c>
      <c r="N45" s="214">
        <v>4</v>
      </c>
      <c r="O45" s="214">
        <f>ROUND(N45*19.2,0)</f>
        <v>77</v>
      </c>
      <c r="P45" s="214">
        <v>5</v>
      </c>
      <c r="Q45" s="214">
        <f>ROUND(P45*19.2,0)</f>
        <v>96</v>
      </c>
      <c r="R45" s="214">
        <v>4</v>
      </c>
      <c r="S45" s="214">
        <f>ROUND(R45*14.4,0)</f>
        <v>58</v>
      </c>
      <c r="T45" s="214">
        <v>3</v>
      </c>
      <c r="U45" s="214">
        <f>ROUND(T45*14.4,0)</f>
        <v>43</v>
      </c>
      <c r="V45" s="214">
        <v>3</v>
      </c>
      <c r="W45" s="214">
        <f>ROUND(V45*28.8,0)</f>
        <v>86</v>
      </c>
      <c r="X45" s="214">
        <v>2</v>
      </c>
      <c r="Y45" s="214">
        <f>ROUND(X45*16.8,0)</f>
        <v>34</v>
      </c>
      <c r="Z45" s="214">
        <v>5</v>
      </c>
      <c r="AA45" s="214">
        <f>ROUND(Z45*19.2,0)</f>
        <v>96</v>
      </c>
      <c r="AB45" s="214">
        <v>4</v>
      </c>
      <c r="AC45" s="214">
        <f>ROUND(AB45*19.2,0)</f>
        <v>77</v>
      </c>
      <c r="AD45" s="214">
        <v>4</v>
      </c>
      <c r="AE45" s="214">
        <f>ROUND(AD45*12,0)</f>
        <v>48</v>
      </c>
      <c r="AF45" s="214">
        <v>3</v>
      </c>
      <c r="AG45" s="214">
        <f>ROUND(AF45*14.4,0)</f>
        <v>43</v>
      </c>
      <c r="AH45" s="214">
        <v>2</v>
      </c>
      <c r="AI45" s="214">
        <f>ROUND(AH45*9.6,0)</f>
        <v>19</v>
      </c>
      <c r="AJ45" s="214">
        <v>2</v>
      </c>
      <c r="AK45" s="214">
        <f>ROUND(AJ45*16.8,0)</f>
        <v>34</v>
      </c>
      <c r="AL45" s="214">
        <v>4</v>
      </c>
      <c r="AM45" s="214">
        <f>ROUND(AL45*7.2,0)</f>
        <v>29</v>
      </c>
      <c r="AN45" s="214">
        <f>SUM(M45,O45,Q45,S45,U45)</f>
        <v>418</v>
      </c>
      <c r="AO45" s="214">
        <f>SUM(W45,Y45,AA45,AC45)</f>
        <v>293</v>
      </c>
      <c r="AP45" s="214">
        <f>SUM(AE45,AG45,AI45)</f>
        <v>110</v>
      </c>
      <c r="AQ45" s="214">
        <f>SUM(AK45,AM45)</f>
        <v>63</v>
      </c>
      <c r="AR45" s="214">
        <f>SUM(AN45:AQ45)</f>
        <v>884</v>
      </c>
      <c r="AS45" s="214" t="str">
        <f>IF(AR45&lt;=120,"Group 1",IF(AR45&lt;=240,"Group 2",IF(AR45&lt;=360,"Group 3",IF(AR45&lt;=480,"Group 4",IF(AR45&lt;=600,"Group 5",IF(AR45&lt;=720,"Group 6",IF(AR45&lt;=840,"Group 7",IF(AR45&lt;=960,"Group 8",IF(AR45&lt;=1080,"Group 9","Group 10")))))))))</f>
        <v>Group 8</v>
      </c>
      <c r="AT45" s="214" t="str">
        <f>IF(AR45&lt;=120,"B1",IF(AR45&lt;=240,"B2",IF(AR45&lt;=360,"B3",IF(AR45&lt;=480,"B4",IF(AR45&lt;=600,"B5",IF(AR45&lt;=720,"B6",IF(AR45&lt;=840,"B7",IF(AR45&lt;=960,"B8",IF(AR45&lt;=1080,"B9",IF(AR45&lt;=1100,"B10",IF(AR45&lt;=1120,"B11",IF(AR45&lt;=1140,"B12",IF(AR45&lt;=1160,"B13",IF(AR45&lt;=1180,"B14","B15"))))))))))))))</f>
        <v>B8</v>
      </c>
      <c r="AU45" s="214" t="str">
        <f>AT45</f>
        <v>B8</v>
      </c>
      <c r="AV45" s="214" t="str">
        <f>IF(AU45=J45,"OK","REVIEW")</f>
        <v>OK</v>
      </c>
      <c r="AW45" s="213" t="s">
        <v>1647</v>
      </c>
    </row>
    <row r="46" ht="72" customHeight="1">
      <c r="A46" s="214" t="s">
        <v>260</v>
      </c>
      <c r="B46" s="213" t="s">
        <v>261</v>
      </c>
      <c r="C46" s="214" t="s">
        <v>514</v>
      </c>
      <c r="D46" s="213" t="s">
        <v>515</v>
      </c>
      <c r="E46" s="214" t="s">
        <v>535</v>
      </c>
      <c r="F46" s="213" t="s">
        <v>536</v>
      </c>
      <c r="G46" s="214" t="s">
        <v>539</v>
      </c>
      <c r="H46" s="213" t="s">
        <v>540</v>
      </c>
      <c r="I46" s="213" t="s">
        <v>520</v>
      </c>
      <c r="J46" s="214" t="s">
        <v>280</v>
      </c>
      <c r="K46" s="213" t="s">
        <v>1657</v>
      </c>
      <c r="L46" s="214">
        <v>8</v>
      </c>
      <c r="M46" s="214">
        <f>ROUND(L46*18,0)</f>
        <v>144</v>
      </c>
      <c r="N46" s="214">
        <v>4</v>
      </c>
      <c r="O46" s="214">
        <f>ROUND(N46*19.2,0)</f>
        <v>77</v>
      </c>
      <c r="P46" s="214">
        <v>5</v>
      </c>
      <c r="Q46" s="214">
        <f>ROUND(P46*19.2,0)</f>
        <v>96</v>
      </c>
      <c r="R46" s="214">
        <v>4</v>
      </c>
      <c r="S46" s="214">
        <f>ROUND(R46*14.4,0)</f>
        <v>58</v>
      </c>
      <c r="T46" s="214">
        <v>3</v>
      </c>
      <c r="U46" s="214">
        <f>ROUND(T46*14.4,0)</f>
        <v>43</v>
      </c>
      <c r="V46" s="214">
        <v>3</v>
      </c>
      <c r="W46" s="214">
        <f>ROUND(V46*28.8,0)</f>
        <v>86</v>
      </c>
      <c r="X46" s="214">
        <v>2</v>
      </c>
      <c r="Y46" s="214">
        <f>ROUND(X46*16.8,0)</f>
        <v>34</v>
      </c>
      <c r="Z46" s="214">
        <v>5</v>
      </c>
      <c r="AA46" s="214">
        <f>ROUND(Z46*19.2,0)</f>
        <v>96</v>
      </c>
      <c r="AB46" s="214">
        <v>4</v>
      </c>
      <c r="AC46" s="214">
        <f>ROUND(AB46*19.2,0)</f>
        <v>77</v>
      </c>
      <c r="AD46" s="214">
        <v>4</v>
      </c>
      <c r="AE46" s="214">
        <f>ROUND(AD46*12,0)</f>
        <v>48</v>
      </c>
      <c r="AF46" s="214">
        <v>3</v>
      </c>
      <c r="AG46" s="214">
        <f>ROUND(AF46*14.4,0)</f>
        <v>43</v>
      </c>
      <c r="AH46" s="214">
        <v>2</v>
      </c>
      <c r="AI46" s="214">
        <f>ROUND(AH46*9.6,0)</f>
        <v>19</v>
      </c>
      <c r="AJ46" s="214">
        <v>3</v>
      </c>
      <c r="AK46" s="214">
        <f>ROUND(AJ46*16.8,0)</f>
        <v>50</v>
      </c>
      <c r="AL46" s="214">
        <v>4</v>
      </c>
      <c r="AM46" s="214">
        <f>ROUND(AL46*7.2,0)</f>
        <v>29</v>
      </c>
      <c r="AN46" s="214">
        <f>SUM(M46,O46,Q46,S46,U46)</f>
        <v>418</v>
      </c>
      <c r="AO46" s="214">
        <f>SUM(W46,Y46,AA46,AC46)</f>
        <v>293</v>
      </c>
      <c r="AP46" s="214">
        <f>SUM(AE46,AG46,AI46)</f>
        <v>110</v>
      </c>
      <c r="AQ46" s="214">
        <f>SUM(AK46,AM46)</f>
        <v>79</v>
      </c>
      <c r="AR46" s="214">
        <f>SUM(AN46:AQ46)</f>
        <v>900</v>
      </c>
      <c r="AS46" s="214" t="str">
        <f>IF(AR46&lt;=120,"Group 1",IF(AR46&lt;=240,"Group 2",IF(AR46&lt;=360,"Group 3",IF(AR46&lt;=480,"Group 4",IF(AR46&lt;=600,"Group 5",IF(AR46&lt;=720,"Group 6",IF(AR46&lt;=840,"Group 7",IF(AR46&lt;=960,"Group 8",IF(AR46&lt;=1080,"Group 9","Group 10")))))))))</f>
        <v>Group 8</v>
      </c>
      <c r="AT46" s="214" t="str">
        <f>IF(AR46&lt;=120,"B1",IF(AR46&lt;=240,"B2",IF(AR46&lt;=360,"B3",IF(AR46&lt;=480,"B4",IF(AR46&lt;=600,"B5",IF(AR46&lt;=720,"B6",IF(AR46&lt;=840,"B7",IF(AR46&lt;=960,"B8",IF(AR46&lt;=1080,"B9",IF(AR46&lt;=1100,"B10",IF(AR46&lt;=1120,"B11",IF(AR46&lt;=1140,"B12",IF(AR46&lt;=1160,"B13",IF(AR46&lt;=1180,"B14","B15"))))))))))))))</f>
        <v>B8</v>
      </c>
      <c r="AU46" s="214" t="str">
        <f>AT46</f>
        <v>B8</v>
      </c>
      <c r="AV46" s="214" t="str">
        <f>IF(AU46=J46,"OK","REVIEW")</f>
        <v>OK</v>
      </c>
      <c r="AW46" s="213" t="s">
        <v>1647</v>
      </c>
    </row>
    <row r="47" ht="72" customHeight="1">
      <c r="A47" s="214" t="s">
        <v>260</v>
      </c>
      <c r="B47" s="213" t="s">
        <v>261</v>
      </c>
      <c r="C47" s="214" t="s">
        <v>514</v>
      </c>
      <c r="D47" s="213" t="s">
        <v>515</v>
      </c>
      <c r="E47" s="214" t="s">
        <v>535</v>
      </c>
      <c r="F47" s="213" t="s">
        <v>536</v>
      </c>
      <c r="G47" s="214" t="s">
        <v>541</v>
      </c>
      <c r="H47" s="213" t="s">
        <v>542</v>
      </c>
      <c r="I47" s="213" t="s">
        <v>520</v>
      </c>
      <c r="J47" s="214" t="s">
        <v>280</v>
      </c>
      <c r="K47" s="213" t="s">
        <v>1657</v>
      </c>
      <c r="L47" s="214">
        <v>8</v>
      </c>
      <c r="M47" s="214">
        <f>ROUND(L47*18,0)</f>
        <v>144</v>
      </c>
      <c r="N47" s="214">
        <v>4</v>
      </c>
      <c r="O47" s="214">
        <f>ROUND(N47*19.2,0)</f>
        <v>77</v>
      </c>
      <c r="P47" s="214">
        <v>5</v>
      </c>
      <c r="Q47" s="214">
        <f>ROUND(P47*19.2,0)</f>
        <v>96</v>
      </c>
      <c r="R47" s="214">
        <v>4</v>
      </c>
      <c r="S47" s="214">
        <f>ROUND(R47*14.4,0)</f>
        <v>58</v>
      </c>
      <c r="T47" s="214">
        <v>3</v>
      </c>
      <c r="U47" s="214">
        <f>ROUND(T47*14.4,0)</f>
        <v>43</v>
      </c>
      <c r="V47" s="214">
        <v>3</v>
      </c>
      <c r="W47" s="214">
        <f>ROUND(V47*28.8,0)</f>
        <v>86</v>
      </c>
      <c r="X47" s="214">
        <v>2</v>
      </c>
      <c r="Y47" s="214">
        <f>ROUND(X47*16.8,0)</f>
        <v>34</v>
      </c>
      <c r="Z47" s="214">
        <v>5</v>
      </c>
      <c r="AA47" s="214">
        <f>ROUND(Z47*19.2,0)</f>
        <v>96</v>
      </c>
      <c r="AB47" s="214">
        <v>4</v>
      </c>
      <c r="AC47" s="214">
        <f>ROUND(AB47*19.2,0)</f>
        <v>77</v>
      </c>
      <c r="AD47" s="214">
        <v>4</v>
      </c>
      <c r="AE47" s="214">
        <f>ROUND(AD47*12,0)</f>
        <v>48</v>
      </c>
      <c r="AF47" s="214">
        <v>3</v>
      </c>
      <c r="AG47" s="214">
        <f>ROUND(AF47*14.4,0)</f>
        <v>43</v>
      </c>
      <c r="AH47" s="214">
        <v>2</v>
      </c>
      <c r="AI47" s="214">
        <f>ROUND(AH47*9.6,0)</f>
        <v>19</v>
      </c>
      <c r="AJ47" s="214">
        <v>2</v>
      </c>
      <c r="AK47" s="214">
        <f>ROUND(AJ47*16.8,0)</f>
        <v>34</v>
      </c>
      <c r="AL47" s="214">
        <v>4</v>
      </c>
      <c r="AM47" s="214">
        <f>ROUND(AL47*7.2,0)</f>
        <v>29</v>
      </c>
      <c r="AN47" s="214">
        <f>SUM(M47,O47,Q47,S47,U47)</f>
        <v>418</v>
      </c>
      <c r="AO47" s="214">
        <f>SUM(W47,Y47,AA47,AC47)</f>
        <v>293</v>
      </c>
      <c r="AP47" s="214">
        <f>SUM(AE47,AG47,AI47)</f>
        <v>110</v>
      </c>
      <c r="AQ47" s="214">
        <f>SUM(AK47,AM47)</f>
        <v>63</v>
      </c>
      <c r="AR47" s="214">
        <f>SUM(AN47:AQ47)</f>
        <v>884</v>
      </c>
      <c r="AS47" s="214" t="str">
        <f>IF(AR47&lt;=120,"Group 1",IF(AR47&lt;=240,"Group 2",IF(AR47&lt;=360,"Group 3",IF(AR47&lt;=480,"Group 4",IF(AR47&lt;=600,"Group 5",IF(AR47&lt;=720,"Group 6",IF(AR47&lt;=840,"Group 7",IF(AR47&lt;=960,"Group 8",IF(AR47&lt;=1080,"Group 9","Group 10")))))))))</f>
        <v>Group 8</v>
      </c>
      <c r="AT47" s="214" t="str">
        <f>IF(AR47&lt;=120,"B1",IF(AR47&lt;=240,"B2",IF(AR47&lt;=360,"B3",IF(AR47&lt;=480,"B4",IF(AR47&lt;=600,"B5",IF(AR47&lt;=720,"B6",IF(AR47&lt;=840,"B7",IF(AR47&lt;=960,"B8",IF(AR47&lt;=1080,"B9",IF(AR47&lt;=1100,"B10",IF(AR47&lt;=1120,"B11",IF(AR47&lt;=1140,"B12",IF(AR47&lt;=1160,"B13",IF(AR47&lt;=1180,"B14","B15"))))))))))))))</f>
        <v>B8</v>
      </c>
      <c r="AU47" s="214" t="str">
        <f>AT47</f>
        <v>B8</v>
      </c>
      <c r="AV47" s="214" t="str">
        <f>IF(AU47=J47,"OK","REVIEW")</f>
        <v>OK</v>
      </c>
      <c r="AW47" s="213" t="s">
        <v>1647</v>
      </c>
    </row>
    <row r="48" ht="72" customHeight="1">
      <c r="A48" s="214" t="s">
        <v>260</v>
      </c>
      <c r="B48" s="213" t="s">
        <v>261</v>
      </c>
      <c r="C48" s="214" t="s">
        <v>514</v>
      </c>
      <c r="D48" s="213" t="s">
        <v>515</v>
      </c>
      <c r="E48" s="214" t="s">
        <v>543</v>
      </c>
      <c r="F48" s="213" t="s">
        <v>544</v>
      </c>
      <c r="G48" s="214" t="s">
        <v>545</v>
      </c>
      <c r="H48" s="213" t="s">
        <v>546</v>
      </c>
      <c r="I48" s="213" t="s">
        <v>520</v>
      </c>
      <c r="J48" s="214" t="s">
        <v>280</v>
      </c>
      <c r="K48" s="213" t="s">
        <v>1657</v>
      </c>
      <c r="L48" s="214">
        <v>8</v>
      </c>
      <c r="M48" s="214">
        <f>ROUND(L48*18,0)</f>
        <v>144</v>
      </c>
      <c r="N48" s="214">
        <v>4</v>
      </c>
      <c r="O48" s="214">
        <f>ROUND(N48*19.2,0)</f>
        <v>77</v>
      </c>
      <c r="P48" s="214">
        <v>5</v>
      </c>
      <c r="Q48" s="214">
        <f>ROUND(P48*19.2,0)</f>
        <v>96</v>
      </c>
      <c r="R48" s="214">
        <v>4</v>
      </c>
      <c r="S48" s="214">
        <f>ROUND(R48*14.4,0)</f>
        <v>58</v>
      </c>
      <c r="T48" s="214">
        <v>3</v>
      </c>
      <c r="U48" s="214">
        <f>ROUND(T48*14.4,0)</f>
        <v>43</v>
      </c>
      <c r="V48" s="214">
        <v>3</v>
      </c>
      <c r="W48" s="214">
        <f>ROUND(V48*28.8,0)</f>
        <v>86</v>
      </c>
      <c r="X48" s="214">
        <v>2</v>
      </c>
      <c r="Y48" s="214">
        <f>ROUND(X48*16.8,0)</f>
        <v>34</v>
      </c>
      <c r="Z48" s="214">
        <v>5</v>
      </c>
      <c r="AA48" s="214">
        <f>ROUND(Z48*19.2,0)</f>
        <v>96</v>
      </c>
      <c r="AB48" s="214">
        <v>4</v>
      </c>
      <c r="AC48" s="214">
        <f>ROUND(AB48*19.2,0)</f>
        <v>77</v>
      </c>
      <c r="AD48" s="214">
        <v>4</v>
      </c>
      <c r="AE48" s="214">
        <f>ROUND(AD48*12,0)</f>
        <v>48</v>
      </c>
      <c r="AF48" s="214">
        <v>3</v>
      </c>
      <c r="AG48" s="214">
        <f>ROUND(AF48*14.4,0)</f>
        <v>43</v>
      </c>
      <c r="AH48" s="214">
        <v>2</v>
      </c>
      <c r="AI48" s="214">
        <f>ROUND(AH48*9.6,0)</f>
        <v>19</v>
      </c>
      <c r="AJ48" s="214">
        <v>2</v>
      </c>
      <c r="AK48" s="214">
        <f>ROUND(AJ48*16.8,0)</f>
        <v>34</v>
      </c>
      <c r="AL48" s="214">
        <v>4</v>
      </c>
      <c r="AM48" s="214">
        <f>ROUND(AL48*7.2,0)</f>
        <v>29</v>
      </c>
      <c r="AN48" s="214">
        <f>SUM(M48,O48,Q48,S48,U48)</f>
        <v>418</v>
      </c>
      <c r="AO48" s="214">
        <f>SUM(W48,Y48,AA48,AC48)</f>
        <v>293</v>
      </c>
      <c r="AP48" s="214">
        <f>SUM(AE48,AG48,AI48)</f>
        <v>110</v>
      </c>
      <c r="AQ48" s="214">
        <f>SUM(AK48,AM48)</f>
        <v>63</v>
      </c>
      <c r="AR48" s="214">
        <f>SUM(AN48:AQ48)</f>
        <v>884</v>
      </c>
      <c r="AS48" s="214" t="str">
        <f>IF(AR48&lt;=120,"Group 1",IF(AR48&lt;=240,"Group 2",IF(AR48&lt;=360,"Group 3",IF(AR48&lt;=480,"Group 4",IF(AR48&lt;=600,"Group 5",IF(AR48&lt;=720,"Group 6",IF(AR48&lt;=840,"Group 7",IF(AR48&lt;=960,"Group 8",IF(AR48&lt;=1080,"Group 9","Group 10")))))))))</f>
        <v>Group 8</v>
      </c>
      <c r="AT48" s="214" t="str">
        <f>IF(AR48&lt;=120,"B1",IF(AR48&lt;=240,"B2",IF(AR48&lt;=360,"B3",IF(AR48&lt;=480,"B4",IF(AR48&lt;=600,"B5",IF(AR48&lt;=720,"B6",IF(AR48&lt;=840,"B7",IF(AR48&lt;=960,"B8",IF(AR48&lt;=1080,"B9",IF(AR48&lt;=1100,"B10",IF(AR48&lt;=1120,"B11",IF(AR48&lt;=1140,"B12",IF(AR48&lt;=1160,"B13",IF(AR48&lt;=1180,"B14","B15"))))))))))))))</f>
        <v>B8</v>
      </c>
      <c r="AU48" s="214" t="str">
        <f>AT48</f>
        <v>B8</v>
      </c>
      <c r="AV48" s="214" t="str">
        <f>IF(AU48=J48,"OK","REVIEW")</f>
        <v>OK</v>
      </c>
      <c r="AW48" s="213" t="s">
        <v>1647</v>
      </c>
    </row>
    <row r="49" ht="72" customHeight="1">
      <c r="A49" s="214" t="s">
        <v>260</v>
      </c>
      <c r="B49" s="213" t="s">
        <v>261</v>
      </c>
      <c r="C49" s="214" t="s">
        <v>514</v>
      </c>
      <c r="D49" s="213" t="s">
        <v>515</v>
      </c>
      <c r="E49" s="214" t="s">
        <v>543</v>
      </c>
      <c r="F49" s="213" t="s">
        <v>544</v>
      </c>
      <c r="G49" s="214" t="s">
        <v>547</v>
      </c>
      <c r="H49" s="213" t="s">
        <v>548</v>
      </c>
      <c r="I49" s="213" t="s">
        <v>520</v>
      </c>
      <c r="J49" s="214" t="s">
        <v>280</v>
      </c>
      <c r="K49" s="213" t="s">
        <v>1657</v>
      </c>
      <c r="L49" s="214">
        <v>8</v>
      </c>
      <c r="M49" s="214">
        <f>ROUND(L49*18,0)</f>
        <v>144</v>
      </c>
      <c r="N49" s="214">
        <v>4</v>
      </c>
      <c r="O49" s="214">
        <f>ROUND(N49*19.2,0)</f>
        <v>77</v>
      </c>
      <c r="P49" s="214">
        <v>5</v>
      </c>
      <c r="Q49" s="214">
        <f>ROUND(P49*19.2,0)</f>
        <v>96</v>
      </c>
      <c r="R49" s="214">
        <v>4</v>
      </c>
      <c r="S49" s="214">
        <f>ROUND(R49*14.4,0)</f>
        <v>58</v>
      </c>
      <c r="T49" s="214">
        <v>3</v>
      </c>
      <c r="U49" s="214">
        <f>ROUND(T49*14.4,0)</f>
        <v>43</v>
      </c>
      <c r="V49" s="214">
        <v>3</v>
      </c>
      <c r="W49" s="214">
        <f>ROUND(V49*28.8,0)</f>
        <v>86</v>
      </c>
      <c r="X49" s="214">
        <v>2</v>
      </c>
      <c r="Y49" s="214">
        <f>ROUND(X49*16.8,0)</f>
        <v>34</v>
      </c>
      <c r="Z49" s="214">
        <v>5</v>
      </c>
      <c r="AA49" s="214">
        <f>ROUND(Z49*19.2,0)</f>
        <v>96</v>
      </c>
      <c r="AB49" s="214">
        <v>4</v>
      </c>
      <c r="AC49" s="214">
        <f>ROUND(AB49*19.2,0)</f>
        <v>77</v>
      </c>
      <c r="AD49" s="214">
        <v>4</v>
      </c>
      <c r="AE49" s="214">
        <f>ROUND(AD49*12,0)</f>
        <v>48</v>
      </c>
      <c r="AF49" s="214">
        <v>3</v>
      </c>
      <c r="AG49" s="214">
        <f>ROUND(AF49*14.4,0)</f>
        <v>43</v>
      </c>
      <c r="AH49" s="214">
        <v>2</v>
      </c>
      <c r="AI49" s="214">
        <f>ROUND(AH49*9.6,0)</f>
        <v>19</v>
      </c>
      <c r="AJ49" s="214">
        <v>2</v>
      </c>
      <c r="AK49" s="214">
        <f>ROUND(AJ49*16.8,0)</f>
        <v>34</v>
      </c>
      <c r="AL49" s="214">
        <v>4</v>
      </c>
      <c r="AM49" s="214">
        <f>ROUND(AL49*7.2,0)</f>
        <v>29</v>
      </c>
      <c r="AN49" s="214">
        <f>SUM(M49,O49,Q49,S49,U49)</f>
        <v>418</v>
      </c>
      <c r="AO49" s="214">
        <f>SUM(W49,Y49,AA49,AC49)</f>
        <v>293</v>
      </c>
      <c r="AP49" s="214">
        <f>SUM(AE49,AG49,AI49)</f>
        <v>110</v>
      </c>
      <c r="AQ49" s="214">
        <f>SUM(AK49,AM49)</f>
        <v>63</v>
      </c>
      <c r="AR49" s="214">
        <f>SUM(AN49:AQ49)</f>
        <v>884</v>
      </c>
      <c r="AS49" s="214" t="str">
        <f>IF(AR49&lt;=120,"Group 1",IF(AR49&lt;=240,"Group 2",IF(AR49&lt;=360,"Group 3",IF(AR49&lt;=480,"Group 4",IF(AR49&lt;=600,"Group 5",IF(AR49&lt;=720,"Group 6",IF(AR49&lt;=840,"Group 7",IF(AR49&lt;=960,"Group 8",IF(AR49&lt;=1080,"Group 9","Group 10")))))))))</f>
        <v>Group 8</v>
      </c>
      <c r="AT49" s="214" t="str">
        <f>IF(AR49&lt;=120,"B1",IF(AR49&lt;=240,"B2",IF(AR49&lt;=360,"B3",IF(AR49&lt;=480,"B4",IF(AR49&lt;=600,"B5",IF(AR49&lt;=720,"B6",IF(AR49&lt;=840,"B7",IF(AR49&lt;=960,"B8",IF(AR49&lt;=1080,"B9",IF(AR49&lt;=1100,"B10",IF(AR49&lt;=1120,"B11",IF(AR49&lt;=1140,"B12",IF(AR49&lt;=1160,"B13",IF(AR49&lt;=1180,"B14","B15"))))))))))))))</f>
        <v>B8</v>
      </c>
      <c r="AU49" s="214" t="str">
        <f>AT49</f>
        <v>B8</v>
      </c>
      <c r="AV49" s="214" t="str">
        <f>IF(AU49=J49,"OK","REVIEW")</f>
        <v>OK</v>
      </c>
      <c r="AW49" s="213" t="s">
        <v>1647</v>
      </c>
    </row>
    <row r="50" ht="72" customHeight="1">
      <c r="A50" s="214" t="s">
        <v>260</v>
      </c>
      <c r="B50" s="213" t="s">
        <v>261</v>
      </c>
      <c r="C50" s="214" t="s">
        <v>514</v>
      </c>
      <c r="D50" s="213" t="s">
        <v>515</v>
      </c>
      <c r="E50" s="214" t="s">
        <v>543</v>
      </c>
      <c r="F50" s="213" t="s">
        <v>544</v>
      </c>
      <c r="G50" s="214" t="s">
        <v>549</v>
      </c>
      <c r="H50" s="213" t="s">
        <v>550</v>
      </c>
      <c r="I50" s="213" t="s">
        <v>520</v>
      </c>
      <c r="J50" s="214" t="s">
        <v>280</v>
      </c>
      <c r="K50" s="213" t="s">
        <v>1657</v>
      </c>
      <c r="L50" s="214">
        <v>8</v>
      </c>
      <c r="M50" s="214">
        <f>ROUND(L50*18,0)</f>
        <v>144</v>
      </c>
      <c r="N50" s="214">
        <v>4</v>
      </c>
      <c r="O50" s="214">
        <f>ROUND(N50*19.2,0)</f>
        <v>77</v>
      </c>
      <c r="P50" s="214">
        <v>5</v>
      </c>
      <c r="Q50" s="214">
        <f>ROUND(P50*19.2,0)</f>
        <v>96</v>
      </c>
      <c r="R50" s="214">
        <v>4</v>
      </c>
      <c r="S50" s="214">
        <f>ROUND(R50*14.4,0)</f>
        <v>58</v>
      </c>
      <c r="T50" s="214">
        <v>3</v>
      </c>
      <c r="U50" s="214">
        <f>ROUND(T50*14.4,0)</f>
        <v>43</v>
      </c>
      <c r="V50" s="214">
        <v>3</v>
      </c>
      <c r="W50" s="214">
        <f>ROUND(V50*28.8,0)</f>
        <v>86</v>
      </c>
      <c r="X50" s="214">
        <v>2</v>
      </c>
      <c r="Y50" s="214">
        <f>ROUND(X50*16.8,0)</f>
        <v>34</v>
      </c>
      <c r="Z50" s="214">
        <v>5</v>
      </c>
      <c r="AA50" s="214">
        <f>ROUND(Z50*19.2,0)</f>
        <v>96</v>
      </c>
      <c r="AB50" s="214">
        <v>4</v>
      </c>
      <c r="AC50" s="214">
        <f>ROUND(AB50*19.2,0)</f>
        <v>77</v>
      </c>
      <c r="AD50" s="214">
        <v>4</v>
      </c>
      <c r="AE50" s="214">
        <f>ROUND(AD50*12,0)</f>
        <v>48</v>
      </c>
      <c r="AF50" s="214">
        <v>3</v>
      </c>
      <c r="AG50" s="214">
        <f>ROUND(AF50*14.4,0)</f>
        <v>43</v>
      </c>
      <c r="AH50" s="214">
        <v>2</v>
      </c>
      <c r="AI50" s="214">
        <f>ROUND(AH50*9.6,0)</f>
        <v>19</v>
      </c>
      <c r="AJ50" s="214">
        <v>2</v>
      </c>
      <c r="AK50" s="214">
        <f>ROUND(AJ50*16.8,0)</f>
        <v>34</v>
      </c>
      <c r="AL50" s="214">
        <v>4</v>
      </c>
      <c r="AM50" s="214">
        <f>ROUND(AL50*7.2,0)</f>
        <v>29</v>
      </c>
      <c r="AN50" s="214">
        <f>SUM(M50,O50,Q50,S50,U50)</f>
        <v>418</v>
      </c>
      <c r="AO50" s="214">
        <f>SUM(W50,Y50,AA50,AC50)</f>
        <v>293</v>
      </c>
      <c r="AP50" s="214">
        <f>SUM(AE50,AG50,AI50)</f>
        <v>110</v>
      </c>
      <c r="AQ50" s="214">
        <f>SUM(AK50,AM50)</f>
        <v>63</v>
      </c>
      <c r="AR50" s="214">
        <f>SUM(AN50:AQ50)</f>
        <v>884</v>
      </c>
      <c r="AS50" s="214" t="str">
        <f>IF(AR50&lt;=120,"Group 1",IF(AR50&lt;=240,"Group 2",IF(AR50&lt;=360,"Group 3",IF(AR50&lt;=480,"Group 4",IF(AR50&lt;=600,"Group 5",IF(AR50&lt;=720,"Group 6",IF(AR50&lt;=840,"Group 7",IF(AR50&lt;=960,"Group 8",IF(AR50&lt;=1080,"Group 9","Group 10")))))))))</f>
        <v>Group 8</v>
      </c>
      <c r="AT50" s="214" t="str">
        <f>IF(AR50&lt;=120,"B1",IF(AR50&lt;=240,"B2",IF(AR50&lt;=360,"B3",IF(AR50&lt;=480,"B4",IF(AR50&lt;=600,"B5",IF(AR50&lt;=720,"B6",IF(AR50&lt;=840,"B7",IF(AR50&lt;=960,"B8",IF(AR50&lt;=1080,"B9",IF(AR50&lt;=1100,"B10",IF(AR50&lt;=1120,"B11",IF(AR50&lt;=1140,"B12",IF(AR50&lt;=1160,"B13",IF(AR50&lt;=1180,"B14","B15"))))))))))))))</f>
        <v>B8</v>
      </c>
      <c r="AU50" s="214" t="str">
        <f>AT50</f>
        <v>B8</v>
      </c>
      <c r="AV50" s="214" t="str">
        <f>IF(AU50=J50,"OK","REVIEW")</f>
        <v>OK</v>
      </c>
      <c r="AW50" s="213" t="s">
        <v>1647</v>
      </c>
    </row>
    <row r="51" ht="72" customHeight="1">
      <c r="A51" s="214" t="s">
        <v>260</v>
      </c>
      <c r="B51" s="213" t="s">
        <v>261</v>
      </c>
      <c r="C51" s="214" t="s">
        <v>514</v>
      </c>
      <c r="D51" s="213" t="s">
        <v>515</v>
      </c>
      <c r="E51" s="214" t="s">
        <v>543</v>
      </c>
      <c r="F51" s="213" t="s">
        <v>544</v>
      </c>
      <c r="G51" s="214" t="s">
        <v>551</v>
      </c>
      <c r="H51" s="213" t="s">
        <v>552</v>
      </c>
      <c r="I51" s="213" t="s">
        <v>520</v>
      </c>
      <c r="J51" s="214" t="s">
        <v>280</v>
      </c>
      <c r="K51" s="213" t="s">
        <v>1657</v>
      </c>
      <c r="L51" s="214">
        <v>8</v>
      </c>
      <c r="M51" s="214">
        <f>ROUND(L51*18,0)</f>
        <v>144</v>
      </c>
      <c r="N51" s="214">
        <v>4</v>
      </c>
      <c r="O51" s="214">
        <f>ROUND(N51*19.2,0)</f>
        <v>77</v>
      </c>
      <c r="P51" s="214">
        <v>5</v>
      </c>
      <c r="Q51" s="214">
        <f>ROUND(P51*19.2,0)</f>
        <v>96</v>
      </c>
      <c r="R51" s="214">
        <v>4</v>
      </c>
      <c r="S51" s="214">
        <f>ROUND(R51*14.4,0)</f>
        <v>58</v>
      </c>
      <c r="T51" s="214">
        <v>3</v>
      </c>
      <c r="U51" s="214">
        <f>ROUND(T51*14.4,0)</f>
        <v>43</v>
      </c>
      <c r="V51" s="214">
        <v>3</v>
      </c>
      <c r="W51" s="214">
        <f>ROUND(V51*28.8,0)</f>
        <v>86</v>
      </c>
      <c r="X51" s="214">
        <v>2</v>
      </c>
      <c r="Y51" s="214">
        <f>ROUND(X51*16.8,0)</f>
        <v>34</v>
      </c>
      <c r="Z51" s="214">
        <v>5</v>
      </c>
      <c r="AA51" s="214">
        <f>ROUND(Z51*19.2,0)</f>
        <v>96</v>
      </c>
      <c r="AB51" s="214">
        <v>4</v>
      </c>
      <c r="AC51" s="214">
        <f>ROUND(AB51*19.2,0)</f>
        <v>77</v>
      </c>
      <c r="AD51" s="214">
        <v>4</v>
      </c>
      <c r="AE51" s="214">
        <f>ROUND(AD51*12,0)</f>
        <v>48</v>
      </c>
      <c r="AF51" s="214">
        <v>3</v>
      </c>
      <c r="AG51" s="214">
        <f>ROUND(AF51*14.4,0)</f>
        <v>43</v>
      </c>
      <c r="AH51" s="214">
        <v>2</v>
      </c>
      <c r="AI51" s="214">
        <f>ROUND(AH51*9.6,0)</f>
        <v>19</v>
      </c>
      <c r="AJ51" s="214">
        <v>2</v>
      </c>
      <c r="AK51" s="214">
        <f>ROUND(AJ51*16.8,0)</f>
        <v>34</v>
      </c>
      <c r="AL51" s="214">
        <v>4</v>
      </c>
      <c r="AM51" s="214">
        <f>ROUND(AL51*7.2,0)</f>
        <v>29</v>
      </c>
      <c r="AN51" s="214">
        <f>SUM(M51,O51,Q51,S51,U51)</f>
        <v>418</v>
      </c>
      <c r="AO51" s="214">
        <f>SUM(W51,Y51,AA51,AC51)</f>
        <v>293</v>
      </c>
      <c r="AP51" s="214">
        <f>SUM(AE51,AG51,AI51)</f>
        <v>110</v>
      </c>
      <c r="AQ51" s="214">
        <f>SUM(AK51,AM51)</f>
        <v>63</v>
      </c>
      <c r="AR51" s="214">
        <f>SUM(AN51:AQ51)</f>
        <v>884</v>
      </c>
      <c r="AS51" s="214" t="str">
        <f>IF(AR51&lt;=120,"Group 1",IF(AR51&lt;=240,"Group 2",IF(AR51&lt;=360,"Group 3",IF(AR51&lt;=480,"Group 4",IF(AR51&lt;=600,"Group 5",IF(AR51&lt;=720,"Group 6",IF(AR51&lt;=840,"Group 7",IF(AR51&lt;=960,"Group 8",IF(AR51&lt;=1080,"Group 9","Group 10")))))))))</f>
        <v>Group 8</v>
      </c>
      <c r="AT51" s="214" t="str">
        <f>IF(AR51&lt;=120,"B1",IF(AR51&lt;=240,"B2",IF(AR51&lt;=360,"B3",IF(AR51&lt;=480,"B4",IF(AR51&lt;=600,"B5",IF(AR51&lt;=720,"B6",IF(AR51&lt;=840,"B7",IF(AR51&lt;=960,"B8",IF(AR51&lt;=1080,"B9",IF(AR51&lt;=1100,"B10",IF(AR51&lt;=1120,"B11",IF(AR51&lt;=1140,"B12",IF(AR51&lt;=1160,"B13",IF(AR51&lt;=1180,"B14","B15"))))))))))))))</f>
        <v>B8</v>
      </c>
      <c r="AU51" s="214" t="str">
        <f>AT51</f>
        <v>B8</v>
      </c>
      <c r="AV51" s="214" t="str">
        <f>IF(AU51=J51,"OK","REVIEW")</f>
        <v>OK</v>
      </c>
      <c r="AW51" s="213" t="s">
        <v>1647</v>
      </c>
    </row>
    <row r="52" ht="72" customHeight="1">
      <c r="A52" s="214" t="s">
        <v>260</v>
      </c>
      <c r="B52" s="213" t="s">
        <v>261</v>
      </c>
      <c r="C52" s="214" t="s">
        <v>514</v>
      </c>
      <c r="D52" s="213" t="s">
        <v>515</v>
      </c>
      <c r="E52" s="214" t="s">
        <v>543</v>
      </c>
      <c r="F52" s="213" t="s">
        <v>544</v>
      </c>
      <c r="G52" s="214" t="s">
        <v>553</v>
      </c>
      <c r="H52" s="213" t="s">
        <v>554</v>
      </c>
      <c r="I52" s="213" t="s">
        <v>520</v>
      </c>
      <c r="J52" s="214" t="s">
        <v>280</v>
      </c>
      <c r="K52" s="213" t="s">
        <v>1657</v>
      </c>
      <c r="L52" s="214">
        <v>8</v>
      </c>
      <c r="M52" s="214">
        <f>ROUND(L52*18,0)</f>
        <v>144</v>
      </c>
      <c r="N52" s="214">
        <v>4</v>
      </c>
      <c r="O52" s="214">
        <f>ROUND(N52*19.2,0)</f>
        <v>77</v>
      </c>
      <c r="P52" s="214">
        <v>5</v>
      </c>
      <c r="Q52" s="214">
        <f>ROUND(P52*19.2,0)</f>
        <v>96</v>
      </c>
      <c r="R52" s="214">
        <v>4</v>
      </c>
      <c r="S52" s="214">
        <f>ROUND(R52*14.4,0)</f>
        <v>58</v>
      </c>
      <c r="T52" s="214">
        <v>3</v>
      </c>
      <c r="U52" s="214">
        <f>ROUND(T52*14.4,0)</f>
        <v>43</v>
      </c>
      <c r="V52" s="214">
        <v>3</v>
      </c>
      <c r="W52" s="214">
        <f>ROUND(V52*28.8,0)</f>
        <v>86</v>
      </c>
      <c r="X52" s="214">
        <v>2</v>
      </c>
      <c r="Y52" s="214">
        <f>ROUND(X52*16.8,0)</f>
        <v>34</v>
      </c>
      <c r="Z52" s="214">
        <v>5</v>
      </c>
      <c r="AA52" s="214">
        <f>ROUND(Z52*19.2,0)</f>
        <v>96</v>
      </c>
      <c r="AB52" s="214">
        <v>4</v>
      </c>
      <c r="AC52" s="214">
        <f>ROUND(AB52*19.2,0)</f>
        <v>77</v>
      </c>
      <c r="AD52" s="214">
        <v>4</v>
      </c>
      <c r="AE52" s="214">
        <f>ROUND(AD52*12,0)</f>
        <v>48</v>
      </c>
      <c r="AF52" s="214">
        <v>3</v>
      </c>
      <c r="AG52" s="214">
        <f>ROUND(AF52*14.4,0)</f>
        <v>43</v>
      </c>
      <c r="AH52" s="214">
        <v>2</v>
      </c>
      <c r="AI52" s="214">
        <f>ROUND(AH52*9.6,0)</f>
        <v>19</v>
      </c>
      <c r="AJ52" s="214">
        <v>2</v>
      </c>
      <c r="AK52" s="214">
        <f>ROUND(AJ52*16.8,0)</f>
        <v>34</v>
      </c>
      <c r="AL52" s="214">
        <v>4</v>
      </c>
      <c r="AM52" s="214">
        <f>ROUND(AL52*7.2,0)</f>
        <v>29</v>
      </c>
      <c r="AN52" s="214">
        <f>SUM(M52,O52,Q52,S52,U52)</f>
        <v>418</v>
      </c>
      <c r="AO52" s="214">
        <f>SUM(W52,Y52,AA52,AC52)</f>
        <v>293</v>
      </c>
      <c r="AP52" s="214">
        <f>SUM(AE52,AG52,AI52)</f>
        <v>110</v>
      </c>
      <c r="AQ52" s="214">
        <f>SUM(AK52,AM52)</f>
        <v>63</v>
      </c>
      <c r="AR52" s="214">
        <f>SUM(AN52:AQ52)</f>
        <v>884</v>
      </c>
      <c r="AS52" s="214" t="str">
        <f>IF(AR52&lt;=120,"Group 1",IF(AR52&lt;=240,"Group 2",IF(AR52&lt;=360,"Group 3",IF(AR52&lt;=480,"Group 4",IF(AR52&lt;=600,"Group 5",IF(AR52&lt;=720,"Group 6",IF(AR52&lt;=840,"Group 7",IF(AR52&lt;=960,"Group 8",IF(AR52&lt;=1080,"Group 9","Group 10")))))))))</f>
        <v>Group 8</v>
      </c>
      <c r="AT52" s="214" t="str">
        <f>IF(AR52&lt;=120,"B1",IF(AR52&lt;=240,"B2",IF(AR52&lt;=360,"B3",IF(AR52&lt;=480,"B4",IF(AR52&lt;=600,"B5",IF(AR52&lt;=720,"B6",IF(AR52&lt;=840,"B7",IF(AR52&lt;=960,"B8",IF(AR52&lt;=1080,"B9",IF(AR52&lt;=1100,"B10",IF(AR52&lt;=1120,"B11",IF(AR52&lt;=1140,"B12",IF(AR52&lt;=1160,"B13",IF(AR52&lt;=1180,"B14","B15"))))))))))))))</f>
        <v>B8</v>
      </c>
      <c r="AU52" s="214" t="str">
        <f>AT52</f>
        <v>B8</v>
      </c>
      <c r="AV52" s="214" t="str">
        <f>IF(AU52=J52,"OK","REVIEW")</f>
        <v>OK</v>
      </c>
      <c r="AW52" s="213" t="s">
        <v>1647</v>
      </c>
    </row>
    <row r="53" ht="72" customHeight="1">
      <c r="A53" s="214" t="s">
        <v>260</v>
      </c>
      <c r="B53" s="213" t="s">
        <v>261</v>
      </c>
      <c r="C53" s="214" t="s">
        <v>514</v>
      </c>
      <c r="D53" s="213" t="s">
        <v>515</v>
      </c>
      <c r="E53" s="214" t="s">
        <v>543</v>
      </c>
      <c r="F53" s="213" t="s">
        <v>544</v>
      </c>
      <c r="G53" s="214" t="s">
        <v>555</v>
      </c>
      <c r="H53" s="213" t="s">
        <v>556</v>
      </c>
      <c r="I53" s="213" t="s">
        <v>520</v>
      </c>
      <c r="J53" s="214" t="s">
        <v>280</v>
      </c>
      <c r="K53" s="213" t="s">
        <v>1657</v>
      </c>
      <c r="L53" s="214">
        <v>8</v>
      </c>
      <c r="M53" s="214">
        <f>ROUND(L53*18,0)</f>
        <v>144</v>
      </c>
      <c r="N53" s="214">
        <v>4</v>
      </c>
      <c r="O53" s="214">
        <f>ROUND(N53*19.2,0)</f>
        <v>77</v>
      </c>
      <c r="P53" s="214">
        <v>5</v>
      </c>
      <c r="Q53" s="214">
        <f>ROUND(P53*19.2,0)</f>
        <v>96</v>
      </c>
      <c r="R53" s="214">
        <v>4</v>
      </c>
      <c r="S53" s="214">
        <f>ROUND(R53*14.4,0)</f>
        <v>58</v>
      </c>
      <c r="T53" s="214">
        <v>3</v>
      </c>
      <c r="U53" s="214">
        <f>ROUND(T53*14.4,0)</f>
        <v>43</v>
      </c>
      <c r="V53" s="214">
        <v>3</v>
      </c>
      <c r="W53" s="214">
        <f>ROUND(V53*28.8,0)</f>
        <v>86</v>
      </c>
      <c r="X53" s="214">
        <v>2</v>
      </c>
      <c r="Y53" s="214">
        <f>ROUND(X53*16.8,0)</f>
        <v>34</v>
      </c>
      <c r="Z53" s="214">
        <v>5</v>
      </c>
      <c r="AA53" s="214">
        <f>ROUND(Z53*19.2,0)</f>
        <v>96</v>
      </c>
      <c r="AB53" s="214">
        <v>4</v>
      </c>
      <c r="AC53" s="214">
        <f>ROUND(AB53*19.2,0)</f>
        <v>77</v>
      </c>
      <c r="AD53" s="214">
        <v>4</v>
      </c>
      <c r="AE53" s="214">
        <f>ROUND(AD53*12,0)</f>
        <v>48</v>
      </c>
      <c r="AF53" s="214">
        <v>3</v>
      </c>
      <c r="AG53" s="214">
        <f>ROUND(AF53*14.4,0)</f>
        <v>43</v>
      </c>
      <c r="AH53" s="214">
        <v>2</v>
      </c>
      <c r="AI53" s="214">
        <f>ROUND(AH53*9.6,0)</f>
        <v>19</v>
      </c>
      <c r="AJ53" s="214">
        <v>2</v>
      </c>
      <c r="AK53" s="214">
        <f>ROUND(AJ53*16.8,0)</f>
        <v>34</v>
      </c>
      <c r="AL53" s="214">
        <v>4</v>
      </c>
      <c r="AM53" s="214">
        <f>ROUND(AL53*7.2,0)</f>
        <v>29</v>
      </c>
      <c r="AN53" s="214">
        <f>SUM(M53,O53,Q53,S53,U53)</f>
        <v>418</v>
      </c>
      <c r="AO53" s="214">
        <f>SUM(W53,Y53,AA53,AC53)</f>
        <v>293</v>
      </c>
      <c r="AP53" s="214">
        <f>SUM(AE53,AG53,AI53)</f>
        <v>110</v>
      </c>
      <c r="AQ53" s="214">
        <f>SUM(AK53,AM53)</f>
        <v>63</v>
      </c>
      <c r="AR53" s="214">
        <f>SUM(AN53:AQ53)</f>
        <v>884</v>
      </c>
      <c r="AS53" s="214" t="str">
        <f>IF(AR53&lt;=120,"Group 1",IF(AR53&lt;=240,"Group 2",IF(AR53&lt;=360,"Group 3",IF(AR53&lt;=480,"Group 4",IF(AR53&lt;=600,"Group 5",IF(AR53&lt;=720,"Group 6",IF(AR53&lt;=840,"Group 7",IF(AR53&lt;=960,"Group 8",IF(AR53&lt;=1080,"Group 9","Group 10")))))))))</f>
        <v>Group 8</v>
      </c>
      <c r="AT53" s="214" t="str">
        <f>IF(AR53&lt;=120,"B1",IF(AR53&lt;=240,"B2",IF(AR53&lt;=360,"B3",IF(AR53&lt;=480,"B4",IF(AR53&lt;=600,"B5",IF(AR53&lt;=720,"B6",IF(AR53&lt;=840,"B7",IF(AR53&lt;=960,"B8",IF(AR53&lt;=1080,"B9",IF(AR53&lt;=1100,"B10",IF(AR53&lt;=1120,"B11",IF(AR53&lt;=1140,"B12",IF(AR53&lt;=1160,"B13",IF(AR53&lt;=1180,"B14","B15"))))))))))))))</f>
        <v>B8</v>
      </c>
      <c r="AU53" s="214" t="str">
        <f>AT53</f>
        <v>B8</v>
      </c>
      <c r="AV53" s="214" t="str">
        <f>IF(AU53=J53,"OK","REVIEW")</f>
        <v>OK</v>
      </c>
      <c r="AW53" s="213" t="s">
        <v>1647</v>
      </c>
    </row>
    <row r="54" ht="72" customHeight="1">
      <c r="A54" s="214" t="s">
        <v>260</v>
      </c>
      <c r="B54" s="213" t="s">
        <v>261</v>
      </c>
      <c r="C54" s="214" t="s">
        <v>514</v>
      </c>
      <c r="D54" s="213" t="s">
        <v>515</v>
      </c>
      <c r="E54" s="214" t="s">
        <v>543</v>
      </c>
      <c r="F54" s="213" t="s">
        <v>544</v>
      </c>
      <c r="G54" s="214" t="s">
        <v>557</v>
      </c>
      <c r="H54" s="213" t="s">
        <v>558</v>
      </c>
      <c r="I54" s="213" t="s">
        <v>520</v>
      </c>
      <c r="J54" s="214" t="s">
        <v>280</v>
      </c>
      <c r="K54" s="213" t="s">
        <v>1657</v>
      </c>
      <c r="L54" s="214">
        <v>8</v>
      </c>
      <c r="M54" s="214">
        <f>ROUND(L54*18,0)</f>
        <v>144</v>
      </c>
      <c r="N54" s="214">
        <v>4</v>
      </c>
      <c r="O54" s="214">
        <f>ROUND(N54*19.2,0)</f>
        <v>77</v>
      </c>
      <c r="P54" s="214">
        <v>5</v>
      </c>
      <c r="Q54" s="214">
        <f>ROUND(P54*19.2,0)</f>
        <v>96</v>
      </c>
      <c r="R54" s="214">
        <v>4</v>
      </c>
      <c r="S54" s="214">
        <f>ROUND(R54*14.4,0)</f>
        <v>58</v>
      </c>
      <c r="T54" s="214">
        <v>3</v>
      </c>
      <c r="U54" s="214">
        <f>ROUND(T54*14.4,0)</f>
        <v>43</v>
      </c>
      <c r="V54" s="214">
        <v>3</v>
      </c>
      <c r="W54" s="214">
        <f>ROUND(V54*28.8,0)</f>
        <v>86</v>
      </c>
      <c r="X54" s="214">
        <v>2</v>
      </c>
      <c r="Y54" s="214">
        <f>ROUND(X54*16.8,0)</f>
        <v>34</v>
      </c>
      <c r="Z54" s="214">
        <v>5</v>
      </c>
      <c r="AA54" s="214">
        <f>ROUND(Z54*19.2,0)</f>
        <v>96</v>
      </c>
      <c r="AB54" s="214">
        <v>4</v>
      </c>
      <c r="AC54" s="214">
        <f>ROUND(AB54*19.2,0)</f>
        <v>77</v>
      </c>
      <c r="AD54" s="214">
        <v>4</v>
      </c>
      <c r="AE54" s="214">
        <f>ROUND(AD54*12,0)</f>
        <v>48</v>
      </c>
      <c r="AF54" s="214">
        <v>3</v>
      </c>
      <c r="AG54" s="214">
        <f>ROUND(AF54*14.4,0)</f>
        <v>43</v>
      </c>
      <c r="AH54" s="214">
        <v>2</v>
      </c>
      <c r="AI54" s="214">
        <f>ROUND(AH54*9.6,0)</f>
        <v>19</v>
      </c>
      <c r="AJ54" s="214">
        <v>2</v>
      </c>
      <c r="AK54" s="214">
        <f>ROUND(AJ54*16.8,0)</f>
        <v>34</v>
      </c>
      <c r="AL54" s="214">
        <v>4</v>
      </c>
      <c r="AM54" s="214">
        <f>ROUND(AL54*7.2,0)</f>
        <v>29</v>
      </c>
      <c r="AN54" s="214">
        <f>SUM(M54,O54,Q54,S54,U54)</f>
        <v>418</v>
      </c>
      <c r="AO54" s="214">
        <f>SUM(W54,Y54,AA54,AC54)</f>
        <v>293</v>
      </c>
      <c r="AP54" s="214">
        <f>SUM(AE54,AG54,AI54)</f>
        <v>110</v>
      </c>
      <c r="AQ54" s="214">
        <f>SUM(AK54,AM54)</f>
        <v>63</v>
      </c>
      <c r="AR54" s="214">
        <f>SUM(AN54:AQ54)</f>
        <v>884</v>
      </c>
      <c r="AS54" s="214" t="str">
        <f>IF(AR54&lt;=120,"Group 1",IF(AR54&lt;=240,"Group 2",IF(AR54&lt;=360,"Group 3",IF(AR54&lt;=480,"Group 4",IF(AR54&lt;=600,"Group 5",IF(AR54&lt;=720,"Group 6",IF(AR54&lt;=840,"Group 7",IF(AR54&lt;=960,"Group 8",IF(AR54&lt;=1080,"Group 9","Group 10")))))))))</f>
        <v>Group 8</v>
      </c>
      <c r="AT54" s="214" t="str">
        <f>IF(AR54&lt;=120,"B1",IF(AR54&lt;=240,"B2",IF(AR54&lt;=360,"B3",IF(AR54&lt;=480,"B4",IF(AR54&lt;=600,"B5",IF(AR54&lt;=720,"B6",IF(AR54&lt;=840,"B7",IF(AR54&lt;=960,"B8",IF(AR54&lt;=1080,"B9",IF(AR54&lt;=1100,"B10",IF(AR54&lt;=1120,"B11",IF(AR54&lt;=1140,"B12",IF(AR54&lt;=1160,"B13",IF(AR54&lt;=1180,"B14","B15"))))))))))))))</f>
        <v>B8</v>
      </c>
      <c r="AU54" s="214" t="str">
        <f>AT54</f>
        <v>B8</v>
      </c>
      <c r="AV54" s="214" t="str">
        <f>IF(AU54=J54,"OK","REVIEW")</f>
        <v>OK</v>
      </c>
      <c r="AW54" s="213" t="s">
        <v>1647</v>
      </c>
    </row>
    <row r="55" ht="72" customHeight="1">
      <c r="A55" s="214" t="s">
        <v>260</v>
      </c>
      <c r="B55" s="213" t="s">
        <v>261</v>
      </c>
      <c r="C55" s="214" t="s">
        <v>514</v>
      </c>
      <c r="D55" s="213" t="s">
        <v>515</v>
      </c>
      <c r="E55" s="214" t="s">
        <v>559</v>
      </c>
      <c r="F55" s="213" t="s">
        <v>560</v>
      </c>
      <c r="G55" s="214" t="s">
        <v>561</v>
      </c>
      <c r="H55" s="213" t="s">
        <v>562</v>
      </c>
      <c r="I55" s="213" t="s">
        <v>520</v>
      </c>
      <c r="J55" s="214" t="s">
        <v>280</v>
      </c>
      <c r="K55" s="213" t="s">
        <v>1657</v>
      </c>
      <c r="L55" s="214">
        <v>8</v>
      </c>
      <c r="M55" s="214">
        <f>ROUND(L55*18,0)</f>
        <v>144</v>
      </c>
      <c r="N55" s="214">
        <v>4</v>
      </c>
      <c r="O55" s="214">
        <f>ROUND(N55*19.2,0)</f>
        <v>77</v>
      </c>
      <c r="P55" s="214">
        <v>5</v>
      </c>
      <c r="Q55" s="214">
        <f>ROUND(P55*19.2,0)</f>
        <v>96</v>
      </c>
      <c r="R55" s="214">
        <v>4</v>
      </c>
      <c r="S55" s="214">
        <f>ROUND(R55*14.4,0)</f>
        <v>58</v>
      </c>
      <c r="T55" s="214">
        <v>3</v>
      </c>
      <c r="U55" s="214">
        <f>ROUND(T55*14.4,0)</f>
        <v>43</v>
      </c>
      <c r="V55" s="214">
        <v>3</v>
      </c>
      <c r="W55" s="214">
        <f>ROUND(V55*28.8,0)</f>
        <v>86</v>
      </c>
      <c r="X55" s="214">
        <v>2</v>
      </c>
      <c r="Y55" s="214">
        <f>ROUND(X55*16.8,0)</f>
        <v>34</v>
      </c>
      <c r="Z55" s="214">
        <v>5</v>
      </c>
      <c r="AA55" s="214">
        <f>ROUND(Z55*19.2,0)</f>
        <v>96</v>
      </c>
      <c r="AB55" s="214">
        <v>4</v>
      </c>
      <c r="AC55" s="214">
        <f>ROUND(AB55*19.2,0)</f>
        <v>77</v>
      </c>
      <c r="AD55" s="214">
        <v>4</v>
      </c>
      <c r="AE55" s="214">
        <f>ROUND(AD55*12,0)</f>
        <v>48</v>
      </c>
      <c r="AF55" s="214">
        <v>3</v>
      </c>
      <c r="AG55" s="214">
        <f>ROUND(AF55*14.4,0)</f>
        <v>43</v>
      </c>
      <c r="AH55" s="214">
        <v>2</v>
      </c>
      <c r="AI55" s="214">
        <f>ROUND(AH55*9.6,0)</f>
        <v>19</v>
      </c>
      <c r="AJ55" s="214">
        <v>2</v>
      </c>
      <c r="AK55" s="214">
        <f>ROUND(AJ55*16.8,0)</f>
        <v>34</v>
      </c>
      <c r="AL55" s="214">
        <v>4</v>
      </c>
      <c r="AM55" s="214">
        <f>ROUND(AL55*7.2,0)</f>
        <v>29</v>
      </c>
      <c r="AN55" s="214">
        <f>SUM(M55,O55,Q55,S55,U55)</f>
        <v>418</v>
      </c>
      <c r="AO55" s="214">
        <f>SUM(W55,Y55,AA55,AC55)</f>
        <v>293</v>
      </c>
      <c r="AP55" s="214">
        <f>SUM(AE55,AG55,AI55)</f>
        <v>110</v>
      </c>
      <c r="AQ55" s="214">
        <f>SUM(AK55,AM55)</f>
        <v>63</v>
      </c>
      <c r="AR55" s="214">
        <f>SUM(AN55:AQ55)</f>
        <v>884</v>
      </c>
      <c r="AS55" s="214" t="str">
        <f>IF(AR55&lt;=120,"Group 1",IF(AR55&lt;=240,"Group 2",IF(AR55&lt;=360,"Group 3",IF(AR55&lt;=480,"Group 4",IF(AR55&lt;=600,"Group 5",IF(AR55&lt;=720,"Group 6",IF(AR55&lt;=840,"Group 7",IF(AR55&lt;=960,"Group 8",IF(AR55&lt;=1080,"Group 9","Group 10")))))))))</f>
        <v>Group 8</v>
      </c>
      <c r="AT55" s="214" t="str">
        <f>IF(AR55&lt;=120,"B1",IF(AR55&lt;=240,"B2",IF(AR55&lt;=360,"B3",IF(AR55&lt;=480,"B4",IF(AR55&lt;=600,"B5",IF(AR55&lt;=720,"B6",IF(AR55&lt;=840,"B7",IF(AR55&lt;=960,"B8",IF(AR55&lt;=1080,"B9",IF(AR55&lt;=1100,"B10",IF(AR55&lt;=1120,"B11",IF(AR55&lt;=1140,"B12",IF(AR55&lt;=1160,"B13",IF(AR55&lt;=1180,"B14","B15"))))))))))))))</f>
        <v>B8</v>
      </c>
      <c r="AU55" s="214" t="str">
        <f>AT55</f>
        <v>B8</v>
      </c>
      <c r="AV55" s="214" t="str">
        <f>IF(AU55=J55,"OK","REVIEW")</f>
        <v>OK</v>
      </c>
      <c r="AW55" s="213" t="s">
        <v>1647</v>
      </c>
    </row>
    <row r="56" ht="72" customHeight="1">
      <c r="A56" s="214" t="s">
        <v>260</v>
      </c>
      <c r="B56" s="213" t="s">
        <v>261</v>
      </c>
      <c r="C56" s="214" t="s">
        <v>514</v>
      </c>
      <c r="D56" s="213" t="s">
        <v>515</v>
      </c>
      <c r="E56" s="214" t="s">
        <v>559</v>
      </c>
      <c r="F56" s="213" t="s">
        <v>560</v>
      </c>
      <c r="G56" s="214" t="s">
        <v>563</v>
      </c>
      <c r="H56" s="213" t="s">
        <v>564</v>
      </c>
      <c r="I56" s="213" t="s">
        <v>520</v>
      </c>
      <c r="J56" s="214" t="s">
        <v>280</v>
      </c>
      <c r="K56" s="213" t="s">
        <v>1657</v>
      </c>
      <c r="L56" s="214">
        <v>8</v>
      </c>
      <c r="M56" s="214">
        <f>ROUND(L56*18,0)</f>
        <v>144</v>
      </c>
      <c r="N56" s="214">
        <v>4</v>
      </c>
      <c r="O56" s="214">
        <f>ROUND(N56*19.2,0)</f>
        <v>77</v>
      </c>
      <c r="P56" s="214">
        <v>5</v>
      </c>
      <c r="Q56" s="214">
        <f>ROUND(P56*19.2,0)</f>
        <v>96</v>
      </c>
      <c r="R56" s="214">
        <v>4</v>
      </c>
      <c r="S56" s="214">
        <f>ROUND(R56*14.4,0)</f>
        <v>58</v>
      </c>
      <c r="T56" s="214">
        <v>3</v>
      </c>
      <c r="U56" s="214">
        <f>ROUND(T56*14.4,0)</f>
        <v>43</v>
      </c>
      <c r="V56" s="214">
        <v>3</v>
      </c>
      <c r="W56" s="214">
        <f>ROUND(V56*28.8,0)</f>
        <v>86</v>
      </c>
      <c r="X56" s="214">
        <v>2</v>
      </c>
      <c r="Y56" s="214">
        <f>ROUND(X56*16.8,0)</f>
        <v>34</v>
      </c>
      <c r="Z56" s="214">
        <v>5</v>
      </c>
      <c r="AA56" s="214">
        <f>ROUND(Z56*19.2,0)</f>
        <v>96</v>
      </c>
      <c r="AB56" s="214">
        <v>4</v>
      </c>
      <c r="AC56" s="214">
        <f>ROUND(AB56*19.2,0)</f>
        <v>77</v>
      </c>
      <c r="AD56" s="214">
        <v>4</v>
      </c>
      <c r="AE56" s="214">
        <f>ROUND(AD56*12,0)</f>
        <v>48</v>
      </c>
      <c r="AF56" s="214">
        <v>3</v>
      </c>
      <c r="AG56" s="214">
        <f>ROUND(AF56*14.4,0)</f>
        <v>43</v>
      </c>
      <c r="AH56" s="214">
        <v>2</v>
      </c>
      <c r="AI56" s="214">
        <f>ROUND(AH56*9.6,0)</f>
        <v>19</v>
      </c>
      <c r="AJ56" s="214">
        <v>2</v>
      </c>
      <c r="AK56" s="214">
        <f>ROUND(AJ56*16.8,0)</f>
        <v>34</v>
      </c>
      <c r="AL56" s="214">
        <v>4</v>
      </c>
      <c r="AM56" s="214">
        <f>ROUND(AL56*7.2,0)</f>
        <v>29</v>
      </c>
      <c r="AN56" s="214">
        <f>SUM(M56,O56,Q56,S56,U56)</f>
        <v>418</v>
      </c>
      <c r="AO56" s="214">
        <f>SUM(W56,Y56,AA56,AC56)</f>
        <v>293</v>
      </c>
      <c r="AP56" s="214">
        <f>SUM(AE56,AG56,AI56)</f>
        <v>110</v>
      </c>
      <c r="AQ56" s="214">
        <f>SUM(AK56,AM56)</f>
        <v>63</v>
      </c>
      <c r="AR56" s="214">
        <f>SUM(AN56:AQ56)</f>
        <v>884</v>
      </c>
      <c r="AS56" s="214" t="str">
        <f>IF(AR56&lt;=120,"Group 1",IF(AR56&lt;=240,"Group 2",IF(AR56&lt;=360,"Group 3",IF(AR56&lt;=480,"Group 4",IF(AR56&lt;=600,"Group 5",IF(AR56&lt;=720,"Group 6",IF(AR56&lt;=840,"Group 7",IF(AR56&lt;=960,"Group 8",IF(AR56&lt;=1080,"Group 9","Group 10")))))))))</f>
        <v>Group 8</v>
      </c>
      <c r="AT56" s="214" t="str">
        <f>IF(AR56&lt;=120,"B1",IF(AR56&lt;=240,"B2",IF(AR56&lt;=360,"B3",IF(AR56&lt;=480,"B4",IF(AR56&lt;=600,"B5",IF(AR56&lt;=720,"B6",IF(AR56&lt;=840,"B7",IF(AR56&lt;=960,"B8",IF(AR56&lt;=1080,"B9",IF(AR56&lt;=1100,"B10",IF(AR56&lt;=1120,"B11",IF(AR56&lt;=1140,"B12",IF(AR56&lt;=1160,"B13",IF(AR56&lt;=1180,"B14","B15"))))))))))))))</f>
        <v>B8</v>
      </c>
      <c r="AU56" s="214" t="str">
        <f>AT56</f>
        <v>B8</v>
      </c>
      <c r="AV56" s="214" t="str">
        <f>IF(AU56=J56,"OK","REVIEW")</f>
        <v>OK</v>
      </c>
      <c r="AW56" s="213" t="s">
        <v>1647</v>
      </c>
    </row>
    <row r="57" ht="72" customHeight="1">
      <c r="A57" s="214" t="s">
        <v>260</v>
      </c>
      <c r="B57" s="213" t="s">
        <v>261</v>
      </c>
      <c r="C57" s="214" t="s">
        <v>514</v>
      </c>
      <c r="D57" s="213" t="s">
        <v>515</v>
      </c>
      <c r="E57" s="214" t="s">
        <v>559</v>
      </c>
      <c r="F57" s="213" t="s">
        <v>560</v>
      </c>
      <c r="G57" s="214" t="s">
        <v>565</v>
      </c>
      <c r="H57" s="213" t="s">
        <v>566</v>
      </c>
      <c r="I57" s="213" t="s">
        <v>520</v>
      </c>
      <c r="J57" s="214" t="s">
        <v>280</v>
      </c>
      <c r="K57" s="213" t="s">
        <v>1657</v>
      </c>
      <c r="L57" s="214">
        <v>8</v>
      </c>
      <c r="M57" s="214">
        <f>ROUND(L57*18,0)</f>
        <v>144</v>
      </c>
      <c r="N57" s="214">
        <v>4</v>
      </c>
      <c r="O57" s="214">
        <f>ROUND(N57*19.2,0)</f>
        <v>77</v>
      </c>
      <c r="P57" s="214">
        <v>5</v>
      </c>
      <c r="Q57" s="214">
        <f>ROUND(P57*19.2,0)</f>
        <v>96</v>
      </c>
      <c r="R57" s="214">
        <v>4</v>
      </c>
      <c r="S57" s="214">
        <f>ROUND(R57*14.4,0)</f>
        <v>58</v>
      </c>
      <c r="T57" s="214">
        <v>3</v>
      </c>
      <c r="U57" s="214">
        <f>ROUND(T57*14.4,0)</f>
        <v>43</v>
      </c>
      <c r="V57" s="214">
        <v>3</v>
      </c>
      <c r="W57" s="214">
        <f>ROUND(V57*28.8,0)</f>
        <v>86</v>
      </c>
      <c r="X57" s="214">
        <v>2</v>
      </c>
      <c r="Y57" s="214">
        <f>ROUND(X57*16.8,0)</f>
        <v>34</v>
      </c>
      <c r="Z57" s="214">
        <v>5</v>
      </c>
      <c r="AA57" s="214">
        <f>ROUND(Z57*19.2,0)</f>
        <v>96</v>
      </c>
      <c r="AB57" s="214">
        <v>4</v>
      </c>
      <c r="AC57" s="214">
        <f>ROUND(AB57*19.2,0)</f>
        <v>77</v>
      </c>
      <c r="AD57" s="214">
        <v>4</v>
      </c>
      <c r="AE57" s="214">
        <f>ROUND(AD57*12,0)</f>
        <v>48</v>
      </c>
      <c r="AF57" s="214">
        <v>3</v>
      </c>
      <c r="AG57" s="214">
        <f>ROUND(AF57*14.4,0)</f>
        <v>43</v>
      </c>
      <c r="AH57" s="214">
        <v>2</v>
      </c>
      <c r="AI57" s="214">
        <f>ROUND(AH57*9.6,0)</f>
        <v>19</v>
      </c>
      <c r="AJ57" s="214">
        <v>2</v>
      </c>
      <c r="AK57" s="214">
        <f>ROUND(AJ57*16.8,0)</f>
        <v>34</v>
      </c>
      <c r="AL57" s="214">
        <v>4</v>
      </c>
      <c r="AM57" s="214">
        <f>ROUND(AL57*7.2,0)</f>
        <v>29</v>
      </c>
      <c r="AN57" s="214">
        <f>SUM(M57,O57,Q57,S57,U57)</f>
        <v>418</v>
      </c>
      <c r="AO57" s="214">
        <f>SUM(W57,Y57,AA57,AC57)</f>
        <v>293</v>
      </c>
      <c r="AP57" s="214">
        <f>SUM(AE57,AG57,AI57)</f>
        <v>110</v>
      </c>
      <c r="AQ57" s="214">
        <f>SUM(AK57,AM57)</f>
        <v>63</v>
      </c>
      <c r="AR57" s="214">
        <f>SUM(AN57:AQ57)</f>
        <v>884</v>
      </c>
      <c r="AS57" s="214" t="str">
        <f>IF(AR57&lt;=120,"Group 1",IF(AR57&lt;=240,"Group 2",IF(AR57&lt;=360,"Group 3",IF(AR57&lt;=480,"Group 4",IF(AR57&lt;=600,"Group 5",IF(AR57&lt;=720,"Group 6",IF(AR57&lt;=840,"Group 7",IF(AR57&lt;=960,"Group 8",IF(AR57&lt;=1080,"Group 9","Group 10")))))))))</f>
        <v>Group 8</v>
      </c>
      <c r="AT57" s="214" t="str">
        <f>IF(AR57&lt;=120,"B1",IF(AR57&lt;=240,"B2",IF(AR57&lt;=360,"B3",IF(AR57&lt;=480,"B4",IF(AR57&lt;=600,"B5",IF(AR57&lt;=720,"B6",IF(AR57&lt;=840,"B7",IF(AR57&lt;=960,"B8",IF(AR57&lt;=1080,"B9",IF(AR57&lt;=1100,"B10",IF(AR57&lt;=1120,"B11",IF(AR57&lt;=1140,"B12",IF(AR57&lt;=1160,"B13",IF(AR57&lt;=1180,"B14","B15"))))))))))))))</f>
        <v>B8</v>
      </c>
      <c r="AU57" s="214" t="str">
        <f>AT57</f>
        <v>B8</v>
      </c>
      <c r="AV57" s="214" t="str">
        <f>IF(AU57=J57,"OK","REVIEW")</f>
        <v>OK</v>
      </c>
      <c r="AW57" s="213" t="s">
        <v>1647</v>
      </c>
    </row>
    <row r="58" ht="72" customHeight="1">
      <c r="A58" s="214" t="s">
        <v>260</v>
      </c>
      <c r="B58" s="213" t="s">
        <v>261</v>
      </c>
      <c r="C58" s="214" t="s">
        <v>514</v>
      </c>
      <c r="D58" s="213" t="s">
        <v>515</v>
      </c>
      <c r="E58" s="214" t="s">
        <v>567</v>
      </c>
      <c r="F58" s="213" t="s">
        <v>568</v>
      </c>
      <c r="G58" s="214" t="s">
        <v>569</v>
      </c>
      <c r="H58" s="213" t="s">
        <v>570</v>
      </c>
      <c r="I58" s="213" t="s">
        <v>520</v>
      </c>
      <c r="J58" s="214" t="s">
        <v>280</v>
      </c>
      <c r="K58" s="213" t="s">
        <v>1657</v>
      </c>
      <c r="L58" s="214">
        <v>8</v>
      </c>
      <c r="M58" s="214">
        <f>ROUND(L58*18,0)</f>
        <v>144</v>
      </c>
      <c r="N58" s="214">
        <v>4</v>
      </c>
      <c r="O58" s="214">
        <f>ROUND(N58*19.2,0)</f>
        <v>77</v>
      </c>
      <c r="P58" s="214">
        <v>5</v>
      </c>
      <c r="Q58" s="214">
        <f>ROUND(P58*19.2,0)</f>
        <v>96</v>
      </c>
      <c r="R58" s="214">
        <v>4</v>
      </c>
      <c r="S58" s="214">
        <f>ROUND(R58*14.4,0)</f>
        <v>58</v>
      </c>
      <c r="T58" s="214">
        <v>3</v>
      </c>
      <c r="U58" s="214">
        <f>ROUND(T58*14.4,0)</f>
        <v>43</v>
      </c>
      <c r="V58" s="214">
        <v>3</v>
      </c>
      <c r="W58" s="214">
        <f>ROUND(V58*28.8,0)</f>
        <v>86</v>
      </c>
      <c r="X58" s="214">
        <v>2</v>
      </c>
      <c r="Y58" s="214">
        <f>ROUND(X58*16.8,0)</f>
        <v>34</v>
      </c>
      <c r="Z58" s="214">
        <v>5</v>
      </c>
      <c r="AA58" s="214">
        <f>ROUND(Z58*19.2,0)</f>
        <v>96</v>
      </c>
      <c r="AB58" s="214">
        <v>4</v>
      </c>
      <c r="AC58" s="214">
        <f>ROUND(AB58*19.2,0)</f>
        <v>77</v>
      </c>
      <c r="AD58" s="214">
        <v>4</v>
      </c>
      <c r="AE58" s="214">
        <f>ROUND(AD58*12,0)</f>
        <v>48</v>
      </c>
      <c r="AF58" s="214">
        <v>3</v>
      </c>
      <c r="AG58" s="214">
        <f>ROUND(AF58*14.4,0)</f>
        <v>43</v>
      </c>
      <c r="AH58" s="214">
        <v>2</v>
      </c>
      <c r="AI58" s="214">
        <f>ROUND(AH58*9.6,0)</f>
        <v>19</v>
      </c>
      <c r="AJ58" s="214">
        <v>2</v>
      </c>
      <c r="AK58" s="214">
        <f>ROUND(AJ58*16.8,0)</f>
        <v>34</v>
      </c>
      <c r="AL58" s="214">
        <v>4</v>
      </c>
      <c r="AM58" s="214">
        <f>ROUND(AL58*7.2,0)</f>
        <v>29</v>
      </c>
      <c r="AN58" s="214">
        <f>SUM(M58,O58,Q58,S58,U58)</f>
        <v>418</v>
      </c>
      <c r="AO58" s="214">
        <f>SUM(W58,Y58,AA58,AC58)</f>
        <v>293</v>
      </c>
      <c r="AP58" s="214">
        <f>SUM(AE58,AG58,AI58)</f>
        <v>110</v>
      </c>
      <c r="AQ58" s="214">
        <f>SUM(AK58,AM58)</f>
        <v>63</v>
      </c>
      <c r="AR58" s="214">
        <f>SUM(AN58:AQ58)</f>
        <v>884</v>
      </c>
      <c r="AS58" s="214" t="str">
        <f>IF(AR58&lt;=120,"Group 1",IF(AR58&lt;=240,"Group 2",IF(AR58&lt;=360,"Group 3",IF(AR58&lt;=480,"Group 4",IF(AR58&lt;=600,"Group 5",IF(AR58&lt;=720,"Group 6",IF(AR58&lt;=840,"Group 7",IF(AR58&lt;=960,"Group 8",IF(AR58&lt;=1080,"Group 9","Group 10")))))))))</f>
        <v>Group 8</v>
      </c>
      <c r="AT58" s="214" t="str">
        <f>IF(AR58&lt;=120,"B1",IF(AR58&lt;=240,"B2",IF(AR58&lt;=360,"B3",IF(AR58&lt;=480,"B4",IF(AR58&lt;=600,"B5",IF(AR58&lt;=720,"B6",IF(AR58&lt;=840,"B7",IF(AR58&lt;=960,"B8",IF(AR58&lt;=1080,"B9",IF(AR58&lt;=1100,"B10",IF(AR58&lt;=1120,"B11",IF(AR58&lt;=1140,"B12",IF(AR58&lt;=1160,"B13",IF(AR58&lt;=1180,"B14","B15"))))))))))))))</f>
        <v>B8</v>
      </c>
      <c r="AU58" s="214" t="str">
        <f>AT58</f>
        <v>B8</v>
      </c>
      <c r="AV58" s="214" t="str">
        <f>IF(AU58=J58,"OK","REVIEW")</f>
        <v>OK</v>
      </c>
      <c r="AW58" s="213" t="s">
        <v>1647</v>
      </c>
    </row>
    <row r="59" ht="72" customHeight="1">
      <c r="A59" s="214" t="s">
        <v>260</v>
      </c>
      <c r="B59" s="213" t="s">
        <v>261</v>
      </c>
      <c r="C59" s="214" t="s">
        <v>514</v>
      </c>
      <c r="D59" s="213" t="s">
        <v>515</v>
      </c>
      <c r="E59" s="214" t="s">
        <v>567</v>
      </c>
      <c r="F59" s="213" t="s">
        <v>568</v>
      </c>
      <c r="G59" s="214" t="s">
        <v>571</v>
      </c>
      <c r="H59" s="213" t="s">
        <v>572</v>
      </c>
      <c r="I59" s="213" t="s">
        <v>520</v>
      </c>
      <c r="J59" s="214" t="s">
        <v>280</v>
      </c>
      <c r="K59" s="213" t="s">
        <v>1657</v>
      </c>
      <c r="L59" s="214">
        <v>8</v>
      </c>
      <c r="M59" s="214">
        <f>ROUND(L59*18,0)</f>
        <v>144</v>
      </c>
      <c r="N59" s="214">
        <v>4</v>
      </c>
      <c r="O59" s="214">
        <f>ROUND(N59*19.2,0)</f>
        <v>77</v>
      </c>
      <c r="P59" s="214">
        <v>5</v>
      </c>
      <c r="Q59" s="214">
        <f>ROUND(P59*19.2,0)</f>
        <v>96</v>
      </c>
      <c r="R59" s="214">
        <v>4</v>
      </c>
      <c r="S59" s="214">
        <f>ROUND(R59*14.4,0)</f>
        <v>58</v>
      </c>
      <c r="T59" s="214">
        <v>3</v>
      </c>
      <c r="U59" s="214">
        <f>ROUND(T59*14.4,0)</f>
        <v>43</v>
      </c>
      <c r="V59" s="214">
        <v>3</v>
      </c>
      <c r="W59" s="214">
        <f>ROUND(V59*28.8,0)</f>
        <v>86</v>
      </c>
      <c r="X59" s="214">
        <v>2</v>
      </c>
      <c r="Y59" s="214">
        <f>ROUND(X59*16.8,0)</f>
        <v>34</v>
      </c>
      <c r="Z59" s="214">
        <v>5</v>
      </c>
      <c r="AA59" s="214">
        <f>ROUND(Z59*19.2,0)</f>
        <v>96</v>
      </c>
      <c r="AB59" s="214">
        <v>4</v>
      </c>
      <c r="AC59" s="214">
        <f>ROUND(AB59*19.2,0)</f>
        <v>77</v>
      </c>
      <c r="AD59" s="214">
        <v>4</v>
      </c>
      <c r="AE59" s="214">
        <f>ROUND(AD59*12,0)</f>
        <v>48</v>
      </c>
      <c r="AF59" s="214">
        <v>3</v>
      </c>
      <c r="AG59" s="214">
        <f>ROUND(AF59*14.4,0)</f>
        <v>43</v>
      </c>
      <c r="AH59" s="214">
        <v>2</v>
      </c>
      <c r="AI59" s="214">
        <f>ROUND(AH59*9.6,0)</f>
        <v>19</v>
      </c>
      <c r="AJ59" s="214">
        <v>2</v>
      </c>
      <c r="AK59" s="214">
        <f>ROUND(AJ59*16.8,0)</f>
        <v>34</v>
      </c>
      <c r="AL59" s="214">
        <v>4</v>
      </c>
      <c r="AM59" s="214">
        <f>ROUND(AL59*7.2,0)</f>
        <v>29</v>
      </c>
      <c r="AN59" s="214">
        <f>SUM(M59,O59,Q59,S59,U59)</f>
        <v>418</v>
      </c>
      <c r="AO59" s="214">
        <f>SUM(W59,Y59,AA59,AC59)</f>
        <v>293</v>
      </c>
      <c r="AP59" s="214">
        <f>SUM(AE59,AG59,AI59)</f>
        <v>110</v>
      </c>
      <c r="AQ59" s="214">
        <f>SUM(AK59,AM59)</f>
        <v>63</v>
      </c>
      <c r="AR59" s="214">
        <f>SUM(AN59:AQ59)</f>
        <v>884</v>
      </c>
      <c r="AS59" s="214" t="str">
        <f>IF(AR59&lt;=120,"Group 1",IF(AR59&lt;=240,"Group 2",IF(AR59&lt;=360,"Group 3",IF(AR59&lt;=480,"Group 4",IF(AR59&lt;=600,"Group 5",IF(AR59&lt;=720,"Group 6",IF(AR59&lt;=840,"Group 7",IF(AR59&lt;=960,"Group 8",IF(AR59&lt;=1080,"Group 9","Group 10")))))))))</f>
        <v>Group 8</v>
      </c>
      <c r="AT59" s="214" t="str">
        <f>IF(AR59&lt;=120,"B1",IF(AR59&lt;=240,"B2",IF(AR59&lt;=360,"B3",IF(AR59&lt;=480,"B4",IF(AR59&lt;=600,"B5",IF(AR59&lt;=720,"B6",IF(AR59&lt;=840,"B7",IF(AR59&lt;=960,"B8",IF(AR59&lt;=1080,"B9",IF(AR59&lt;=1100,"B10",IF(AR59&lt;=1120,"B11",IF(AR59&lt;=1140,"B12",IF(AR59&lt;=1160,"B13",IF(AR59&lt;=1180,"B14","B15"))))))))))))))</f>
        <v>B8</v>
      </c>
      <c r="AU59" s="214" t="str">
        <f>AT59</f>
        <v>B8</v>
      </c>
      <c r="AV59" s="214" t="str">
        <f>IF(AU59=J59,"OK","REVIEW")</f>
        <v>OK</v>
      </c>
      <c r="AW59" s="213" t="s">
        <v>1647</v>
      </c>
    </row>
    <row r="60" ht="72" customHeight="1">
      <c r="A60" s="214" t="s">
        <v>260</v>
      </c>
      <c r="B60" s="213" t="s">
        <v>261</v>
      </c>
      <c r="C60" s="214" t="s">
        <v>514</v>
      </c>
      <c r="D60" s="213" t="s">
        <v>515</v>
      </c>
      <c r="E60" s="214" t="s">
        <v>567</v>
      </c>
      <c r="F60" s="213" t="s">
        <v>568</v>
      </c>
      <c r="G60" s="214" t="s">
        <v>573</v>
      </c>
      <c r="H60" s="213" t="s">
        <v>574</v>
      </c>
      <c r="I60" s="213" t="s">
        <v>520</v>
      </c>
      <c r="J60" s="214" t="s">
        <v>280</v>
      </c>
      <c r="K60" s="213" t="s">
        <v>1657</v>
      </c>
      <c r="L60" s="214">
        <v>8</v>
      </c>
      <c r="M60" s="214">
        <f>ROUND(L60*18,0)</f>
        <v>144</v>
      </c>
      <c r="N60" s="214">
        <v>4</v>
      </c>
      <c r="O60" s="214">
        <f>ROUND(N60*19.2,0)</f>
        <v>77</v>
      </c>
      <c r="P60" s="214">
        <v>5</v>
      </c>
      <c r="Q60" s="214">
        <f>ROUND(P60*19.2,0)</f>
        <v>96</v>
      </c>
      <c r="R60" s="214">
        <v>4</v>
      </c>
      <c r="S60" s="214">
        <f>ROUND(R60*14.4,0)</f>
        <v>58</v>
      </c>
      <c r="T60" s="214">
        <v>3</v>
      </c>
      <c r="U60" s="214">
        <f>ROUND(T60*14.4,0)</f>
        <v>43</v>
      </c>
      <c r="V60" s="214">
        <v>3</v>
      </c>
      <c r="W60" s="214">
        <f>ROUND(V60*28.8,0)</f>
        <v>86</v>
      </c>
      <c r="X60" s="214">
        <v>2</v>
      </c>
      <c r="Y60" s="214">
        <f>ROUND(X60*16.8,0)</f>
        <v>34</v>
      </c>
      <c r="Z60" s="214">
        <v>5</v>
      </c>
      <c r="AA60" s="214">
        <f>ROUND(Z60*19.2,0)</f>
        <v>96</v>
      </c>
      <c r="AB60" s="214">
        <v>4</v>
      </c>
      <c r="AC60" s="214">
        <f>ROUND(AB60*19.2,0)</f>
        <v>77</v>
      </c>
      <c r="AD60" s="214">
        <v>4</v>
      </c>
      <c r="AE60" s="214">
        <f>ROUND(AD60*12,0)</f>
        <v>48</v>
      </c>
      <c r="AF60" s="214">
        <v>3</v>
      </c>
      <c r="AG60" s="214">
        <f>ROUND(AF60*14.4,0)</f>
        <v>43</v>
      </c>
      <c r="AH60" s="214">
        <v>2</v>
      </c>
      <c r="AI60" s="214">
        <f>ROUND(AH60*9.6,0)</f>
        <v>19</v>
      </c>
      <c r="AJ60" s="214">
        <v>2</v>
      </c>
      <c r="AK60" s="214">
        <f>ROUND(AJ60*16.8,0)</f>
        <v>34</v>
      </c>
      <c r="AL60" s="214">
        <v>4</v>
      </c>
      <c r="AM60" s="214">
        <f>ROUND(AL60*7.2,0)</f>
        <v>29</v>
      </c>
      <c r="AN60" s="214">
        <f>SUM(M60,O60,Q60,S60,U60)</f>
        <v>418</v>
      </c>
      <c r="AO60" s="214">
        <f>SUM(W60,Y60,AA60,AC60)</f>
        <v>293</v>
      </c>
      <c r="AP60" s="214">
        <f>SUM(AE60,AG60,AI60)</f>
        <v>110</v>
      </c>
      <c r="AQ60" s="214">
        <f>SUM(AK60,AM60)</f>
        <v>63</v>
      </c>
      <c r="AR60" s="214">
        <f>SUM(AN60:AQ60)</f>
        <v>884</v>
      </c>
      <c r="AS60" s="214" t="str">
        <f>IF(AR60&lt;=120,"Group 1",IF(AR60&lt;=240,"Group 2",IF(AR60&lt;=360,"Group 3",IF(AR60&lt;=480,"Group 4",IF(AR60&lt;=600,"Group 5",IF(AR60&lt;=720,"Group 6",IF(AR60&lt;=840,"Group 7",IF(AR60&lt;=960,"Group 8",IF(AR60&lt;=1080,"Group 9","Group 10")))))))))</f>
        <v>Group 8</v>
      </c>
      <c r="AT60" s="214" t="str">
        <f>IF(AR60&lt;=120,"B1",IF(AR60&lt;=240,"B2",IF(AR60&lt;=360,"B3",IF(AR60&lt;=480,"B4",IF(AR60&lt;=600,"B5",IF(AR60&lt;=720,"B6",IF(AR60&lt;=840,"B7",IF(AR60&lt;=960,"B8",IF(AR60&lt;=1080,"B9",IF(AR60&lt;=1100,"B10",IF(AR60&lt;=1120,"B11",IF(AR60&lt;=1140,"B12",IF(AR60&lt;=1160,"B13",IF(AR60&lt;=1180,"B14","B15"))))))))))))))</f>
        <v>B8</v>
      </c>
      <c r="AU60" s="214" t="str">
        <f>AT60</f>
        <v>B8</v>
      </c>
      <c r="AV60" s="214" t="str">
        <f>IF(AU60=J60,"OK","REVIEW")</f>
        <v>OK</v>
      </c>
      <c r="AW60" s="213" t="s">
        <v>1647</v>
      </c>
    </row>
    <row r="61" ht="72" customHeight="1">
      <c r="A61" s="214" t="s">
        <v>260</v>
      </c>
      <c r="B61" s="213" t="s">
        <v>261</v>
      </c>
      <c r="C61" s="214" t="s">
        <v>514</v>
      </c>
      <c r="D61" s="213" t="s">
        <v>515</v>
      </c>
      <c r="E61" s="214" t="s">
        <v>567</v>
      </c>
      <c r="F61" s="213" t="s">
        <v>568</v>
      </c>
      <c r="G61" s="214" t="s">
        <v>575</v>
      </c>
      <c r="H61" s="213" t="s">
        <v>576</v>
      </c>
      <c r="I61" s="213" t="s">
        <v>520</v>
      </c>
      <c r="J61" s="214" t="s">
        <v>280</v>
      </c>
      <c r="K61" s="213" t="s">
        <v>1657</v>
      </c>
      <c r="L61" s="214">
        <v>8</v>
      </c>
      <c r="M61" s="214">
        <f>ROUND(L61*18,0)</f>
        <v>144</v>
      </c>
      <c r="N61" s="214">
        <v>4</v>
      </c>
      <c r="O61" s="214">
        <f>ROUND(N61*19.2,0)</f>
        <v>77</v>
      </c>
      <c r="P61" s="214">
        <v>5</v>
      </c>
      <c r="Q61" s="214">
        <f>ROUND(P61*19.2,0)</f>
        <v>96</v>
      </c>
      <c r="R61" s="214">
        <v>4</v>
      </c>
      <c r="S61" s="214">
        <f>ROUND(R61*14.4,0)</f>
        <v>58</v>
      </c>
      <c r="T61" s="214">
        <v>3</v>
      </c>
      <c r="U61" s="214">
        <f>ROUND(T61*14.4,0)</f>
        <v>43</v>
      </c>
      <c r="V61" s="214">
        <v>3</v>
      </c>
      <c r="W61" s="214">
        <f>ROUND(V61*28.8,0)</f>
        <v>86</v>
      </c>
      <c r="X61" s="214">
        <v>2</v>
      </c>
      <c r="Y61" s="214">
        <f>ROUND(X61*16.8,0)</f>
        <v>34</v>
      </c>
      <c r="Z61" s="214">
        <v>5</v>
      </c>
      <c r="AA61" s="214">
        <f>ROUND(Z61*19.2,0)</f>
        <v>96</v>
      </c>
      <c r="AB61" s="214">
        <v>4</v>
      </c>
      <c r="AC61" s="214">
        <f>ROUND(AB61*19.2,0)</f>
        <v>77</v>
      </c>
      <c r="AD61" s="214">
        <v>4</v>
      </c>
      <c r="AE61" s="214">
        <f>ROUND(AD61*12,0)</f>
        <v>48</v>
      </c>
      <c r="AF61" s="214">
        <v>3</v>
      </c>
      <c r="AG61" s="214">
        <f>ROUND(AF61*14.4,0)</f>
        <v>43</v>
      </c>
      <c r="AH61" s="214">
        <v>2</v>
      </c>
      <c r="AI61" s="214">
        <f>ROUND(AH61*9.6,0)</f>
        <v>19</v>
      </c>
      <c r="AJ61" s="214">
        <v>2</v>
      </c>
      <c r="AK61" s="214">
        <f>ROUND(AJ61*16.8,0)</f>
        <v>34</v>
      </c>
      <c r="AL61" s="214">
        <v>4</v>
      </c>
      <c r="AM61" s="214">
        <f>ROUND(AL61*7.2,0)</f>
        <v>29</v>
      </c>
      <c r="AN61" s="214">
        <f>SUM(M61,O61,Q61,S61,U61)</f>
        <v>418</v>
      </c>
      <c r="AO61" s="214">
        <f>SUM(W61,Y61,AA61,AC61)</f>
        <v>293</v>
      </c>
      <c r="AP61" s="214">
        <f>SUM(AE61,AG61,AI61)</f>
        <v>110</v>
      </c>
      <c r="AQ61" s="214">
        <f>SUM(AK61,AM61)</f>
        <v>63</v>
      </c>
      <c r="AR61" s="214">
        <f>SUM(AN61:AQ61)</f>
        <v>884</v>
      </c>
      <c r="AS61" s="214" t="str">
        <f>IF(AR61&lt;=120,"Group 1",IF(AR61&lt;=240,"Group 2",IF(AR61&lt;=360,"Group 3",IF(AR61&lt;=480,"Group 4",IF(AR61&lt;=600,"Group 5",IF(AR61&lt;=720,"Group 6",IF(AR61&lt;=840,"Group 7",IF(AR61&lt;=960,"Group 8",IF(AR61&lt;=1080,"Group 9","Group 10")))))))))</f>
        <v>Group 8</v>
      </c>
      <c r="AT61" s="214" t="str">
        <f>IF(AR61&lt;=120,"B1",IF(AR61&lt;=240,"B2",IF(AR61&lt;=360,"B3",IF(AR61&lt;=480,"B4",IF(AR61&lt;=600,"B5",IF(AR61&lt;=720,"B6",IF(AR61&lt;=840,"B7",IF(AR61&lt;=960,"B8",IF(AR61&lt;=1080,"B9",IF(AR61&lt;=1100,"B10",IF(AR61&lt;=1120,"B11",IF(AR61&lt;=1140,"B12",IF(AR61&lt;=1160,"B13",IF(AR61&lt;=1180,"B14","B15"))))))))))))))</f>
        <v>B8</v>
      </c>
      <c r="AU61" s="214" t="str">
        <f>AT61</f>
        <v>B8</v>
      </c>
      <c r="AV61" s="214" t="str">
        <f>IF(AU61=J61,"OK","REVIEW")</f>
        <v>OK</v>
      </c>
      <c r="AW61" s="213" t="s">
        <v>1647</v>
      </c>
    </row>
    <row r="62" ht="72" customHeight="1">
      <c r="A62" s="214" t="s">
        <v>260</v>
      </c>
      <c r="B62" s="213" t="s">
        <v>261</v>
      </c>
      <c r="C62" s="214" t="s">
        <v>514</v>
      </c>
      <c r="D62" s="213" t="s">
        <v>515</v>
      </c>
      <c r="E62" s="214" t="s">
        <v>567</v>
      </c>
      <c r="F62" s="213" t="s">
        <v>568</v>
      </c>
      <c r="G62" s="214" t="s">
        <v>577</v>
      </c>
      <c r="H62" s="213" t="s">
        <v>578</v>
      </c>
      <c r="I62" s="213" t="s">
        <v>520</v>
      </c>
      <c r="J62" s="214" t="s">
        <v>280</v>
      </c>
      <c r="K62" s="213" t="s">
        <v>1657</v>
      </c>
      <c r="L62" s="214">
        <v>8</v>
      </c>
      <c r="M62" s="214">
        <f>ROUND(L62*18,0)</f>
        <v>144</v>
      </c>
      <c r="N62" s="214">
        <v>4</v>
      </c>
      <c r="O62" s="214">
        <f>ROUND(N62*19.2,0)</f>
        <v>77</v>
      </c>
      <c r="P62" s="214">
        <v>5</v>
      </c>
      <c r="Q62" s="214">
        <f>ROUND(P62*19.2,0)</f>
        <v>96</v>
      </c>
      <c r="R62" s="214">
        <v>4</v>
      </c>
      <c r="S62" s="214">
        <f>ROUND(R62*14.4,0)</f>
        <v>58</v>
      </c>
      <c r="T62" s="214">
        <v>3</v>
      </c>
      <c r="U62" s="214">
        <f>ROUND(T62*14.4,0)</f>
        <v>43</v>
      </c>
      <c r="V62" s="214">
        <v>3</v>
      </c>
      <c r="W62" s="214">
        <f>ROUND(V62*28.8,0)</f>
        <v>86</v>
      </c>
      <c r="X62" s="214">
        <v>2</v>
      </c>
      <c r="Y62" s="214">
        <f>ROUND(X62*16.8,0)</f>
        <v>34</v>
      </c>
      <c r="Z62" s="214">
        <v>5</v>
      </c>
      <c r="AA62" s="214">
        <f>ROUND(Z62*19.2,0)</f>
        <v>96</v>
      </c>
      <c r="AB62" s="214">
        <v>4</v>
      </c>
      <c r="AC62" s="214">
        <f>ROUND(AB62*19.2,0)</f>
        <v>77</v>
      </c>
      <c r="AD62" s="214">
        <v>4</v>
      </c>
      <c r="AE62" s="214">
        <f>ROUND(AD62*12,0)</f>
        <v>48</v>
      </c>
      <c r="AF62" s="214">
        <v>3</v>
      </c>
      <c r="AG62" s="214">
        <f>ROUND(AF62*14.4,0)</f>
        <v>43</v>
      </c>
      <c r="AH62" s="214">
        <v>2</v>
      </c>
      <c r="AI62" s="214">
        <f>ROUND(AH62*9.6,0)</f>
        <v>19</v>
      </c>
      <c r="AJ62" s="214">
        <v>2</v>
      </c>
      <c r="AK62" s="214">
        <f>ROUND(AJ62*16.8,0)</f>
        <v>34</v>
      </c>
      <c r="AL62" s="214">
        <v>4</v>
      </c>
      <c r="AM62" s="214">
        <f>ROUND(AL62*7.2,0)</f>
        <v>29</v>
      </c>
      <c r="AN62" s="214">
        <f>SUM(M62,O62,Q62,S62,U62)</f>
        <v>418</v>
      </c>
      <c r="AO62" s="214">
        <f>SUM(W62,Y62,AA62,AC62)</f>
        <v>293</v>
      </c>
      <c r="AP62" s="214">
        <f>SUM(AE62,AG62,AI62)</f>
        <v>110</v>
      </c>
      <c r="AQ62" s="214">
        <f>SUM(AK62,AM62)</f>
        <v>63</v>
      </c>
      <c r="AR62" s="214">
        <f>SUM(AN62:AQ62)</f>
        <v>884</v>
      </c>
      <c r="AS62" s="214" t="str">
        <f>IF(AR62&lt;=120,"Group 1",IF(AR62&lt;=240,"Group 2",IF(AR62&lt;=360,"Group 3",IF(AR62&lt;=480,"Group 4",IF(AR62&lt;=600,"Group 5",IF(AR62&lt;=720,"Group 6",IF(AR62&lt;=840,"Group 7",IF(AR62&lt;=960,"Group 8",IF(AR62&lt;=1080,"Group 9","Group 10")))))))))</f>
        <v>Group 8</v>
      </c>
      <c r="AT62" s="214" t="str">
        <f>IF(AR62&lt;=120,"B1",IF(AR62&lt;=240,"B2",IF(AR62&lt;=360,"B3",IF(AR62&lt;=480,"B4",IF(AR62&lt;=600,"B5",IF(AR62&lt;=720,"B6",IF(AR62&lt;=840,"B7",IF(AR62&lt;=960,"B8",IF(AR62&lt;=1080,"B9",IF(AR62&lt;=1100,"B10",IF(AR62&lt;=1120,"B11",IF(AR62&lt;=1140,"B12",IF(AR62&lt;=1160,"B13",IF(AR62&lt;=1180,"B14","B15"))))))))))))))</f>
        <v>B8</v>
      </c>
      <c r="AU62" s="214" t="str">
        <f>AT62</f>
        <v>B8</v>
      </c>
      <c r="AV62" s="214" t="str">
        <f>IF(AU62=J62,"OK","REVIEW")</f>
        <v>OK</v>
      </c>
      <c r="AW62" s="213" t="s">
        <v>1647</v>
      </c>
    </row>
    <row r="63" ht="72" customHeight="1">
      <c r="A63" s="214" t="s">
        <v>260</v>
      </c>
      <c r="B63" s="213" t="s">
        <v>261</v>
      </c>
      <c r="C63" s="214" t="s">
        <v>514</v>
      </c>
      <c r="D63" s="213" t="s">
        <v>515</v>
      </c>
      <c r="E63" s="214" t="s">
        <v>567</v>
      </c>
      <c r="F63" s="213" t="s">
        <v>568</v>
      </c>
      <c r="G63" s="214" t="s">
        <v>579</v>
      </c>
      <c r="H63" s="213" t="s">
        <v>580</v>
      </c>
      <c r="I63" s="213" t="s">
        <v>520</v>
      </c>
      <c r="J63" s="214" t="s">
        <v>280</v>
      </c>
      <c r="K63" s="213" t="s">
        <v>1657</v>
      </c>
      <c r="L63" s="214">
        <v>8</v>
      </c>
      <c r="M63" s="214">
        <f>ROUND(L63*18,0)</f>
        <v>144</v>
      </c>
      <c r="N63" s="214">
        <v>4</v>
      </c>
      <c r="O63" s="214">
        <f>ROUND(N63*19.2,0)</f>
        <v>77</v>
      </c>
      <c r="P63" s="214">
        <v>5</v>
      </c>
      <c r="Q63" s="214">
        <f>ROUND(P63*19.2,0)</f>
        <v>96</v>
      </c>
      <c r="R63" s="214">
        <v>4</v>
      </c>
      <c r="S63" s="214">
        <f>ROUND(R63*14.4,0)</f>
        <v>58</v>
      </c>
      <c r="T63" s="214">
        <v>3</v>
      </c>
      <c r="U63" s="214">
        <f>ROUND(T63*14.4,0)</f>
        <v>43</v>
      </c>
      <c r="V63" s="214">
        <v>3</v>
      </c>
      <c r="W63" s="214">
        <f>ROUND(V63*28.8,0)</f>
        <v>86</v>
      </c>
      <c r="X63" s="214">
        <v>2</v>
      </c>
      <c r="Y63" s="214">
        <f>ROUND(X63*16.8,0)</f>
        <v>34</v>
      </c>
      <c r="Z63" s="214">
        <v>5</v>
      </c>
      <c r="AA63" s="214">
        <f>ROUND(Z63*19.2,0)</f>
        <v>96</v>
      </c>
      <c r="AB63" s="214">
        <v>4</v>
      </c>
      <c r="AC63" s="214">
        <f>ROUND(AB63*19.2,0)</f>
        <v>77</v>
      </c>
      <c r="AD63" s="214">
        <v>4</v>
      </c>
      <c r="AE63" s="214">
        <f>ROUND(AD63*12,0)</f>
        <v>48</v>
      </c>
      <c r="AF63" s="214">
        <v>3</v>
      </c>
      <c r="AG63" s="214">
        <f>ROUND(AF63*14.4,0)</f>
        <v>43</v>
      </c>
      <c r="AH63" s="214">
        <v>2</v>
      </c>
      <c r="AI63" s="214">
        <f>ROUND(AH63*9.6,0)</f>
        <v>19</v>
      </c>
      <c r="AJ63" s="214">
        <v>2</v>
      </c>
      <c r="AK63" s="214">
        <f>ROUND(AJ63*16.8,0)</f>
        <v>34</v>
      </c>
      <c r="AL63" s="214">
        <v>4</v>
      </c>
      <c r="AM63" s="214">
        <f>ROUND(AL63*7.2,0)</f>
        <v>29</v>
      </c>
      <c r="AN63" s="214">
        <f>SUM(M63,O63,Q63,S63,U63)</f>
        <v>418</v>
      </c>
      <c r="AO63" s="214">
        <f>SUM(W63,Y63,AA63,AC63)</f>
        <v>293</v>
      </c>
      <c r="AP63" s="214">
        <f>SUM(AE63,AG63,AI63)</f>
        <v>110</v>
      </c>
      <c r="AQ63" s="214">
        <f>SUM(AK63,AM63)</f>
        <v>63</v>
      </c>
      <c r="AR63" s="214">
        <f>SUM(AN63:AQ63)</f>
        <v>884</v>
      </c>
      <c r="AS63" s="214" t="str">
        <f>IF(AR63&lt;=120,"Group 1",IF(AR63&lt;=240,"Group 2",IF(AR63&lt;=360,"Group 3",IF(AR63&lt;=480,"Group 4",IF(AR63&lt;=600,"Group 5",IF(AR63&lt;=720,"Group 6",IF(AR63&lt;=840,"Group 7",IF(AR63&lt;=960,"Group 8",IF(AR63&lt;=1080,"Group 9","Group 10")))))))))</f>
        <v>Group 8</v>
      </c>
      <c r="AT63" s="214" t="str">
        <f>IF(AR63&lt;=120,"B1",IF(AR63&lt;=240,"B2",IF(AR63&lt;=360,"B3",IF(AR63&lt;=480,"B4",IF(AR63&lt;=600,"B5",IF(AR63&lt;=720,"B6",IF(AR63&lt;=840,"B7",IF(AR63&lt;=960,"B8",IF(AR63&lt;=1080,"B9",IF(AR63&lt;=1100,"B10",IF(AR63&lt;=1120,"B11",IF(AR63&lt;=1140,"B12",IF(AR63&lt;=1160,"B13",IF(AR63&lt;=1180,"B14","B15"))))))))))))))</f>
        <v>B8</v>
      </c>
      <c r="AU63" s="214" t="str">
        <f>AT63</f>
        <v>B8</v>
      </c>
      <c r="AV63" s="214" t="str">
        <f>IF(AU63=J63,"OK","REVIEW")</f>
        <v>OK</v>
      </c>
      <c r="AW63" s="213" t="s">
        <v>1647</v>
      </c>
    </row>
    <row r="64" ht="72" customHeight="1">
      <c r="A64" s="214" t="s">
        <v>260</v>
      </c>
      <c r="B64" s="213" t="s">
        <v>261</v>
      </c>
      <c r="C64" s="214" t="s">
        <v>581</v>
      </c>
      <c r="D64" s="213" t="s">
        <v>582</v>
      </c>
      <c r="E64" s="214" t="s">
        <v>583</v>
      </c>
      <c r="F64" s="213" t="s">
        <v>584</v>
      </c>
      <c r="G64" s="214" t="s">
        <v>585</v>
      </c>
      <c r="H64" s="213" t="s">
        <v>586</v>
      </c>
      <c r="I64" s="213" t="s">
        <v>520</v>
      </c>
      <c r="J64" s="214" t="s">
        <v>284</v>
      </c>
      <c r="K64" s="213" t="s">
        <v>1658</v>
      </c>
      <c r="L64" s="214">
        <v>8</v>
      </c>
      <c r="M64" s="214">
        <f>ROUND(L64*18,0)</f>
        <v>144</v>
      </c>
      <c r="N64" s="214">
        <v>5</v>
      </c>
      <c r="O64" s="214">
        <f>ROUND(N64*19.2,0)</f>
        <v>96</v>
      </c>
      <c r="P64" s="214">
        <v>5</v>
      </c>
      <c r="Q64" s="214">
        <f>ROUND(P64*19.2,0)</f>
        <v>96</v>
      </c>
      <c r="R64" s="214">
        <v>5</v>
      </c>
      <c r="S64" s="214">
        <f>ROUND(R64*14.4,0)</f>
        <v>72</v>
      </c>
      <c r="T64" s="214">
        <v>3</v>
      </c>
      <c r="U64" s="214">
        <f>ROUND(T64*14.4,0)</f>
        <v>43</v>
      </c>
      <c r="V64" s="214">
        <v>4</v>
      </c>
      <c r="W64" s="214">
        <f>ROUND(V64*28.8,0)</f>
        <v>115</v>
      </c>
      <c r="X64" s="214">
        <v>2</v>
      </c>
      <c r="Y64" s="214">
        <f>ROUND(X64*16.8,0)</f>
        <v>34</v>
      </c>
      <c r="Z64" s="214">
        <v>5</v>
      </c>
      <c r="AA64" s="214">
        <f>ROUND(Z64*19.2,0)</f>
        <v>96</v>
      </c>
      <c r="AB64" s="214">
        <v>4</v>
      </c>
      <c r="AC64" s="214">
        <f>ROUND(AB64*19.2,0)</f>
        <v>77</v>
      </c>
      <c r="AD64" s="214">
        <v>5</v>
      </c>
      <c r="AE64" s="214">
        <f>ROUND(AD64*12,0)</f>
        <v>60</v>
      </c>
      <c r="AF64" s="214">
        <v>4</v>
      </c>
      <c r="AG64" s="214">
        <f>ROUND(AF64*14.4,0)</f>
        <v>58</v>
      </c>
      <c r="AH64" s="214">
        <v>2</v>
      </c>
      <c r="AI64" s="214">
        <f>ROUND(AH64*9.6,0)</f>
        <v>19</v>
      </c>
      <c r="AJ64" s="214">
        <v>3</v>
      </c>
      <c r="AK64" s="214">
        <f>ROUND(AJ64*16.8,0)</f>
        <v>50</v>
      </c>
      <c r="AL64" s="214">
        <v>4</v>
      </c>
      <c r="AM64" s="214">
        <f>ROUND(AL64*7.2,0)</f>
        <v>29</v>
      </c>
      <c r="AN64" s="214">
        <f>SUM(M64,O64,Q64,S64,U64)</f>
        <v>451</v>
      </c>
      <c r="AO64" s="214">
        <f>SUM(W64,Y64,AA64,AC64)</f>
        <v>322</v>
      </c>
      <c r="AP64" s="214">
        <f>SUM(AE64,AG64,AI64)</f>
        <v>137</v>
      </c>
      <c r="AQ64" s="214">
        <f>SUM(AK64,AM64)</f>
        <v>79</v>
      </c>
      <c r="AR64" s="214">
        <f>SUM(AN64:AQ64)</f>
        <v>989</v>
      </c>
      <c r="AS64" s="214" t="str">
        <f>IF(AR64&lt;=120,"Group 1",IF(AR64&lt;=240,"Group 2",IF(AR64&lt;=360,"Group 3",IF(AR64&lt;=480,"Group 4",IF(AR64&lt;=600,"Group 5",IF(AR64&lt;=720,"Group 6",IF(AR64&lt;=840,"Group 7",IF(AR64&lt;=960,"Group 8",IF(AR64&lt;=1080,"Group 9","Group 10")))))))))</f>
        <v>Group 9</v>
      </c>
      <c r="AT64" s="214" t="str">
        <f>IF(AR64&lt;=120,"B1",IF(AR64&lt;=240,"B2",IF(AR64&lt;=360,"B3",IF(AR64&lt;=480,"B4",IF(AR64&lt;=600,"B5",IF(AR64&lt;=720,"B6",IF(AR64&lt;=840,"B7",IF(AR64&lt;=960,"B8",IF(AR64&lt;=1080,"B9",IF(AR64&lt;=1100,"B10",IF(AR64&lt;=1120,"B11",IF(AR64&lt;=1140,"B12",IF(AR64&lt;=1160,"B13",IF(AR64&lt;=1180,"B14","B15"))))))))))))))</f>
        <v>B9</v>
      </c>
      <c r="AU64" s="214" t="str">
        <f>AT64</f>
        <v>B9</v>
      </c>
      <c r="AV64" s="214" t="str">
        <f>IF(AU64=J64,"OK","REVIEW")</f>
        <v>OK</v>
      </c>
      <c r="AW64" s="213" t="s">
        <v>1647</v>
      </c>
    </row>
    <row r="65" ht="72" customHeight="1">
      <c r="A65" s="214" t="s">
        <v>260</v>
      </c>
      <c r="B65" s="213" t="s">
        <v>261</v>
      </c>
      <c r="C65" s="214" t="s">
        <v>581</v>
      </c>
      <c r="D65" s="213" t="s">
        <v>582</v>
      </c>
      <c r="E65" s="214" t="s">
        <v>583</v>
      </c>
      <c r="F65" s="213" t="s">
        <v>584</v>
      </c>
      <c r="G65" s="214" t="s">
        <v>589</v>
      </c>
      <c r="H65" s="213" t="s">
        <v>590</v>
      </c>
      <c r="I65" s="213" t="s">
        <v>520</v>
      </c>
      <c r="J65" s="214" t="s">
        <v>284</v>
      </c>
      <c r="K65" s="213" t="s">
        <v>1658</v>
      </c>
      <c r="L65" s="214">
        <v>8</v>
      </c>
      <c r="M65" s="214">
        <f>ROUND(L65*18,0)</f>
        <v>144</v>
      </c>
      <c r="N65" s="214">
        <v>5</v>
      </c>
      <c r="O65" s="214">
        <f>ROUND(N65*19.2,0)</f>
        <v>96</v>
      </c>
      <c r="P65" s="214">
        <v>5</v>
      </c>
      <c r="Q65" s="214">
        <f>ROUND(P65*19.2,0)</f>
        <v>96</v>
      </c>
      <c r="R65" s="214">
        <v>5</v>
      </c>
      <c r="S65" s="214">
        <f>ROUND(R65*14.4,0)</f>
        <v>72</v>
      </c>
      <c r="T65" s="214">
        <v>3</v>
      </c>
      <c r="U65" s="214">
        <f>ROUND(T65*14.4,0)</f>
        <v>43</v>
      </c>
      <c r="V65" s="214">
        <v>4</v>
      </c>
      <c r="W65" s="214">
        <f>ROUND(V65*28.8,0)</f>
        <v>115</v>
      </c>
      <c r="X65" s="214">
        <v>2</v>
      </c>
      <c r="Y65" s="214">
        <f>ROUND(X65*16.8,0)</f>
        <v>34</v>
      </c>
      <c r="Z65" s="214">
        <v>5</v>
      </c>
      <c r="AA65" s="214">
        <f>ROUND(Z65*19.2,0)</f>
        <v>96</v>
      </c>
      <c r="AB65" s="214">
        <v>4</v>
      </c>
      <c r="AC65" s="214">
        <f>ROUND(AB65*19.2,0)</f>
        <v>77</v>
      </c>
      <c r="AD65" s="214">
        <v>5</v>
      </c>
      <c r="AE65" s="214">
        <f>ROUND(AD65*12,0)</f>
        <v>60</v>
      </c>
      <c r="AF65" s="214">
        <v>4</v>
      </c>
      <c r="AG65" s="214">
        <f>ROUND(AF65*14.4,0)</f>
        <v>58</v>
      </c>
      <c r="AH65" s="214">
        <v>2</v>
      </c>
      <c r="AI65" s="214">
        <f>ROUND(AH65*9.6,0)</f>
        <v>19</v>
      </c>
      <c r="AJ65" s="214">
        <v>3</v>
      </c>
      <c r="AK65" s="214">
        <f>ROUND(AJ65*16.8,0)</f>
        <v>50</v>
      </c>
      <c r="AL65" s="214">
        <v>4</v>
      </c>
      <c r="AM65" s="214">
        <f>ROUND(AL65*7.2,0)</f>
        <v>29</v>
      </c>
      <c r="AN65" s="214">
        <f>SUM(M65,O65,Q65,S65,U65)</f>
        <v>451</v>
      </c>
      <c r="AO65" s="214">
        <f>SUM(W65,Y65,AA65,AC65)</f>
        <v>322</v>
      </c>
      <c r="AP65" s="214">
        <f>SUM(AE65,AG65,AI65)</f>
        <v>137</v>
      </c>
      <c r="AQ65" s="214">
        <f>SUM(AK65,AM65)</f>
        <v>79</v>
      </c>
      <c r="AR65" s="214">
        <f>SUM(AN65:AQ65)</f>
        <v>989</v>
      </c>
      <c r="AS65" s="214" t="str">
        <f>IF(AR65&lt;=120,"Group 1",IF(AR65&lt;=240,"Group 2",IF(AR65&lt;=360,"Group 3",IF(AR65&lt;=480,"Group 4",IF(AR65&lt;=600,"Group 5",IF(AR65&lt;=720,"Group 6",IF(AR65&lt;=840,"Group 7",IF(AR65&lt;=960,"Group 8",IF(AR65&lt;=1080,"Group 9","Group 10")))))))))</f>
        <v>Group 9</v>
      </c>
      <c r="AT65" s="214" t="str">
        <f>IF(AR65&lt;=120,"B1",IF(AR65&lt;=240,"B2",IF(AR65&lt;=360,"B3",IF(AR65&lt;=480,"B4",IF(AR65&lt;=600,"B5",IF(AR65&lt;=720,"B6",IF(AR65&lt;=840,"B7",IF(AR65&lt;=960,"B8",IF(AR65&lt;=1080,"B9",IF(AR65&lt;=1100,"B10",IF(AR65&lt;=1120,"B11",IF(AR65&lt;=1140,"B12",IF(AR65&lt;=1160,"B13",IF(AR65&lt;=1180,"B14","B15"))))))))))))))</f>
        <v>B9</v>
      </c>
      <c r="AU65" s="214" t="str">
        <f>AT65</f>
        <v>B9</v>
      </c>
      <c r="AV65" s="214" t="str">
        <f>IF(AU65=J65,"OK","REVIEW")</f>
        <v>OK</v>
      </c>
      <c r="AW65" s="213" t="s">
        <v>1647</v>
      </c>
    </row>
    <row r="66" ht="72" customHeight="1">
      <c r="A66" s="214" t="s">
        <v>260</v>
      </c>
      <c r="B66" s="213" t="s">
        <v>261</v>
      </c>
      <c r="C66" s="214" t="s">
        <v>581</v>
      </c>
      <c r="D66" s="213" t="s">
        <v>582</v>
      </c>
      <c r="E66" s="214" t="s">
        <v>591</v>
      </c>
      <c r="F66" s="213" t="s">
        <v>592</v>
      </c>
      <c r="G66" s="214" t="s">
        <v>593</v>
      </c>
      <c r="H66" s="213" t="s">
        <v>594</v>
      </c>
      <c r="I66" s="213" t="s">
        <v>520</v>
      </c>
      <c r="J66" s="214" t="s">
        <v>280</v>
      </c>
      <c r="K66" s="213" t="s">
        <v>1657</v>
      </c>
      <c r="L66" s="214">
        <v>8</v>
      </c>
      <c r="M66" s="214">
        <f>ROUND(L66*18,0)</f>
        <v>144</v>
      </c>
      <c r="N66" s="214">
        <v>4</v>
      </c>
      <c r="O66" s="214">
        <f>ROUND(N66*19.2,0)</f>
        <v>77</v>
      </c>
      <c r="P66" s="214">
        <v>5</v>
      </c>
      <c r="Q66" s="214">
        <f>ROUND(P66*19.2,0)</f>
        <v>96</v>
      </c>
      <c r="R66" s="214">
        <v>4</v>
      </c>
      <c r="S66" s="214">
        <f>ROUND(R66*14.4,0)</f>
        <v>58</v>
      </c>
      <c r="T66" s="214">
        <v>3</v>
      </c>
      <c r="U66" s="214">
        <f>ROUND(T66*14.4,0)</f>
        <v>43</v>
      </c>
      <c r="V66" s="214">
        <v>4</v>
      </c>
      <c r="W66" s="214">
        <f>ROUND(V66*28.8,0)</f>
        <v>115</v>
      </c>
      <c r="X66" s="214">
        <v>2</v>
      </c>
      <c r="Y66" s="214">
        <f>ROUND(X66*16.8,0)</f>
        <v>34</v>
      </c>
      <c r="Z66" s="214">
        <v>5</v>
      </c>
      <c r="AA66" s="214">
        <f>ROUND(Z66*19.2,0)</f>
        <v>96</v>
      </c>
      <c r="AB66" s="214">
        <v>4</v>
      </c>
      <c r="AC66" s="214">
        <f>ROUND(AB66*19.2,0)</f>
        <v>77</v>
      </c>
      <c r="AD66" s="214">
        <v>4</v>
      </c>
      <c r="AE66" s="214">
        <f>ROUND(AD66*12,0)</f>
        <v>48</v>
      </c>
      <c r="AF66" s="214">
        <v>4</v>
      </c>
      <c r="AG66" s="214">
        <f>ROUND(AF66*14.4,0)</f>
        <v>58</v>
      </c>
      <c r="AH66" s="214">
        <v>2</v>
      </c>
      <c r="AI66" s="214">
        <f>ROUND(AH66*9.6,0)</f>
        <v>19</v>
      </c>
      <c r="AJ66" s="214">
        <v>2</v>
      </c>
      <c r="AK66" s="214">
        <f>ROUND(AJ66*16.8,0)</f>
        <v>34</v>
      </c>
      <c r="AL66" s="214">
        <v>4</v>
      </c>
      <c r="AM66" s="214">
        <f>ROUND(AL66*7.2,0)</f>
        <v>29</v>
      </c>
      <c r="AN66" s="214">
        <f>SUM(M66,O66,Q66,S66,U66)</f>
        <v>418</v>
      </c>
      <c r="AO66" s="214">
        <f>SUM(W66,Y66,AA66,AC66)</f>
        <v>322</v>
      </c>
      <c r="AP66" s="214">
        <f>SUM(AE66,AG66,AI66)</f>
        <v>125</v>
      </c>
      <c r="AQ66" s="214">
        <f>SUM(AK66,AM66)</f>
        <v>63</v>
      </c>
      <c r="AR66" s="214">
        <f>SUM(AN66:AQ66)</f>
        <v>928</v>
      </c>
      <c r="AS66" s="214" t="str">
        <f>IF(AR66&lt;=120,"Group 1",IF(AR66&lt;=240,"Group 2",IF(AR66&lt;=360,"Group 3",IF(AR66&lt;=480,"Group 4",IF(AR66&lt;=600,"Group 5",IF(AR66&lt;=720,"Group 6",IF(AR66&lt;=840,"Group 7",IF(AR66&lt;=960,"Group 8",IF(AR66&lt;=1080,"Group 9","Group 10")))))))))</f>
        <v>Group 8</v>
      </c>
      <c r="AT66" s="214" t="str">
        <f>IF(AR66&lt;=120,"B1",IF(AR66&lt;=240,"B2",IF(AR66&lt;=360,"B3",IF(AR66&lt;=480,"B4",IF(AR66&lt;=600,"B5",IF(AR66&lt;=720,"B6",IF(AR66&lt;=840,"B7",IF(AR66&lt;=960,"B8",IF(AR66&lt;=1080,"B9",IF(AR66&lt;=1100,"B10",IF(AR66&lt;=1120,"B11",IF(AR66&lt;=1140,"B12",IF(AR66&lt;=1160,"B13",IF(AR66&lt;=1180,"B14","B15"))))))))))))))</f>
        <v>B8</v>
      </c>
      <c r="AU66" s="214" t="str">
        <f>AT66</f>
        <v>B8</v>
      </c>
      <c r="AV66" s="214" t="str">
        <f>IF(AU66=J66,"OK","REVIEW")</f>
        <v>OK</v>
      </c>
      <c r="AW66" s="213" t="s">
        <v>1647</v>
      </c>
    </row>
    <row r="67" ht="72" customHeight="1">
      <c r="A67" s="214" t="s">
        <v>260</v>
      </c>
      <c r="B67" s="213" t="s">
        <v>261</v>
      </c>
      <c r="C67" s="214" t="s">
        <v>581</v>
      </c>
      <c r="D67" s="213" t="s">
        <v>582</v>
      </c>
      <c r="E67" s="214" t="s">
        <v>591</v>
      </c>
      <c r="F67" s="213" t="s">
        <v>592</v>
      </c>
      <c r="G67" s="214" t="s">
        <v>595</v>
      </c>
      <c r="H67" s="213" t="s">
        <v>596</v>
      </c>
      <c r="I67" s="213" t="s">
        <v>520</v>
      </c>
      <c r="J67" s="214" t="s">
        <v>280</v>
      </c>
      <c r="K67" s="213" t="s">
        <v>1657</v>
      </c>
      <c r="L67" s="214">
        <v>8</v>
      </c>
      <c r="M67" s="214">
        <f>ROUND(L67*18,0)</f>
        <v>144</v>
      </c>
      <c r="N67" s="214">
        <v>4</v>
      </c>
      <c r="O67" s="214">
        <f>ROUND(N67*19.2,0)</f>
        <v>77</v>
      </c>
      <c r="P67" s="214">
        <v>5</v>
      </c>
      <c r="Q67" s="214">
        <f>ROUND(P67*19.2,0)</f>
        <v>96</v>
      </c>
      <c r="R67" s="214">
        <v>4</v>
      </c>
      <c r="S67" s="214">
        <f>ROUND(R67*14.4,0)</f>
        <v>58</v>
      </c>
      <c r="T67" s="214">
        <v>3</v>
      </c>
      <c r="U67" s="214">
        <f>ROUND(T67*14.4,0)</f>
        <v>43</v>
      </c>
      <c r="V67" s="214">
        <v>4</v>
      </c>
      <c r="W67" s="214">
        <f>ROUND(V67*28.8,0)</f>
        <v>115</v>
      </c>
      <c r="X67" s="214">
        <v>2</v>
      </c>
      <c r="Y67" s="214">
        <f>ROUND(X67*16.8,0)</f>
        <v>34</v>
      </c>
      <c r="Z67" s="214">
        <v>5</v>
      </c>
      <c r="AA67" s="214">
        <f>ROUND(Z67*19.2,0)</f>
        <v>96</v>
      </c>
      <c r="AB67" s="214">
        <v>4</v>
      </c>
      <c r="AC67" s="214">
        <f>ROUND(AB67*19.2,0)</f>
        <v>77</v>
      </c>
      <c r="AD67" s="214">
        <v>4</v>
      </c>
      <c r="AE67" s="214">
        <f>ROUND(AD67*12,0)</f>
        <v>48</v>
      </c>
      <c r="AF67" s="214">
        <v>4</v>
      </c>
      <c r="AG67" s="214">
        <f>ROUND(AF67*14.4,0)</f>
        <v>58</v>
      </c>
      <c r="AH67" s="214">
        <v>2</v>
      </c>
      <c r="AI67" s="214">
        <f>ROUND(AH67*9.6,0)</f>
        <v>19</v>
      </c>
      <c r="AJ67" s="214">
        <v>2</v>
      </c>
      <c r="AK67" s="214">
        <f>ROUND(AJ67*16.8,0)</f>
        <v>34</v>
      </c>
      <c r="AL67" s="214">
        <v>4</v>
      </c>
      <c r="AM67" s="214">
        <f>ROUND(AL67*7.2,0)</f>
        <v>29</v>
      </c>
      <c r="AN67" s="214">
        <f>SUM(M67,O67,Q67,S67,U67)</f>
        <v>418</v>
      </c>
      <c r="AO67" s="214">
        <f>SUM(W67,Y67,AA67,AC67)</f>
        <v>322</v>
      </c>
      <c r="AP67" s="214">
        <f>SUM(AE67,AG67,AI67)</f>
        <v>125</v>
      </c>
      <c r="AQ67" s="214">
        <f>SUM(AK67,AM67)</f>
        <v>63</v>
      </c>
      <c r="AR67" s="214">
        <f>SUM(AN67:AQ67)</f>
        <v>928</v>
      </c>
      <c r="AS67" s="214" t="str">
        <f>IF(AR67&lt;=120,"Group 1",IF(AR67&lt;=240,"Group 2",IF(AR67&lt;=360,"Group 3",IF(AR67&lt;=480,"Group 4",IF(AR67&lt;=600,"Group 5",IF(AR67&lt;=720,"Group 6",IF(AR67&lt;=840,"Group 7",IF(AR67&lt;=960,"Group 8",IF(AR67&lt;=1080,"Group 9","Group 10")))))))))</f>
        <v>Group 8</v>
      </c>
      <c r="AT67" s="214" t="str">
        <f>IF(AR67&lt;=120,"B1",IF(AR67&lt;=240,"B2",IF(AR67&lt;=360,"B3",IF(AR67&lt;=480,"B4",IF(AR67&lt;=600,"B5",IF(AR67&lt;=720,"B6",IF(AR67&lt;=840,"B7",IF(AR67&lt;=960,"B8",IF(AR67&lt;=1080,"B9",IF(AR67&lt;=1100,"B10",IF(AR67&lt;=1120,"B11",IF(AR67&lt;=1140,"B12",IF(AR67&lt;=1160,"B13",IF(AR67&lt;=1180,"B14","B15"))))))))))))))</f>
        <v>B8</v>
      </c>
      <c r="AU67" s="214" t="str">
        <f>AT67</f>
        <v>B8</v>
      </c>
      <c r="AV67" s="214" t="str">
        <f>IF(AU67=J67,"OK","REVIEW")</f>
        <v>OK</v>
      </c>
      <c r="AW67" s="213" t="s">
        <v>1647</v>
      </c>
    </row>
    <row r="68" ht="72" customHeight="1">
      <c r="A68" s="214" t="s">
        <v>260</v>
      </c>
      <c r="B68" s="213" t="s">
        <v>261</v>
      </c>
      <c r="C68" s="214" t="s">
        <v>581</v>
      </c>
      <c r="D68" s="213" t="s">
        <v>582</v>
      </c>
      <c r="E68" s="214" t="s">
        <v>597</v>
      </c>
      <c r="F68" s="213" t="s">
        <v>598</v>
      </c>
      <c r="G68" s="214" t="s">
        <v>599</v>
      </c>
      <c r="H68" s="213" t="s">
        <v>598</v>
      </c>
      <c r="I68" s="213" t="s">
        <v>520</v>
      </c>
      <c r="J68" s="214" t="s">
        <v>280</v>
      </c>
      <c r="K68" s="213" t="s">
        <v>1657</v>
      </c>
      <c r="L68" s="214">
        <v>8</v>
      </c>
      <c r="M68" s="214">
        <f>ROUND(L68*18,0)</f>
        <v>144</v>
      </c>
      <c r="N68" s="214">
        <v>4</v>
      </c>
      <c r="O68" s="214">
        <f>ROUND(N68*19.2,0)</f>
        <v>77</v>
      </c>
      <c r="P68" s="214">
        <v>5</v>
      </c>
      <c r="Q68" s="214">
        <f>ROUND(P68*19.2,0)</f>
        <v>96</v>
      </c>
      <c r="R68" s="214">
        <v>4</v>
      </c>
      <c r="S68" s="214">
        <f>ROUND(R68*14.4,0)</f>
        <v>58</v>
      </c>
      <c r="T68" s="214">
        <v>3</v>
      </c>
      <c r="U68" s="214">
        <f>ROUND(T68*14.4,0)</f>
        <v>43</v>
      </c>
      <c r="V68" s="214">
        <v>3</v>
      </c>
      <c r="W68" s="214">
        <f>ROUND(V68*28.8,0)</f>
        <v>86</v>
      </c>
      <c r="X68" s="214">
        <v>2</v>
      </c>
      <c r="Y68" s="214">
        <f>ROUND(X68*16.8,0)</f>
        <v>34</v>
      </c>
      <c r="Z68" s="214">
        <v>5</v>
      </c>
      <c r="AA68" s="214">
        <f>ROUND(Z68*19.2,0)</f>
        <v>96</v>
      </c>
      <c r="AB68" s="214">
        <v>4</v>
      </c>
      <c r="AC68" s="214">
        <f>ROUND(AB68*19.2,0)</f>
        <v>77</v>
      </c>
      <c r="AD68" s="214">
        <v>4</v>
      </c>
      <c r="AE68" s="214">
        <f>ROUND(AD68*12,0)</f>
        <v>48</v>
      </c>
      <c r="AF68" s="214">
        <v>3</v>
      </c>
      <c r="AG68" s="214">
        <f>ROUND(AF68*14.4,0)</f>
        <v>43</v>
      </c>
      <c r="AH68" s="214">
        <v>2</v>
      </c>
      <c r="AI68" s="214">
        <f>ROUND(AH68*9.6,0)</f>
        <v>19</v>
      </c>
      <c r="AJ68" s="214">
        <v>2</v>
      </c>
      <c r="AK68" s="214">
        <f>ROUND(AJ68*16.8,0)</f>
        <v>34</v>
      </c>
      <c r="AL68" s="214">
        <v>4</v>
      </c>
      <c r="AM68" s="214">
        <f>ROUND(AL68*7.2,0)</f>
        <v>29</v>
      </c>
      <c r="AN68" s="214">
        <f>SUM(M68,O68,Q68,S68,U68)</f>
        <v>418</v>
      </c>
      <c r="AO68" s="214">
        <f>SUM(W68,Y68,AA68,AC68)</f>
        <v>293</v>
      </c>
      <c r="AP68" s="214">
        <f>SUM(AE68,AG68,AI68)</f>
        <v>110</v>
      </c>
      <c r="AQ68" s="214">
        <f>SUM(AK68,AM68)</f>
        <v>63</v>
      </c>
      <c r="AR68" s="214">
        <f>SUM(AN68:AQ68)</f>
        <v>884</v>
      </c>
      <c r="AS68" s="214" t="str">
        <f>IF(AR68&lt;=120,"Group 1",IF(AR68&lt;=240,"Group 2",IF(AR68&lt;=360,"Group 3",IF(AR68&lt;=480,"Group 4",IF(AR68&lt;=600,"Group 5",IF(AR68&lt;=720,"Group 6",IF(AR68&lt;=840,"Group 7",IF(AR68&lt;=960,"Group 8",IF(AR68&lt;=1080,"Group 9","Group 10")))))))))</f>
        <v>Group 8</v>
      </c>
      <c r="AT68" s="214" t="str">
        <f>IF(AR68&lt;=120,"B1",IF(AR68&lt;=240,"B2",IF(AR68&lt;=360,"B3",IF(AR68&lt;=480,"B4",IF(AR68&lt;=600,"B5",IF(AR68&lt;=720,"B6",IF(AR68&lt;=840,"B7",IF(AR68&lt;=960,"B8",IF(AR68&lt;=1080,"B9",IF(AR68&lt;=1100,"B10",IF(AR68&lt;=1120,"B11",IF(AR68&lt;=1140,"B12",IF(AR68&lt;=1160,"B13",IF(AR68&lt;=1180,"B14","B15"))))))))))))))</f>
        <v>B8</v>
      </c>
      <c r="AU68" s="214" t="str">
        <f>AT68</f>
        <v>B8</v>
      </c>
      <c r="AV68" s="214" t="str">
        <f>IF(AU68=J68,"OK","REVIEW")</f>
        <v>OK</v>
      </c>
      <c r="AW68" s="213" t="s">
        <v>1647</v>
      </c>
    </row>
    <row r="69" ht="72" customHeight="1">
      <c r="A69" s="214" t="s">
        <v>260</v>
      </c>
      <c r="B69" s="213" t="s">
        <v>261</v>
      </c>
      <c r="C69" s="214" t="s">
        <v>581</v>
      </c>
      <c r="D69" s="213" t="s">
        <v>582</v>
      </c>
      <c r="E69" s="214" t="s">
        <v>600</v>
      </c>
      <c r="F69" s="213" t="s">
        <v>601</v>
      </c>
      <c r="G69" s="214" t="s">
        <v>602</v>
      </c>
      <c r="H69" s="213" t="s">
        <v>601</v>
      </c>
      <c r="I69" s="213" t="s">
        <v>520</v>
      </c>
      <c r="J69" s="214" t="s">
        <v>284</v>
      </c>
      <c r="K69" s="213" t="s">
        <v>1658</v>
      </c>
      <c r="L69" s="214">
        <v>8</v>
      </c>
      <c r="M69" s="214">
        <f>ROUND(L69*18,0)</f>
        <v>144</v>
      </c>
      <c r="N69" s="214">
        <v>5</v>
      </c>
      <c r="O69" s="214">
        <f>ROUND(N69*19.2,0)</f>
        <v>96</v>
      </c>
      <c r="P69" s="214">
        <v>5</v>
      </c>
      <c r="Q69" s="214">
        <f>ROUND(P69*19.2,0)</f>
        <v>96</v>
      </c>
      <c r="R69" s="214">
        <v>5</v>
      </c>
      <c r="S69" s="214">
        <f>ROUND(R69*14.4,0)</f>
        <v>72</v>
      </c>
      <c r="T69" s="214">
        <v>3</v>
      </c>
      <c r="U69" s="214">
        <f>ROUND(T69*14.4,0)</f>
        <v>43</v>
      </c>
      <c r="V69" s="214">
        <v>4</v>
      </c>
      <c r="W69" s="214">
        <f>ROUND(V69*28.8,0)</f>
        <v>115</v>
      </c>
      <c r="X69" s="214">
        <v>2</v>
      </c>
      <c r="Y69" s="214">
        <f>ROUND(X69*16.8,0)</f>
        <v>34</v>
      </c>
      <c r="Z69" s="214">
        <v>5</v>
      </c>
      <c r="AA69" s="214">
        <f>ROUND(Z69*19.2,0)</f>
        <v>96</v>
      </c>
      <c r="AB69" s="214">
        <v>4</v>
      </c>
      <c r="AC69" s="214">
        <f>ROUND(AB69*19.2,0)</f>
        <v>77</v>
      </c>
      <c r="AD69" s="214">
        <v>5</v>
      </c>
      <c r="AE69" s="214">
        <f>ROUND(AD69*12,0)</f>
        <v>60</v>
      </c>
      <c r="AF69" s="214">
        <v>4</v>
      </c>
      <c r="AG69" s="214">
        <f>ROUND(AF69*14.4,0)</f>
        <v>58</v>
      </c>
      <c r="AH69" s="214">
        <v>2</v>
      </c>
      <c r="AI69" s="214">
        <f>ROUND(AH69*9.6,0)</f>
        <v>19</v>
      </c>
      <c r="AJ69" s="214">
        <v>3</v>
      </c>
      <c r="AK69" s="214">
        <f>ROUND(AJ69*16.8,0)</f>
        <v>50</v>
      </c>
      <c r="AL69" s="214">
        <v>4</v>
      </c>
      <c r="AM69" s="214">
        <f>ROUND(AL69*7.2,0)</f>
        <v>29</v>
      </c>
      <c r="AN69" s="214">
        <f>SUM(M69,O69,Q69,S69,U69)</f>
        <v>451</v>
      </c>
      <c r="AO69" s="214">
        <f>SUM(W69,Y69,AA69,AC69)</f>
        <v>322</v>
      </c>
      <c r="AP69" s="214">
        <f>SUM(AE69,AG69,AI69)</f>
        <v>137</v>
      </c>
      <c r="AQ69" s="214">
        <f>SUM(AK69,AM69)</f>
        <v>79</v>
      </c>
      <c r="AR69" s="214">
        <f>SUM(AN69:AQ69)</f>
        <v>989</v>
      </c>
      <c r="AS69" s="214" t="str">
        <f>IF(AR69&lt;=120,"Group 1",IF(AR69&lt;=240,"Group 2",IF(AR69&lt;=360,"Group 3",IF(AR69&lt;=480,"Group 4",IF(AR69&lt;=600,"Group 5",IF(AR69&lt;=720,"Group 6",IF(AR69&lt;=840,"Group 7",IF(AR69&lt;=960,"Group 8",IF(AR69&lt;=1080,"Group 9","Group 10")))))))))</f>
        <v>Group 9</v>
      </c>
      <c r="AT69" s="214" t="str">
        <f>IF(AR69&lt;=120,"B1",IF(AR69&lt;=240,"B2",IF(AR69&lt;=360,"B3",IF(AR69&lt;=480,"B4",IF(AR69&lt;=600,"B5",IF(AR69&lt;=720,"B6",IF(AR69&lt;=840,"B7",IF(AR69&lt;=960,"B8",IF(AR69&lt;=1080,"B9",IF(AR69&lt;=1100,"B10",IF(AR69&lt;=1120,"B11",IF(AR69&lt;=1140,"B12",IF(AR69&lt;=1160,"B13",IF(AR69&lt;=1180,"B14","B15"))))))))))))))</f>
        <v>B9</v>
      </c>
      <c r="AU69" s="214" t="str">
        <f>AT69</f>
        <v>B9</v>
      </c>
      <c r="AV69" s="214" t="str">
        <f>IF(AU69=J69,"OK","REVIEW")</f>
        <v>OK</v>
      </c>
      <c r="AW69" s="213" t="s">
        <v>1647</v>
      </c>
    </row>
    <row r="70" ht="72" customHeight="1">
      <c r="A70" s="214" t="s">
        <v>260</v>
      </c>
      <c r="B70" s="213" t="s">
        <v>261</v>
      </c>
      <c r="C70" s="214" t="s">
        <v>581</v>
      </c>
      <c r="D70" s="213" t="s">
        <v>582</v>
      </c>
      <c r="E70" s="214" t="s">
        <v>603</v>
      </c>
      <c r="F70" s="213" t="s">
        <v>604</v>
      </c>
      <c r="G70" s="214" t="s">
        <v>605</v>
      </c>
      <c r="H70" s="213" t="s">
        <v>604</v>
      </c>
      <c r="I70" s="213" t="s">
        <v>520</v>
      </c>
      <c r="J70" s="214" t="s">
        <v>284</v>
      </c>
      <c r="K70" s="213" t="s">
        <v>1658</v>
      </c>
      <c r="L70" s="214">
        <v>8</v>
      </c>
      <c r="M70" s="214">
        <f>ROUND(L70*18,0)</f>
        <v>144</v>
      </c>
      <c r="N70" s="214">
        <v>5</v>
      </c>
      <c r="O70" s="214">
        <f>ROUND(N70*19.2,0)</f>
        <v>96</v>
      </c>
      <c r="P70" s="214">
        <v>5</v>
      </c>
      <c r="Q70" s="214">
        <f>ROUND(P70*19.2,0)</f>
        <v>96</v>
      </c>
      <c r="R70" s="214">
        <v>5</v>
      </c>
      <c r="S70" s="214">
        <f>ROUND(R70*14.4,0)</f>
        <v>72</v>
      </c>
      <c r="T70" s="214">
        <v>3</v>
      </c>
      <c r="U70" s="214">
        <f>ROUND(T70*14.4,0)</f>
        <v>43</v>
      </c>
      <c r="V70" s="214">
        <v>4</v>
      </c>
      <c r="W70" s="214">
        <f>ROUND(V70*28.8,0)</f>
        <v>115</v>
      </c>
      <c r="X70" s="214">
        <v>2</v>
      </c>
      <c r="Y70" s="214">
        <f>ROUND(X70*16.8,0)</f>
        <v>34</v>
      </c>
      <c r="Z70" s="214">
        <v>5</v>
      </c>
      <c r="AA70" s="214">
        <f>ROUND(Z70*19.2,0)</f>
        <v>96</v>
      </c>
      <c r="AB70" s="214">
        <v>4</v>
      </c>
      <c r="AC70" s="214">
        <f>ROUND(AB70*19.2,0)</f>
        <v>77</v>
      </c>
      <c r="AD70" s="214">
        <v>5</v>
      </c>
      <c r="AE70" s="214">
        <f>ROUND(AD70*12,0)</f>
        <v>60</v>
      </c>
      <c r="AF70" s="214">
        <v>4</v>
      </c>
      <c r="AG70" s="214">
        <f>ROUND(AF70*14.4,0)</f>
        <v>58</v>
      </c>
      <c r="AH70" s="214">
        <v>2</v>
      </c>
      <c r="AI70" s="214">
        <f>ROUND(AH70*9.6,0)</f>
        <v>19</v>
      </c>
      <c r="AJ70" s="214">
        <v>3</v>
      </c>
      <c r="AK70" s="214">
        <f>ROUND(AJ70*16.8,0)</f>
        <v>50</v>
      </c>
      <c r="AL70" s="214">
        <v>4</v>
      </c>
      <c r="AM70" s="214">
        <f>ROUND(AL70*7.2,0)</f>
        <v>29</v>
      </c>
      <c r="AN70" s="214">
        <f>SUM(M70,O70,Q70,S70,U70)</f>
        <v>451</v>
      </c>
      <c r="AO70" s="214">
        <f>SUM(W70,Y70,AA70,AC70)</f>
        <v>322</v>
      </c>
      <c r="AP70" s="214">
        <f>SUM(AE70,AG70,AI70)</f>
        <v>137</v>
      </c>
      <c r="AQ70" s="214">
        <f>SUM(AK70,AM70)</f>
        <v>79</v>
      </c>
      <c r="AR70" s="214">
        <f>SUM(AN70:AQ70)</f>
        <v>989</v>
      </c>
      <c r="AS70" s="214" t="str">
        <f>IF(AR70&lt;=120,"Group 1",IF(AR70&lt;=240,"Group 2",IF(AR70&lt;=360,"Group 3",IF(AR70&lt;=480,"Group 4",IF(AR70&lt;=600,"Group 5",IF(AR70&lt;=720,"Group 6",IF(AR70&lt;=840,"Group 7",IF(AR70&lt;=960,"Group 8",IF(AR70&lt;=1080,"Group 9","Group 10")))))))))</f>
        <v>Group 9</v>
      </c>
      <c r="AT70" s="214" t="str">
        <f>IF(AR70&lt;=120,"B1",IF(AR70&lt;=240,"B2",IF(AR70&lt;=360,"B3",IF(AR70&lt;=480,"B4",IF(AR70&lt;=600,"B5",IF(AR70&lt;=720,"B6",IF(AR70&lt;=840,"B7",IF(AR70&lt;=960,"B8",IF(AR70&lt;=1080,"B9",IF(AR70&lt;=1100,"B10",IF(AR70&lt;=1120,"B11",IF(AR70&lt;=1140,"B12",IF(AR70&lt;=1160,"B13",IF(AR70&lt;=1180,"B14","B15"))))))))))))))</f>
        <v>B9</v>
      </c>
      <c r="AU70" s="214" t="str">
        <f>AT70</f>
        <v>B9</v>
      </c>
      <c r="AV70" s="214" t="str">
        <f>IF(AU70=J70,"OK","REVIEW")</f>
        <v>OK</v>
      </c>
      <c r="AW70" s="213" t="s">
        <v>1647</v>
      </c>
    </row>
    <row r="71" ht="72" customHeight="1">
      <c r="A71" s="214" t="s">
        <v>260</v>
      </c>
      <c r="B71" s="213" t="s">
        <v>261</v>
      </c>
      <c r="C71" s="214" t="s">
        <v>581</v>
      </c>
      <c r="D71" s="213" t="s">
        <v>582</v>
      </c>
      <c r="E71" s="214" t="s">
        <v>606</v>
      </c>
      <c r="F71" s="213" t="s">
        <v>607</v>
      </c>
      <c r="G71" s="214" t="s">
        <v>608</v>
      </c>
      <c r="H71" s="213" t="s">
        <v>609</v>
      </c>
      <c r="I71" s="213" t="s">
        <v>520</v>
      </c>
      <c r="J71" s="214" t="s">
        <v>284</v>
      </c>
      <c r="K71" s="213" t="s">
        <v>1658</v>
      </c>
      <c r="L71" s="214">
        <v>8</v>
      </c>
      <c r="M71" s="214">
        <f>ROUND(L71*18,0)</f>
        <v>144</v>
      </c>
      <c r="N71" s="214">
        <v>5</v>
      </c>
      <c r="O71" s="214">
        <f>ROUND(N71*19.2,0)</f>
        <v>96</v>
      </c>
      <c r="P71" s="214">
        <v>5</v>
      </c>
      <c r="Q71" s="214">
        <f>ROUND(P71*19.2,0)</f>
        <v>96</v>
      </c>
      <c r="R71" s="214">
        <v>5</v>
      </c>
      <c r="S71" s="214">
        <f>ROUND(R71*14.4,0)</f>
        <v>72</v>
      </c>
      <c r="T71" s="214">
        <v>3</v>
      </c>
      <c r="U71" s="214">
        <f>ROUND(T71*14.4,0)</f>
        <v>43</v>
      </c>
      <c r="V71" s="214">
        <v>4</v>
      </c>
      <c r="W71" s="214">
        <f>ROUND(V71*28.8,0)</f>
        <v>115</v>
      </c>
      <c r="X71" s="214">
        <v>2</v>
      </c>
      <c r="Y71" s="214">
        <f>ROUND(X71*16.8,0)</f>
        <v>34</v>
      </c>
      <c r="Z71" s="214">
        <v>5</v>
      </c>
      <c r="AA71" s="214">
        <f>ROUND(Z71*19.2,0)</f>
        <v>96</v>
      </c>
      <c r="AB71" s="214">
        <v>4</v>
      </c>
      <c r="AC71" s="214">
        <f>ROUND(AB71*19.2,0)</f>
        <v>77</v>
      </c>
      <c r="AD71" s="214">
        <v>5</v>
      </c>
      <c r="AE71" s="214">
        <f>ROUND(AD71*12,0)</f>
        <v>60</v>
      </c>
      <c r="AF71" s="214">
        <v>4</v>
      </c>
      <c r="AG71" s="214">
        <f>ROUND(AF71*14.4,0)</f>
        <v>58</v>
      </c>
      <c r="AH71" s="214">
        <v>2</v>
      </c>
      <c r="AI71" s="214">
        <f>ROUND(AH71*9.6,0)</f>
        <v>19</v>
      </c>
      <c r="AJ71" s="214">
        <v>3</v>
      </c>
      <c r="AK71" s="214">
        <f>ROUND(AJ71*16.8,0)</f>
        <v>50</v>
      </c>
      <c r="AL71" s="214">
        <v>4</v>
      </c>
      <c r="AM71" s="214">
        <f>ROUND(AL71*7.2,0)</f>
        <v>29</v>
      </c>
      <c r="AN71" s="214">
        <f>SUM(M71,O71,Q71,S71,U71)</f>
        <v>451</v>
      </c>
      <c r="AO71" s="214">
        <f>SUM(W71,Y71,AA71,AC71)</f>
        <v>322</v>
      </c>
      <c r="AP71" s="214">
        <f>SUM(AE71,AG71,AI71)</f>
        <v>137</v>
      </c>
      <c r="AQ71" s="214">
        <f>SUM(AK71,AM71)</f>
        <v>79</v>
      </c>
      <c r="AR71" s="214">
        <f>SUM(AN71:AQ71)</f>
        <v>989</v>
      </c>
      <c r="AS71" s="214" t="str">
        <f>IF(AR71&lt;=120,"Group 1",IF(AR71&lt;=240,"Group 2",IF(AR71&lt;=360,"Group 3",IF(AR71&lt;=480,"Group 4",IF(AR71&lt;=600,"Group 5",IF(AR71&lt;=720,"Group 6",IF(AR71&lt;=840,"Group 7",IF(AR71&lt;=960,"Group 8",IF(AR71&lt;=1080,"Group 9","Group 10")))))))))</f>
        <v>Group 9</v>
      </c>
      <c r="AT71" s="214" t="str">
        <f>IF(AR71&lt;=120,"B1",IF(AR71&lt;=240,"B2",IF(AR71&lt;=360,"B3",IF(AR71&lt;=480,"B4",IF(AR71&lt;=600,"B5",IF(AR71&lt;=720,"B6",IF(AR71&lt;=840,"B7",IF(AR71&lt;=960,"B8",IF(AR71&lt;=1080,"B9",IF(AR71&lt;=1100,"B10",IF(AR71&lt;=1120,"B11",IF(AR71&lt;=1140,"B12",IF(AR71&lt;=1160,"B13",IF(AR71&lt;=1180,"B14","B15"))))))))))))))</f>
        <v>B9</v>
      </c>
      <c r="AU71" s="214" t="str">
        <f>AT71</f>
        <v>B9</v>
      </c>
      <c r="AV71" s="214" t="str">
        <f>IF(AU71=J71,"OK","REVIEW")</f>
        <v>OK</v>
      </c>
      <c r="AW71" s="213" t="s">
        <v>1647</v>
      </c>
    </row>
    <row r="72" ht="72" customHeight="1">
      <c r="A72" s="214" t="s">
        <v>260</v>
      </c>
      <c r="B72" s="213" t="s">
        <v>261</v>
      </c>
      <c r="C72" s="214" t="s">
        <v>581</v>
      </c>
      <c r="D72" s="213" t="s">
        <v>582</v>
      </c>
      <c r="E72" s="214" t="s">
        <v>606</v>
      </c>
      <c r="F72" s="213" t="s">
        <v>607</v>
      </c>
      <c r="G72" s="214" t="s">
        <v>610</v>
      </c>
      <c r="H72" s="213" t="s">
        <v>611</v>
      </c>
      <c r="I72" s="213" t="s">
        <v>520</v>
      </c>
      <c r="J72" s="214" t="s">
        <v>284</v>
      </c>
      <c r="K72" s="213" t="s">
        <v>1658</v>
      </c>
      <c r="L72" s="214">
        <v>8</v>
      </c>
      <c r="M72" s="214">
        <f>ROUND(L72*18,0)</f>
        <v>144</v>
      </c>
      <c r="N72" s="214">
        <v>5</v>
      </c>
      <c r="O72" s="214">
        <f>ROUND(N72*19.2,0)</f>
        <v>96</v>
      </c>
      <c r="P72" s="214">
        <v>5</v>
      </c>
      <c r="Q72" s="214">
        <f>ROUND(P72*19.2,0)</f>
        <v>96</v>
      </c>
      <c r="R72" s="214">
        <v>5</v>
      </c>
      <c r="S72" s="214">
        <f>ROUND(R72*14.4,0)</f>
        <v>72</v>
      </c>
      <c r="T72" s="214">
        <v>3</v>
      </c>
      <c r="U72" s="214">
        <f>ROUND(T72*14.4,0)</f>
        <v>43</v>
      </c>
      <c r="V72" s="214">
        <v>4</v>
      </c>
      <c r="W72" s="214">
        <f>ROUND(V72*28.8,0)</f>
        <v>115</v>
      </c>
      <c r="X72" s="214">
        <v>2</v>
      </c>
      <c r="Y72" s="214">
        <f>ROUND(X72*16.8,0)</f>
        <v>34</v>
      </c>
      <c r="Z72" s="214">
        <v>5</v>
      </c>
      <c r="AA72" s="214">
        <f>ROUND(Z72*19.2,0)</f>
        <v>96</v>
      </c>
      <c r="AB72" s="214">
        <v>4</v>
      </c>
      <c r="AC72" s="214">
        <f>ROUND(AB72*19.2,0)</f>
        <v>77</v>
      </c>
      <c r="AD72" s="214">
        <v>5</v>
      </c>
      <c r="AE72" s="214">
        <f>ROUND(AD72*12,0)</f>
        <v>60</v>
      </c>
      <c r="AF72" s="214">
        <v>4</v>
      </c>
      <c r="AG72" s="214">
        <f>ROUND(AF72*14.4,0)</f>
        <v>58</v>
      </c>
      <c r="AH72" s="214">
        <v>2</v>
      </c>
      <c r="AI72" s="214">
        <f>ROUND(AH72*9.6,0)</f>
        <v>19</v>
      </c>
      <c r="AJ72" s="214">
        <v>3</v>
      </c>
      <c r="AK72" s="214">
        <f>ROUND(AJ72*16.8,0)</f>
        <v>50</v>
      </c>
      <c r="AL72" s="214">
        <v>4</v>
      </c>
      <c r="AM72" s="214">
        <f>ROUND(AL72*7.2,0)</f>
        <v>29</v>
      </c>
      <c r="AN72" s="214">
        <f>SUM(M72,O72,Q72,S72,U72)</f>
        <v>451</v>
      </c>
      <c r="AO72" s="214">
        <f>SUM(W72,Y72,AA72,AC72)</f>
        <v>322</v>
      </c>
      <c r="AP72" s="214">
        <f>SUM(AE72,AG72,AI72)</f>
        <v>137</v>
      </c>
      <c r="AQ72" s="214">
        <f>SUM(AK72,AM72)</f>
        <v>79</v>
      </c>
      <c r="AR72" s="214">
        <f>SUM(AN72:AQ72)</f>
        <v>989</v>
      </c>
      <c r="AS72" s="214" t="str">
        <f>IF(AR72&lt;=120,"Group 1",IF(AR72&lt;=240,"Group 2",IF(AR72&lt;=360,"Group 3",IF(AR72&lt;=480,"Group 4",IF(AR72&lt;=600,"Group 5",IF(AR72&lt;=720,"Group 6",IF(AR72&lt;=840,"Group 7",IF(AR72&lt;=960,"Group 8",IF(AR72&lt;=1080,"Group 9","Group 10")))))))))</f>
        <v>Group 9</v>
      </c>
      <c r="AT72" s="214" t="str">
        <f>IF(AR72&lt;=120,"B1",IF(AR72&lt;=240,"B2",IF(AR72&lt;=360,"B3",IF(AR72&lt;=480,"B4",IF(AR72&lt;=600,"B5",IF(AR72&lt;=720,"B6",IF(AR72&lt;=840,"B7",IF(AR72&lt;=960,"B8",IF(AR72&lt;=1080,"B9",IF(AR72&lt;=1100,"B10",IF(AR72&lt;=1120,"B11",IF(AR72&lt;=1140,"B12",IF(AR72&lt;=1160,"B13",IF(AR72&lt;=1180,"B14","B15"))))))))))))))</f>
        <v>B9</v>
      </c>
      <c r="AU72" s="214" t="str">
        <f>AT72</f>
        <v>B9</v>
      </c>
      <c r="AV72" s="214" t="str">
        <f>IF(AU72=J72,"OK","REVIEW")</f>
        <v>OK</v>
      </c>
      <c r="AW72" s="213" t="s">
        <v>1647</v>
      </c>
    </row>
    <row r="73" ht="72" customHeight="1">
      <c r="A73" s="214" t="s">
        <v>260</v>
      </c>
      <c r="B73" s="213" t="s">
        <v>261</v>
      </c>
      <c r="C73" s="214" t="s">
        <v>581</v>
      </c>
      <c r="D73" s="213" t="s">
        <v>582</v>
      </c>
      <c r="E73" s="214" t="s">
        <v>606</v>
      </c>
      <c r="F73" s="213" t="s">
        <v>607</v>
      </c>
      <c r="G73" s="214" t="s">
        <v>612</v>
      </c>
      <c r="H73" s="213" t="s">
        <v>613</v>
      </c>
      <c r="I73" s="213" t="s">
        <v>520</v>
      </c>
      <c r="J73" s="214" t="s">
        <v>284</v>
      </c>
      <c r="K73" s="213" t="s">
        <v>1658</v>
      </c>
      <c r="L73" s="214">
        <v>8</v>
      </c>
      <c r="M73" s="214">
        <f>ROUND(L73*18,0)</f>
        <v>144</v>
      </c>
      <c r="N73" s="214">
        <v>5</v>
      </c>
      <c r="O73" s="214">
        <f>ROUND(N73*19.2,0)</f>
        <v>96</v>
      </c>
      <c r="P73" s="214">
        <v>5</v>
      </c>
      <c r="Q73" s="214">
        <f>ROUND(P73*19.2,0)</f>
        <v>96</v>
      </c>
      <c r="R73" s="214">
        <v>5</v>
      </c>
      <c r="S73" s="214">
        <f>ROUND(R73*14.4,0)</f>
        <v>72</v>
      </c>
      <c r="T73" s="214">
        <v>3</v>
      </c>
      <c r="U73" s="214">
        <f>ROUND(T73*14.4,0)</f>
        <v>43</v>
      </c>
      <c r="V73" s="214">
        <v>4</v>
      </c>
      <c r="W73" s="214">
        <f>ROUND(V73*28.8,0)</f>
        <v>115</v>
      </c>
      <c r="X73" s="214">
        <v>2</v>
      </c>
      <c r="Y73" s="214">
        <f>ROUND(X73*16.8,0)</f>
        <v>34</v>
      </c>
      <c r="Z73" s="214">
        <v>5</v>
      </c>
      <c r="AA73" s="214">
        <f>ROUND(Z73*19.2,0)</f>
        <v>96</v>
      </c>
      <c r="AB73" s="214">
        <v>4</v>
      </c>
      <c r="AC73" s="214">
        <f>ROUND(AB73*19.2,0)</f>
        <v>77</v>
      </c>
      <c r="AD73" s="214">
        <v>5</v>
      </c>
      <c r="AE73" s="214">
        <f>ROUND(AD73*12,0)</f>
        <v>60</v>
      </c>
      <c r="AF73" s="214">
        <v>4</v>
      </c>
      <c r="AG73" s="214">
        <f>ROUND(AF73*14.4,0)</f>
        <v>58</v>
      </c>
      <c r="AH73" s="214">
        <v>2</v>
      </c>
      <c r="AI73" s="214">
        <f>ROUND(AH73*9.6,0)</f>
        <v>19</v>
      </c>
      <c r="AJ73" s="214">
        <v>3</v>
      </c>
      <c r="AK73" s="214">
        <f>ROUND(AJ73*16.8,0)</f>
        <v>50</v>
      </c>
      <c r="AL73" s="214">
        <v>4</v>
      </c>
      <c r="AM73" s="214">
        <f>ROUND(AL73*7.2,0)</f>
        <v>29</v>
      </c>
      <c r="AN73" s="214">
        <f>SUM(M73,O73,Q73,S73,U73)</f>
        <v>451</v>
      </c>
      <c r="AO73" s="214">
        <f>SUM(W73,Y73,AA73,AC73)</f>
        <v>322</v>
      </c>
      <c r="AP73" s="214">
        <f>SUM(AE73,AG73,AI73)</f>
        <v>137</v>
      </c>
      <c r="AQ73" s="214">
        <f>SUM(AK73,AM73)</f>
        <v>79</v>
      </c>
      <c r="AR73" s="214">
        <f>SUM(AN73:AQ73)</f>
        <v>989</v>
      </c>
      <c r="AS73" s="214" t="str">
        <f>IF(AR73&lt;=120,"Group 1",IF(AR73&lt;=240,"Group 2",IF(AR73&lt;=360,"Group 3",IF(AR73&lt;=480,"Group 4",IF(AR73&lt;=600,"Group 5",IF(AR73&lt;=720,"Group 6",IF(AR73&lt;=840,"Group 7",IF(AR73&lt;=960,"Group 8",IF(AR73&lt;=1080,"Group 9","Group 10")))))))))</f>
        <v>Group 9</v>
      </c>
      <c r="AT73" s="214" t="str">
        <f>IF(AR73&lt;=120,"B1",IF(AR73&lt;=240,"B2",IF(AR73&lt;=360,"B3",IF(AR73&lt;=480,"B4",IF(AR73&lt;=600,"B5",IF(AR73&lt;=720,"B6",IF(AR73&lt;=840,"B7",IF(AR73&lt;=960,"B8",IF(AR73&lt;=1080,"B9",IF(AR73&lt;=1100,"B10",IF(AR73&lt;=1120,"B11",IF(AR73&lt;=1140,"B12",IF(AR73&lt;=1160,"B13",IF(AR73&lt;=1180,"B14","B15"))))))))))))))</f>
        <v>B9</v>
      </c>
      <c r="AU73" s="214" t="str">
        <f>AT73</f>
        <v>B9</v>
      </c>
      <c r="AV73" s="214" t="str">
        <f>IF(AU73=J73,"OK","REVIEW")</f>
        <v>OK</v>
      </c>
      <c r="AW73" s="213" t="s">
        <v>1647</v>
      </c>
    </row>
    <row r="74" ht="72" customHeight="1">
      <c r="A74" s="214" t="s">
        <v>260</v>
      </c>
      <c r="B74" s="213" t="s">
        <v>261</v>
      </c>
      <c r="C74" s="214" t="s">
        <v>581</v>
      </c>
      <c r="D74" s="213" t="s">
        <v>582</v>
      </c>
      <c r="E74" s="214" t="s">
        <v>606</v>
      </c>
      <c r="F74" s="213" t="s">
        <v>607</v>
      </c>
      <c r="G74" s="214" t="s">
        <v>614</v>
      </c>
      <c r="H74" s="213" t="s">
        <v>615</v>
      </c>
      <c r="I74" s="213" t="s">
        <v>520</v>
      </c>
      <c r="J74" s="214" t="s">
        <v>280</v>
      </c>
      <c r="K74" s="213" t="s">
        <v>1657</v>
      </c>
      <c r="L74" s="214">
        <v>8</v>
      </c>
      <c r="M74" s="214">
        <f>ROUND(L74*18,0)</f>
        <v>144</v>
      </c>
      <c r="N74" s="214">
        <v>4</v>
      </c>
      <c r="O74" s="214">
        <f>ROUND(N74*19.2,0)</f>
        <v>77</v>
      </c>
      <c r="P74" s="214">
        <v>5</v>
      </c>
      <c r="Q74" s="214">
        <f>ROUND(P74*19.2,0)</f>
        <v>96</v>
      </c>
      <c r="R74" s="214">
        <v>4</v>
      </c>
      <c r="S74" s="214">
        <f>ROUND(R74*14.4,0)</f>
        <v>58</v>
      </c>
      <c r="T74" s="214">
        <v>3</v>
      </c>
      <c r="U74" s="214">
        <f>ROUND(T74*14.4,0)</f>
        <v>43</v>
      </c>
      <c r="V74" s="214">
        <v>3</v>
      </c>
      <c r="W74" s="214">
        <f>ROUND(V74*28.8,0)</f>
        <v>86</v>
      </c>
      <c r="X74" s="214">
        <v>2</v>
      </c>
      <c r="Y74" s="214">
        <f>ROUND(X74*16.8,0)</f>
        <v>34</v>
      </c>
      <c r="Z74" s="214">
        <v>5</v>
      </c>
      <c r="AA74" s="214">
        <f>ROUND(Z74*19.2,0)</f>
        <v>96</v>
      </c>
      <c r="AB74" s="214">
        <v>4</v>
      </c>
      <c r="AC74" s="214">
        <f>ROUND(AB74*19.2,0)</f>
        <v>77</v>
      </c>
      <c r="AD74" s="214">
        <v>4</v>
      </c>
      <c r="AE74" s="214">
        <f>ROUND(AD74*12,0)</f>
        <v>48</v>
      </c>
      <c r="AF74" s="214">
        <v>3</v>
      </c>
      <c r="AG74" s="214">
        <f>ROUND(AF74*14.4,0)</f>
        <v>43</v>
      </c>
      <c r="AH74" s="214">
        <v>2</v>
      </c>
      <c r="AI74" s="214">
        <f>ROUND(AH74*9.6,0)</f>
        <v>19</v>
      </c>
      <c r="AJ74" s="214">
        <v>2</v>
      </c>
      <c r="AK74" s="214">
        <f>ROUND(AJ74*16.8,0)</f>
        <v>34</v>
      </c>
      <c r="AL74" s="214">
        <v>4</v>
      </c>
      <c r="AM74" s="214">
        <f>ROUND(AL74*7.2,0)</f>
        <v>29</v>
      </c>
      <c r="AN74" s="214">
        <f>SUM(M74,O74,Q74,S74,U74)</f>
        <v>418</v>
      </c>
      <c r="AO74" s="214">
        <f>SUM(W74,Y74,AA74,AC74)</f>
        <v>293</v>
      </c>
      <c r="AP74" s="214">
        <f>SUM(AE74,AG74,AI74)</f>
        <v>110</v>
      </c>
      <c r="AQ74" s="214">
        <f>SUM(AK74,AM74)</f>
        <v>63</v>
      </c>
      <c r="AR74" s="214">
        <f>SUM(AN74:AQ74)</f>
        <v>884</v>
      </c>
      <c r="AS74" s="214" t="str">
        <f>IF(AR74&lt;=120,"Group 1",IF(AR74&lt;=240,"Group 2",IF(AR74&lt;=360,"Group 3",IF(AR74&lt;=480,"Group 4",IF(AR74&lt;=600,"Group 5",IF(AR74&lt;=720,"Group 6",IF(AR74&lt;=840,"Group 7",IF(AR74&lt;=960,"Group 8",IF(AR74&lt;=1080,"Group 9","Group 10")))))))))</f>
        <v>Group 8</v>
      </c>
      <c r="AT74" s="214" t="str">
        <f>IF(AR74&lt;=120,"B1",IF(AR74&lt;=240,"B2",IF(AR74&lt;=360,"B3",IF(AR74&lt;=480,"B4",IF(AR74&lt;=600,"B5",IF(AR74&lt;=720,"B6",IF(AR74&lt;=840,"B7",IF(AR74&lt;=960,"B8",IF(AR74&lt;=1080,"B9",IF(AR74&lt;=1100,"B10",IF(AR74&lt;=1120,"B11",IF(AR74&lt;=1140,"B12",IF(AR74&lt;=1160,"B13",IF(AR74&lt;=1180,"B14","B15"))))))))))))))</f>
        <v>B8</v>
      </c>
      <c r="AU74" s="214" t="str">
        <f>AT74</f>
        <v>B8</v>
      </c>
      <c r="AV74" s="214" t="str">
        <f>IF(AU74=J74,"OK","REVIEW")</f>
        <v>OK</v>
      </c>
      <c r="AW74" s="213" t="s">
        <v>1647</v>
      </c>
    </row>
    <row r="75" ht="72" customHeight="1">
      <c r="A75" s="214" t="s">
        <v>260</v>
      </c>
      <c r="B75" s="213" t="s">
        <v>261</v>
      </c>
      <c r="C75" s="214" t="s">
        <v>581</v>
      </c>
      <c r="D75" s="213" t="s">
        <v>582</v>
      </c>
      <c r="E75" s="214" t="s">
        <v>606</v>
      </c>
      <c r="F75" s="213" t="s">
        <v>607</v>
      </c>
      <c r="G75" s="214" t="s">
        <v>616</v>
      </c>
      <c r="H75" s="213" t="s">
        <v>617</v>
      </c>
      <c r="I75" s="213" t="s">
        <v>520</v>
      </c>
      <c r="J75" s="214" t="s">
        <v>280</v>
      </c>
      <c r="K75" s="213" t="s">
        <v>1657</v>
      </c>
      <c r="L75" s="214">
        <v>8</v>
      </c>
      <c r="M75" s="214">
        <f>ROUND(L75*18,0)</f>
        <v>144</v>
      </c>
      <c r="N75" s="214">
        <v>4</v>
      </c>
      <c r="O75" s="214">
        <f>ROUND(N75*19.2,0)</f>
        <v>77</v>
      </c>
      <c r="P75" s="214">
        <v>5</v>
      </c>
      <c r="Q75" s="214">
        <f>ROUND(P75*19.2,0)</f>
        <v>96</v>
      </c>
      <c r="R75" s="214">
        <v>4</v>
      </c>
      <c r="S75" s="214">
        <f>ROUND(R75*14.4,0)</f>
        <v>58</v>
      </c>
      <c r="T75" s="214">
        <v>3</v>
      </c>
      <c r="U75" s="214">
        <f>ROUND(T75*14.4,0)</f>
        <v>43</v>
      </c>
      <c r="V75" s="214">
        <v>3</v>
      </c>
      <c r="W75" s="214">
        <f>ROUND(V75*28.8,0)</f>
        <v>86</v>
      </c>
      <c r="X75" s="214">
        <v>2</v>
      </c>
      <c r="Y75" s="214">
        <f>ROUND(X75*16.8,0)</f>
        <v>34</v>
      </c>
      <c r="Z75" s="214">
        <v>5</v>
      </c>
      <c r="AA75" s="214">
        <f>ROUND(Z75*19.2,0)</f>
        <v>96</v>
      </c>
      <c r="AB75" s="214">
        <v>4</v>
      </c>
      <c r="AC75" s="214">
        <f>ROUND(AB75*19.2,0)</f>
        <v>77</v>
      </c>
      <c r="AD75" s="214">
        <v>4</v>
      </c>
      <c r="AE75" s="214">
        <f>ROUND(AD75*12,0)</f>
        <v>48</v>
      </c>
      <c r="AF75" s="214">
        <v>3</v>
      </c>
      <c r="AG75" s="214">
        <f>ROUND(AF75*14.4,0)</f>
        <v>43</v>
      </c>
      <c r="AH75" s="214">
        <v>2</v>
      </c>
      <c r="AI75" s="214">
        <f>ROUND(AH75*9.6,0)</f>
        <v>19</v>
      </c>
      <c r="AJ75" s="214">
        <v>2</v>
      </c>
      <c r="AK75" s="214">
        <f>ROUND(AJ75*16.8,0)</f>
        <v>34</v>
      </c>
      <c r="AL75" s="214">
        <v>4</v>
      </c>
      <c r="AM75" s="214">
        <f>ROUND(AL75*7.2,0)</f>
        <v>29</v>
      </c>
      <c r="AN75" s="214">
        <f>SUM(M75,O75,Q75,S75,U75)</f>
        <v>418</v>
      </c>
      <c r="AO75" s="214">
        <f>SUM(W75,Y75,AA75,AC75)</f>
        <v>293</v>
      </c>
      <c r="AP75" s="214">
        <f>SUM(AE75,AG75,AI75)</f>
        <v>110</v>
      </c>
      <c r="AQ75" s="214">
        <f>SUM(AK75,AM75)</f>
        <v>63</v>
      </c>
      <c r="AR75" s="214">
        <f>SUM(AN75:AQ75)</f>
        <v>884</v>
      </c>
      <c r="AS75" s="214" t="str">
        <f>IF(AR75&lt;=120,"Group 1",IF(AR75&lt;=240,"Group 2",IF(AR75&lt;=360,"Group 3",IF(AR75&lt;=480,"Group 4",IF(AR75&lt;=600,"Group 5",IF(AR75&lt;=720,"Group 6",IF(AR75&lt;=840,"Group 7",IF(AR75&lt;=960,"Group 8",IF(AR75&lt;=1080,"Group 9","Group 10")))))))))</f>
        <v>Group 8</v>
      </c>
      <c r="AT75" s="214" t="str">
        <f>IF(AR75&lt;=120,"B1",IF(AR75&lt;=240,"B2",IF(AR75&lt;=360,"B3",IF(AR75&lt;=480,"B4",IF(AR75&lt;=600,"B5",IF(AR75&lt;=720,"B6",IF(AR75&lt;=840,"B7",IF(AR75&lt;=960,"B8",IF(AR75&lt;=1080,"B9",IF(AR75&lt;=1100,"B10",IF(AR75&lt;=1120,"B11",IF(AR75&lt;=1140,"B12",IF(AR75&lt;=1160,"B13",IF(AR75&lt;=1180,"B14","B15"))))))))))))))</f>
        <v>B8</v>
      </c>
      <c r="AU75" s="214" t="str">
        <f>AT75</f>
        <v>B8</v>
      </c>
      <c r="AV75" s="214" t="str">
        <f>IF(AU75=J75,"OK","REVIEW")</f>
        <v>OK</v>
      </c>
      <c r="AW75" s="213" t="s">
        <v>1647</v>
      </c>
    </row>
    <row r="76" ht="72" customHeight="1">
      <c r="A76" s="214" t="s">
        <v>260</v>
      </c>
      <c r="B76" s="213" t="s">
        <v>261</v>
      </c>
      <c r="C76" s="214" t="s">
        <v>581</v>
      </c>
      <c r="D76" s="213" t="s">
        <v>582</v>
      </c>
      <c r="E76" s="214" t="s">
        <v>606</v>
      </c>
      <c r="F76" s="213" t="s">
        <v>607</v>
      </c>
      <c r="G76" s="214" t="s">
        <v>618</v>
      </c>
      <c r="H76" s="213" t="s">
        <v>619</v>
      </c>
      <c r="I76" s="213" t="s">
        <v>520</v>
      </c>
      <c r="J76" s="214" t="s">
        <v>280</v>
      </c>
      <c r="K76" s="213" t="s">
        <v>1657</v>
      </c>
      <c r="L76" s="214">
        <v>8</v>
      </c>
      <c r="M76" s="214">
        <f>ROUND(L76*18,0)</f>
        <v>144</v>
      </c>
      <c r="N76" s="214">
        <v>4</v>
      </c>
      <c r="O76" s="214">
        <f>ROUND(N76*19.2,0)</f>
        <v>77</v>
      </c>
      <c r="P76" s="214">
        <v>5</v>
      </c>
      <c r="Q76" s="214">
        <f>ROUND(P76*19.2,0)</f>
        <v>96</v>
      </c>
      <c r="R76" s="214">
        <v>4</v>
      </c>
      <c r="S76" s="214">
        <f>ROUND(R76*14.4,0)</f>
        <v>58</v>
      </c>
      <c r="T76" s="214">
        <v>3</v>
      </c>
      <c r="U76" s="214">
        <f>ROUND(T76*14.4,0)</f>
        <v>43</v>
      </c>
      <c r="V76" s="214">
        <v>3</v>
      </c>
      <c r="W76" s="214">
        <f>ROUND(V76*28.8,0)</f>
        <v>86</v>
      </c>
      <c r="X76" s="214">
        <v>2</v>
      </c>
      <c r="Y76" s="214">
        <f>ROUND(X76*16.8,0)</f>
        <v>34</v>
      </c>
      <c r="Z76" s="214">
        <v>5</v>
      </c>
      <c r="AA76" s="214">
        <f>ROUND(Z76*19.2,0)</f>
        <v>96</v>
      </c>
      <c r="AB76" s="214">
        <v>4</v>
      </c>
      <c r="AC76" s="214">
        <f>ROUND(AB76*19.2,0)</f>
        <v>77</v>
      </c>
      <c r="AD76" s="214">
        <v>4</v>
      </c>
      <c r="AE76" s="214">
        <f>ROUND(AD76*12,0)</f>
        <v>48</v>
      </c>
      <c r="AF76" s="214">
        <v>3</v>
      </c>
      <c r="AG76" s="214">
        <f>ROUND(AF76*14.4,0)</f>
        <v>43</v>
      </c>
      <c r="AH76" s="214">
        <v>2</v>
      </c>
      <c r="AI76" s="214">
        <f>ROUND(AH76*9.6,0)</f>
        <v>19</v>
      </c>
      <c r="AJ76" s="214">
        <v>2</v>
      </c>
      <c r="AK76" s="214">
        <f>ROUND(AJ76*16.8,0)</f>
        <v>34</v>
      </c>
      <c r="AL76" s="214">
        <v>4</v>
      </c>
      <c r="AM76" s="214">
        <f>ROUND(AL76*7.2,0)</f>
        <v>29</v>
      </c>
      <c r="AN76" s="214">
        <f>SUM(M76,O76,Q76,S76,U76)</f>
        <v>418</v>
      </c>
      <c r="AO76" s="214">
        <f>SUM(W76,Y76,AA76,AC76)</f>
        <v>293</v>
      </c>
      <c r="AP76" s="214">
        <f>SUM(AE76,AG76,AI76)</f>
        <v>110</v>
      </c>
      <c r="AQ76" s="214">
        <f>SUM(AK76,AM76)</f>
        <v>63</v>
      </c>
      <c r="AR76" s="214">
        <f>SUM(AN76:AQ76)</f>
        <v>884</v>
      </c>
      <c r="AS76" s="214" t="str">
        <f>IF(AR76&lt;=120,"Group 1",IF(AR76&lt;=240,"Group 2",IF(AR76&lt;=360,"Group 3",IF(AR76&lt;=480,"Group 4",IF(AR76&lt;=600,"Group 5",IF(AR76&lt;=720,"Group 6",IF(AR76&lt;=840,"Group 7",IF(AR76&lt;=960,"Group 8",IF(AR76&lt;=1080,"Group 9","Group 10")))))))))</f>
        <v>Group 8</v>
      </c>
      <c r="AT76" s="214" t="str">
        <f>IF(AR76&lt;=120,"B1",IF(AR76&lt;=240,"B2",IF(AR76&lt;=360,"B3",IF(AR76&lt;=480,"B4",IF(AR76&lt;=600,"B5",IF(AR76&lt;=720,"B6",IF(AR76&lt;=840,"B7",IF(AR76&lt;=960,"B8",IF(AR76&lt;=1080,"B9",IF(AR76&lt;=1100,"B10",IF(AR76&lt;=1120,"B11",IF(AR76&lt;=1140,"B12",IF(AR76&lt;=1160,"B13",IF(AR76&lt;=1180,"B14","B15"))))))))))))))</f>
        <v>B8</v>
      </c>
      <c r="AU76" s="214" t="str">
        <f>AT76</f>
        <v>B8</v>
      </c>
      <c r="AV76" s="214" t="str">
        <f>IF(AU76=J76,"OK","REVIEW")</f>
        <v>OK</v>
      </c>
      <c r="AW76" s="213" t="s">
        <v>1647</v>
      </c>
    </row>
    <row r="77" ht="72" customHeight="1">
      <c r="A77" s="214" t="s">
        <v>260</v>
      </c>
      <c r="B77" s="213" t="s">
        <v>261</v>
      </c>
      <c r="C77" s="214" t="s">
        <v>581</v>
      </c>
      <c r="D77" s="213" t="s">
        <v>582</v>
      </c>
      <c r="E77" s="214" t="s">
        <v>606</v>
      </c>
      <c r="F77" s="213" t="s">
        <v>607</v>
      </c>
      <c r="G77" s="214" t="s">
        <v>620</v>
      </c>
      <c r="H77" s="213" t="s">
        <v>621</v>
      </c>
      <c r="I77" s="213" t="s">
        <v>520</v>
      </c>
      <c r="J77" s="214" t="s">
        <v>284</v>
      </c>
      <c r="K77" s="213" t="s">
        <v>1658</v>
      </c>
      <c r="L77" s="214">
        <v>8</v>
      </c>
      <c r="M77" s="214">
        <f>ROUND(L77*18,0)</f>
        <v>144</v>
      </c>
      <c r="N77" s="214">
        <v>5</v>
      </c>
      <c r="O77" s="214">
        <f>ROUND(N77*19.2,0)</f>
        <v>96</v>
      </c>
      <c r="P77" s="214">
        <v>5</v>
      </c>
      <c r="Q77" s="214">
        <f>ROUND(P77*19.2,0)</f>
        <v>96</v>
      </c>
      <c r="R77" s="214">
        <v>5</v>
      </c>
      <c r="S77" s="214">
        <f>ROUND(R77*14.4,0)</f>
        <v>72</v>
      </c>
      <c r="T77" s="214">
        <v>3</v>
      </c>
      <c r="U77" s="214">
        <f>ROUND(T77*14.4,0)</f>
        <v>43</v>
      </c>
      <c r="V77" s="214">
        <v>4</v>
      </c>
      <c r="W77" s="214">
        <f>ROUND(V77*28.8,0)</f>
        <v>115</v>
      </c>
      <c r="X77" s="214">
        <v>2</v>
      </c>
      <c r="Y77" s="214">
        <f>ROUND(X77*16.8,0)</f>
        <v>34</v>
      </c>
      <c r="Z77" s="214">
        <v>5</v>
      </c>
      <c r="AA77" s="214">
        <f>ROUND(Z77*19.2,0)</f>
        <v>96</v>
      </c>
      <c r="AB77" s="214">
        <v>4</v>
      </c>
      <c r="AC77" s="214">
        <f>ROUND(AB77*19.2,0)</f>
        <v>77</v>
      </c>
      <c r="AD77" s="214">
        <v>5</v>
      </c>
      <c r="AE77" s="214">
        <f>ROUND(AD77*12,0)</f>
        <v>60</v>
      </c>
      <c r="AF77" s="214">
        <v>4</v>
      </c>
      <c r="AG77" s="214">
        <f>ROUND(AF77*14.4,0)</f>
        <v>58</v>
      </c>
      <c r="AH77" s="214">
        <v>2</v>
      </c>
      <c r="AI77" s="214">
        <f>ROUND(AH77*9.6,0)</f>
        <v>19</v>
      </c>
      <c r="AJ77" s="214">
        <v>3</v>
      </c>
      <c r="AK77" s="214">
        <f>ROUND(AJ77*16.8,0)</f>
        <v>50</v>
      </c>
      <c r="AL77" s="214">
        <v>4</v>
      </c>
      <c r="AM77" s="214">
        <f>ROUND(AL77*7.2,0)</f>
        <v>29</v>
      </c>
      <c r="AN77" s="214">
        <f>SUM(M77,O77,Q77,S77,U77)</f>
        <v>451</v>
      </c>
      <c r="AO77" s="214">
        <f>SUM(W77,Y77,AA77,AC77)</f>
        <v>322</v>
      </c>
      <c r="AP77" s="214">
        <f>SUM(AE77,AG77,AI77)</f>
        <v>137</v>
      </c>
      <c r="AQ77" s="214">
        <f>SUM(AK77,AM77)</f>
        <v>79</v>
      </c>
      <c r="AR77" s="214">
        <f>SUM(AN77:AQ77)</f>
        <v>989</v>
      </c>
      <c r="AS77" s="214" t="str">
        <f>IF(AR77&lt;=120,"Group 1",IF(AR77&lt;=240,"Group 2",IF(AR77&lt;=360,"Group 3",IF(AR77&lt;=480,"Group 4",IF(AR77&lt;=600,"Group 5",IF(AR77&lt;=720,"Group 6",IF(AR77&lt;=840,"Group 7",IF(AR77&lt;=960,"Group 8",IF(AR77&lt;=1080,"Group 9","Group 10")))))))))</f>
        <v>Group 9</v>
      </c>
      <c r="AT77" s="214" t="str">
        <f>IF(AR77&lt;=120,"B1",IF(AR77&lt;=240,"B2",IF(AR77&lt;=360,"B3",IF(AR77&lt;=480,"B4",IF(AR77&lt;=600,"B5",IF(AR77&lt;=720,"B6",IF(AR77&lt;=840,"B7",IF(AR77&lt;=960,"B8",IF(AR77&lt;=1080,"B9",IF(AR77&lt;=1100,"B10",IF(AR77&lt;=1120,"B11",IF(AR77&lt;=1140,"B12",IF(AR77&lt;=1160,"B13",IF(AR77&lt;=1180,"B14","B15"))))))))))))))</f>
        <v>B9</v>
      </c>
      <c r="AU77" s="214" t="str">
        <f>AT77</f>
        <v>B9</v>
      </c>
      <c r="AV77" s="214" t="str">
        <f>IF(AU77=J77,"OK","REVIEW")</f>
        <v>OK</v>
      </c>
      <c r="AW77" s="213" t="s">
        <v>1647</v>
      </c>
    </row>
    <row r="78" ht="72" customHeight="1">
      <c r="A78" s="214" t="s">
        <v>260</v>
      </c>
      <c r="B78" s="213" t="s">
        <v>261</v>
      </c>
      <c r="C78" s="214" t="s">
        <v>581</v>
      </c>
      <c r="D78" s="213" t="s">
        <v>582</v>
      </c>
      <c r="E78" s="214" t="s">
        <v>606</v>
      </c>
      <c r="F78" s="213" t="s">
        <v>607</v>
      </c>
      <c r="G78" s="214" t="s">
        <v>622</v>
      </c>
      <c r="H78" s="213" t="s">
        <v>623</v>
      </c>
      <c r="I78" s="213" t="s">
        <v>520</v>
      </c>
      <c r="J78" s="214" t="s">
        <v>280</v>
      </c>
      <c r="K78" s="213" t="s">
        <v>1657</v>
      </c>
      <c r="L78" s="214">
        <v>8</v>
      </c>
      <c r="M78" s="214">
        <f>ROUND(L78*18,0)</f>
        <v>144</v>
      </c>
      <c r="N78" s="214">
        <v>4</v>
      </c>
      <c r="O78" s="214">
        <f>ROUND(N78*19.2,0)</f>
        <v>77</v>
      </c>
      <c r="P78" s="214">
        <v>5</v>
      </c>
      <c r="Q78" s="214">
        <f>ROUND(P78*19.2,0)</f>
        <v>96</v>
      </c>
      <c r="R78" s="214">
        <v>4</v>
      </c>
      <c r="S78" s="214">
        <f>ROUND(R78*14.4,0)</f>
        <v>58</v>
      </c>
      <c r="T78" s="214">
        <v>3</v>
      </c>
      <c r="U78" s="214">
        <f>ROUND(T78*14.4,0)</f>
        <v>43</v>
      </c>
      <c r="V78" s="214">
        <v>3</v>
      </c>
      <c r="W78" s="214">
        <f>ROUND(V78*28.8,0)</f>
        <v>86</v>
      </c>
      <c r="X78" s="214">
        <v>2</v>
      </c>
      <c r="Y78" s="214">
        <f>ROUND(X78*16.8,0)</f>
        <v>34</v>
      </c>
      <c r="Z78" s="214">
        <v>5</v>
      </c>
      <c r="AA78" s="214">
        <f>ROUND(Z78*19.2,0)</f>
        <v>96</v>
      </c>
      <c r="AB78" s="214">
        <v>4</v>
      </c>
      <c r="AC78" s="214">
        <f>ROUND(AB78*19.2,0)</f>
        <v>77</v>
      </c>
      <c r="AD78" s="214">
        <v>4</v>
      </c>
      <c r="AE78" s="214">
        <f>ROUND(AD78*12,0)</f>
        <v>48</v>
      </c>
      <c r="AF78" s="214">
        <v>3</v>
      </c>
      <c r="AG78" s="214">
        <f>ROUND(AF78*14.4,0)</f>
        <v>43</v>
      </c>
      <c r="AH78" s="214">
        <v>2</v>
      </c>
      <c r="AI78" s="214">
        <f>ROUND(AH78*9.6,0)</f>
        <v>19</v>
      </c>
      <c r="AJ78" s="214">
        <v>2</v>
      </c>
      <c r="AK78" s="214">
        <f>ROUND(AJ78*16.8,0)</f>
        <v>34</v>
      </c>
      <c r="AL78" s="214">
        <v>4</v>
      </c>
      <c r="AM78" s="214">
        <f>ROUND(AL78*7.2,0)</f>
        <v>29</v>
      </c>
      <c r="AN78" s="214">
        <f>SUM(M78,O78,Q78,S78,U78)</f>
        <v>418</v>
      </c>
      <c r="AO78" s="214">
        <f>SUM(W78,Y78,AA78,AC78)</f>
        <v>293</v>
      </c>
      <c r="AP78" s="214">
        <f>SUM(AE78,AG78,AI78)</f>
        <v>110</v>
      </c>
      <c r="AQ78" s="214">
        <f>SUM(AK78,AM78)</f>
        <v>63</v>
      </c>
      <c r="AR78" s="214">
        <f>SUM(AN78:AQ78)</f>
        <v>884</v>
      </c>
      <c r="AS78" s="214" t="str">
        <f>IF(AR78&lt;=120,"Group 1",IF(AR78&lt;=240,"Group 2",IF(AR78&lt;=360,"Group 3",IF(AR78&lt;=480,"Group 4",IF(AR78&lt;=600,"Group 5",IF(AR78&lt;=720,"Group 6",IF(AR78&lt;=840,"Group 7",IF(AR78&lt;=960,"Group 8",IF(AR78&lt;=1080,"Group 9","Group 10")))))))))</f>
        <v>Group 8</v>
      </c>
      <c r="AT78" s="214" t="str">
        <f>IF(AR78&lt;=120,"B1",IF(AR78&lt;=240,"B2",IF(AR78&lt;=360,"B3",IF(AR78&lt;=480,"B4",IF(AR78&lt;=600,"B5",IF(AR78&lt;=720,"B6",IF(AR78&lt;=840,"B7",IF(AR78&lt;=960,"B8",IF(AR78&lt;=1080,"B9",IF(AR78&lt;=1100,"B10",IF(AR78&lt;=1120,"B11",IF(AR78&lt;=1140,"B12",IF(AR78&lt;=1160,"B13",IF(AR78&lt;=1180,"B14","B15"))))))))))))))</f>
        <v>B8</v>
      </c>
      <c r="AU78" s="214" t="str">
        <f>AT78</f>
        <v>B8</v>
      </c>
      <c r="AV78" s="214" t="str">
        <f>IF(AU78=J78,"OK","REVIEW")</f>
        <v>OK</v>
      </c>
      <c r="AW78" s="213" t="s">
        <v>1647</v>
      </c>
    </row>
    <row r="79" ht="72" customHeight="1">
      <c r="A79" s="214" t="s">
        <v>260</v>
      </c>
      <c r="B79" s="213" t="s">
        <v>261</v>
      </c>
      <c r="C79" s="214" t="s">
        <v>624</v>
      </c>
      <c r="D79" s="213" t="s">
        <v>625</v>
      </c>
      <c r="E79" s="214" t="s">
        <v>626</v>
      </c>
      <c r="F79" s="213" t="s">
        <v>627</v>
      </c>
      <c r="G79" s="214" t="s">
        <v>628</v>
      </c>
      <c r="H79" s="213" t="s">
        <v>627</v>
      </c>
      <c r="I79" s="213" t="s">
        <v>520</v>
      </c>
      <c r="J79" s="214" t="s">
        <v>284</v>
      </c>
      <c r="K79" s="213" t="s">
        <v>1658</v>
      </c>
      <c r="L79" s="214">
        <v>8</v>
      </c>
      <c r="M79" s="214">
        <f>ROUND(L79*18,0)</f>
        <v>144</v>
      </c>
      <c r="N79" s="214">
        <v>5</v>
      </c>
      <c r="O79" s="214">
        <f>ROUND(N79*19.2,0)</f>
        <v>96</v>
      </c>
      <c r="P79" s="214">
        <v>5</v>
      </c>
      <c r="Q79" s="214">
        <f>ROUND(P79*19.2,0)</f>
        <v>96</v>
      </c>
      <c r="R79" s="214">
        <v>5</v>
      </c>
      <c r="S79" s="214">
        <f>ROUND(R79*14.4,0)</f>
        <v>72</v>
      </c>
      <c r="T79" s="214">
        <v>3</v>
      </c>
      <c r="U79" s="214">
        <f>ROUND(T79*14.4,0)</f>
        <v>43</v>
      </c>
      <c r="V79" s="214">
        <v>4</v>
      </c>
      <c r="W79" s="214">
        <f>ROUND(V79*28.8,0)</f>
        <v>115</v>
      </c>
      <c r="X79" s="214">
        <v>2</v>
      </c>
      <c r="Y79" s="214">
        <f>ROUND(X79*16.8,0)</f>
        <v>34</v>
      </c>
      <c r="Z79" s="214">
        <v>5</v>
      </c>
      <c r="AA79" s="214">
        <f>ROUND(Z79*19.2,0)</f>
        <v>96</v>
      </c>
      <c r="AB79" s="214">
        <v>4</v>
      </c>
      <c r="AC79" s="214">
        <f>ROUND(AB79*19.2,0)</f>
        <v>77</v>
      </c>
      <c r="AD79" s="214">
        <v>5</v>
      </c>
      <c r="AE79" s="214">
        <f>ROUND(AD79*12,0)</f>
        <v>60</v>
      </c>
      <c r="AF79" s="214">
        <v>4</v>
      </c>
      <c r="AG79" s="214">
        <f>ROUND(AF79*14.4,0)</f>
        <v>58</v>
      </c>
      <c r="AH79" s="214">
        <v>2</v>
      </c>
      <c r="AI79" s="214">
        <f>ROUND(AH79*9.6,0)</f>
        <v>19</v>
      </c>
      <c r="AJ79" s="214">
        <v>3</v>
      </c>
      <c r="AK79" s="214">
        <f>ROUND(AJ79*16.8,0)</f>
        <v>50</v>
      </c>
      <c r="AL79" s="214">
        <v>4</v>
      </c>
      <c r="AM79" s="214">
        <f>ROUND(AL79*7.2,0)</f>
        <v>29</v>
      </c>
      <c r="AN79" s="214">
        <f>SUM(M79,O79,Q79,S79,U79)</f>
        <v>451</v>
      </c>
      <c r="AO79" s="214">
        <f>SUM(W79,Y79,AA79,AC79)</f>
        <v>322</v>
      </c>
      <c r="AP79" s="214">
        <f>SUM(AE79,AG79,AI79)</f>
        <v>137</v>
      </c>
      <c r="AQ79" s="214">
        <f>SUM(AK79,AM79)</f>
        <v>79</v>
      </c>
      <c r="AR79" s="214">
        <f>SUM(AN79:AQ79)</f>
        <v>989</v>
      </c>
      <c r="AS79" s="214" t="str">
        <f>IF(AR79&lt;=120,"Group 1",IF(AR79&lt;=240,"Group 2",IF(AR79&lt;=360,"Group 3",IF(AR79&lt;=480,"Group 4",IF(AR79&lt;=600,"Group 5",IF(AR79&lt;=720,"Group 6",IF(AR79&lt;=840,"Group 7",IF(AR79&lt;=960,"Group 8",IF(AR79&lt;=1080,"Group 9","Group 10")))))))))</f>
        <v>Group 9</v>
      </c>
      <c r="AT79" s="214" t="str">
        <f>IF(AR79&lt;=120,"B1",IF(AR79&lt;=240,"B2",IF(AR79&lt;=360,"B3",IF(AR79&lt;=480,"B4",IF(AR79&lt;=600,"B5",IF(AR79&lt;=720,"B6",IF(AR79&lt;=840,"B7",IF(AR79&lt;=960,"B8",IF(AR79&lt;=1080,"B9",IF(AR79&lt;=1100,"B10",IF(AR79&lt;=1120,"B11",IF(AR79&lt;=1140,"B12",IF(AR79&lt;=1160,"B13",IF(AR79&lt;=1180,"B14","B15"))))))))))))))</f>
        <v>B9</v>
      </c>
      <c r="AU79" s="214" t="str">
        <f>AT79</f>
        <v>B9</v>
      </c>
      <c r="AV79" s="214" t="str">
        <f>IF(AU79=J79,"OK","REVIEW")</f>
        <v>OK</v>
      </c>
      <c r="AW79" s="213" t="s">
        <v>1647</v>
      </c>
    </row>
    <row r="80" ht="72" customHeight="1">
      <c r="A80" s="214" t="s">
        <v>260</v>
      </c>
      <c r="B80" s="213" t="s">
        <v>261</v>
      </c>
      <c r="C80" s="214" t="s">
        <v>624</v>
      </c>
      <c r="D80" s="213" t="s">
        <v>625</v>
      </c>
      <c r="E80" s="214" t="s">
        <v>629</v>
      </c>
      <c r="F80" s="213" t="s">
        <v>630</v>
      </c>
      <c r="G80" s="214" t="s">
        <v>631</v>
      </c>
      <c r="H80" s="213" t="s">
        <v>630</v>
      </c>
      <c r="I80" s="213" t="s">
        <v>520</v>
      </c>
      <c r="J80" s="214" t="s">
        <v>280</v>
      </c>
      <c r="K80" s="213" t="s">
        <v>1657</v>
      </c>
      <c r="L80" s="214">
        <v>8</v>
      </c>
      <c r="M80" s="214">
        <f>ROUND(L80*18,0)</f>
        <v>144</v>
      </c>
      <c r="N80" s="214">
        <v>4</v>
      </c>
      <c r="O80" s="214">
        <f>ROUND(N80*19.2,0)</f>
        <v>77</v>
      </c>
      <c r="P80" s="214">
        <v>5</v>
      </c>
      <c r="Q80" s="214">
        <f>ROUND(P80*19.2,0)</f>
        <v>96</v>
      </c>
      <c r="R80" s="214">
        <v>4</v>
      </c>
      <c r="S80" s="214">
        <f>ROUND(R80*14.4,0)</f>
        <v>58</v>
      </c>
      <c r="T80" s="214">
        <v>3</v>
      </c>
      <c r="U80" s="214">
        <f>ROUND(T80*14.4,0)</f>
        <v>43</v>
      </c>
      <c r="V80" s="214">
        <v>4</v>
      </c>
      <c r="W80" s="214">
        <f>ROUND(V80*28.8,0)</f>
        <v>115</v>
      </c>
      <c r="X80" s="214">
        <v>2</v>
      </c>
      <c r="Y80" s="214">
        <f>ROUND(X80*16.8,0)</f>
        <v>34</v>
      </c>
      <c r="Z80" s="214">
        <v>5</v>
      </c>
      <c r="AA80" s="214">
        <f>ROUND(Z80*19.2,0)</f>
        <v>96</v>
      </c>
      <c r="AB80" s="214">
        <v>4</v>
      </c>
      <c r="AC80" s="214">
        <f>ROUND(AB80*19.2,0)</f>
        <v>77</v>
      </c>
      <c r="AD80" s="214">
        <v>4</v>
      </c>
      <c r="AE80" s="214">
        <f>ROUND(AD80*12,0)</f>
        <v>48</v>
      </c>
      <c r="AF80" s="214">
        <v>4</v>
      </c>
      <c r="AG80" s="214">
        <f>ROUND(AF80*14.4,0)</f>
        <v>58</v>
      </c>
      <c r="AH80" s="214">
        <v>2</v>
      </c>
      <c r="AI80" s="214">
        <f>ROUND(AH80*9.6,0)</f>
        <v>19</v>
      </c>
      <c r="AJ80" s="214">
        <v>2</v>
      </c>
      <c r="AK80" s="214">
        <f>ROUND(AJ80*16.8,0)</f>
        <v>34</v>
      </c>
      <c r="AL80" s="214">
        <v>4</v>
      </c>
      <c r="AM80" s="214">
        <f>ROUND(AL80*7.2,0)</f>
        <v>29</v>
      </c>
      <c r="AN80" s="214">
        <f>SUM(M80,O80,Q80,S80,U80)</f>
        <v>418</v>
      </c>
      <c r="AO80" s="214">
        <f>SUM(W80,Y80,AA80,AC80)</f>
        <v>322</v>
      </c>
      <c r="AP80" s="214">
        <f>SUM(AE80,AG80,AI80)</f>
        <v>125</v>
      </c>
      <c r="AQ80" s="214">
        <f>SUM(AK80,AM80)</f>
        <v>63</v>
      </c>
      <c r="AR80" s="214">
        <f>SUM(AN80:AQ80)</f>
        <v>928</v>
      </c>
      <c r="AS80" s="214" t="str">
        <f>IF(AR80&lt;=120,"Group 1",IF(AR80&lt;=240,"Group 2",IF(AR80&lt;=360,"Group 3",IF(AR80&lt;=480,"Group 4",IF(AR80&lt;=600,"Group 5",IF(AR80&lt;=720,"Group 6",IF(AR80&lt;=840,"Group 7",IF(AR80&lt;=960,"Group 8",IF(AR80&lt;=1080,"Group 9","Group 10")))))))))</f>
        <v>Group 8</v>
      </c>
      <c r="AT80" s="214" t="str">
        <f>IF(AR80&lt;=120,"B1",IF(AR80&lt;=240,"B2",IF(AR80&lt;=360,"B3",IF(AR80&lt;=480,"B4",IF(AR80&lt;=600,"B5",IF(AR80&lt;=720,"B6",IF(AR80&lt;=840,"B7",IF(AR80&lt;=960,"B8",IF(AR80&lt;=1080,"B9",IF(AR80&lt;=1100,"B10",IF(AR80&lt;=1120,"B11",IF(AR80&lt;=1140,"B12",IF(AR80&lt;=1160,"B13",IF(AR80&lt;=1180,"B14","B15"))))))))))))))</f>
        <v>B8</v>
      </c>
      <c r="AU80" s="214" t="str">
        <f>AT80</f>
        <v>B8</v>
      </c>
      <c r="AV80" s="214" t="str">
        <f>IF(AU80=J80,"OK","REVIEW")</f>
        <v>OK</v>
      </c>
      <c r="AW80" s="213" t="s">
        <v>1647</v>
      </c>
    </row>
    <row r="81" ht="72" customHeight="1">
      <c r="A81" s="214" t="s">
        <v>260</v>
      </c>
      <c r="B81" s="213" t="s">
        <v>261</v>
      </c>
      <c r="C81" s="214" t="s">
        <v>624</v>
      </c>
      <c r="D81" s="213" t="s">
        <v>625</v>
      </c>
      <c r="E81" s="214" t="s">
        <v>632</v>
      </c>
      <c r="F81" s="213" t="s">
        <v>633</v>
      </c>
      <c r="G81" s="214" t="s">
        <v>634</v>
      </c>
      <c r="H81" s="213" t="s">
        <v>633</v>
      </c>
      <c r="I81" s="213" t="s">
        <v>520</v>
      </c>
      <c r="J81" s="214" t="s">
        <v>280</v>
      </c>
      <c r="K81" s="213" t="s">
        <v>1657</v>
      </c>
      <c r="L81" s="214">
        <v>8</v>
      </c>
      <c r="M81" s="214">
        <f>ROUND(L81*18,0)</f>
        <v>144</v>
      </c>
      <c r="N81" s="214">
        <v>4</v>
      </c>
      <c r="O81" s="214">
        <f>ROUND(N81*19.2,0)</f>
        <v>77</v>
      </c>
      <c r="P81" s="214">
        <v>5</v>
      </c>
      <c r="Q81" s="214">
        <f>ROUND(P81*19.2,0)</f>
        <v>96</v>
      </c>
      <c r="R81" s="214">
        <v>4</v>
      </c>
      <c r="S81" s="214">
        <f>ROUND(R81*14.4,0)</f>
        <v>58</v>
      </c>
      <c r="T81" s="214">
        <v>3</v>
      </c>
      <c r="U81" s="214">
        <f>ROUND(T81*14.4,0)</f>
        <v>43</v>
      </c>
      <c r="V81" s="214">
        <v>4</v>
      </c>
      <c r="W81" s="214">
        <f>ROUND(V81*28.8,0)</f>
        <v>115</v>
      </c>
      <c r="X81" s="214">
        <v>2</v>
      </c>
      <c r="Y81" s="214">
        <f>ROUND(X81*16.8,0)</f>
        <v>34</v>
      </c>
      <c r="Z81" s="214">
        <v>5</v>
      </c>
      <c r="AA81" s="214">
        <f>ROUND(Z81*19.2,0)</f>
        <v>96</v>
      </c>
      <c r="AB81" s="214">
        <v>4</v>
      </c>
      <c r="AC81" s="214">
        <f>ROUND(AB81*19.2,0)</f>
        <v>77</v>
      </c>
      <c r="AD81" s="214">
        <v>4</v>
      </c>
      <c r="AE81" s="214">
        <f>ROUND(AD81*12,0)</f>
        <v>48</v>
      </c>
      <c r="AF81" s="214">
        <v>4</v>
      </c>
      <c r="AG81" s="214">
        <f>ROUND(AF81*14.4,0)</f>
        <v>58</v>
      </c>
      <c r="AH81" s="214">
        <v>2</v>
      </c>
      <c r="AI81" s="214">
        <f>ROUND(AH81*9.6,0)</f>
        <v>19</v>
      </c>
      <c r="AJ81" s="214">
        <v>2</v>
      </c>
      <c r="AK81" s="214">
        <f>ROUND(AJ81*16.8,0)</f>
        <v>34</v>
      </c>
      <c r="AL81" s="214">
        <v>4</v>
      </c>
      <c r="AM81" s="214">
        <f>ROUND(AL81*7.2,0)</f>
        <v>29</v>
      </c>
      <c r="AN81" s="214">
        <f>SUM(M81,O81,Q81,S81,U81)</f>
        <v>418</v>
      </c>
      <c r="AO81" s="214">
        <f>SUM(W81,Y81,AA81,AC81)</f>
        <v>322</v>
      </c>
      <c r="AP81" s="214">
        <f>SUM(AE81,AG81,AI81)</f>
        <v>125</v>
      </c>
      <c r="AQ81" s="214">
        <f>SUM(AK81,AM81)</f>
        <v>63</v>
      </c>
      <c r="AR81" s="214">
        <f>SUM(AN81:AQ81)</f>
        <v>928</v>
      </c>
      <c r="AS81" s="214" t="str">
        <f>IF(AR81&lt;=120,"Group 1",IF(AR81&lt;=240,"Group 2",IF(AR81&lt;=360,"Group 3",IF(AR81&lt;=480,"Group 4",IF(AR81&lt;=600,"Group 5",IF(AR81&lt;=720,"Group 6",IF(AR81&lt;=840,"Group 7",IF(AR81&lt;=960,"Group 8",IF(AR81&lt;=1080,"Group 9","Group 10")))))))))</f>
        <v>Group 8</v>
      </c>
      <c r="AT81" s="214" t="str">
        <f>IF(AR81&lt;=120,"B1",IF(AR81&lt;=240,"B2",IF(AR81&lt;=360,"B3",IF(AR81&lt;=480,"B4",IF(AR81&lt;=600,"B5",IF(AR81&lt;=720,"B6",IF(AR81&lt;=840,"B7",IF(AR81&lt;=960,"B8",IF(AR81&lt;=1080,"B9",IF(AR81&lt;=1100,"B10",IF(AR81&lt;=1120,"B11",IF(AR81&lt;=1140,"B12",IF(AR81&lt;=1160,"B13",IF(AR81&lt;=1180,"B14","B15"))))))))))))))</f>
        <v>B8</v>
      </c>
      <c r="AU81" s="214" t="str">
        <f>AT81</f>
        <v>B8</v>
      </c>
      <c r="AV81" s="214" t="str">
        <f>IF(AU81=J81,"OK","REVIEW")</f>
        <v>OK</v>
      </c>
      <c r="AW81" s="213" t="s">
        <v>1647</v>
      </c>
    </row>
    <row r="82" ht="72" customHeight="1">
      <c r="A82" s="214" t="s">
        <v>260</v>
      </c>
      <c r="B82" s="213" t="s">
        <v>261</v>
      </c>
      <c r="C82" s="214" t="s">
        <v>624</v>
      </c>
      <c r="D82" s="213" t="s">
        <v>625</v>
      </c>
      <c r="E82" s="214" t="s">
        <v>635</v>
      </c>
      <c r="F82" s="213" t="s">
        <v>636</v>
      </c>
      <c r="G82" s="214" t="s">
        <v>637</v>
      </c>
      <c r="H82" s="213" t="s">
        <v>638</v>
      </c>
      <c r="I82" s="213" t="s">
        <v>520</v>
      </c>
      <c r="J82" s="214" t="s">
        <v>280</v>
      </c>
      <c r="K82" s="213" t="s">
        <v>1657</v>
      </c>
      <c r="L82" s="214">
        <v>8</v>
      </c>
      <c r="M82" s="214">
        <f>ROUND(L82*18,0)</f>
        <v>144</v>
      </c>
      <c r="N82" s="214">
        <v>4</v>
      </c>
      <c r="O82" s="214">
        <f>ROUND(N82*19.2,0)</f>
        <v>77</v>
      </c>
      <c r="P82" s="214">
        <v>5</v>
      </c>
      <c r="Q82" s="214">
        <f>ROUND(P82*19.2,0)</f>
        <v>96</v>
      </c>
      <c r="R82" s="214">
        <v>4</v>
      </c>
      <c r="S82" s="214">
        <f>ROUND(R82*14.4,0)</f>
        <v>58</v>
      </c>
      <c r="T82" s="214">
        <v>3</v>
      </c>
      <c r="U82" s="214">
        <f>ROUND(T82*14.4,0)</f>
        <v>43</v>
      </c>
      <c r="V82" s="214">
        <v>4</v>
      </c>
      <c r="W82" s="214">
        <f>ROUND(V82*28.8,0)</f>
        <v>115</v>
      </c>
      <c r="X82" s="214">
        <v>2</v>
      </c>
      <c r="Y82" s="214">
        <f>ROUND(X82*16.8,0)</f>
        <v>34</v>
      </c>
      <c r="Z82" s="214">
        <v>5</v>
      </c>
      <c r="AA82" s="214">
        <f>ROUND(Z82*19.2,0)</f>
        <v>96</v>
      </c>
      <c r="AB82" s="214">
        <v>4</v>
      </c>
      <c r="AC82" s="214">
        <f>ROUND(AB82*19.2,0)</f>
        <v>77</v>
      </c>
      <c r="AD82" s="214">
        <v>4</v>
      </c>
      <c r="AE82" s="214">
        <f>ROUND(AD82*12,0)</f>
        <v>48</v>
      </c>
      <c r="AF82" s="214">
        <v>4</v>
      </c>
      <c r="AG82" s="214">
        <f>ROUND(AF82*14.4,0)</f>
        <v>58</v>
      </c>
      <c r="AH82" s="214">
        <v>2</v>
      </c>
      <c r="AI82" s="214">
        <f>ROUND(AH82*9.6,0)</f>
        <v>19</v>
      </c>
      <c r="AJ82" s="214">
        <v>2</v>
      </c>
      <c r="AK82" s="214">
        <f>ROUND(AJ82*16.8,0)</f>
        <v>34</v>
      </c>
      <c r="AL82" s="214">
        <v>4</v>
      </c>
      <c r="AM82" s="214">
        <f>ROUND(AL82*7.2,0)</f>
        <v>29</v>
      </c>
      <c r="AN82" s="214">
        <f>SUM(M82,O82,Q82,S82,U82)</f>
        <v>418</v>
      </c>
      <c r="AO82" s="214">
        <f>SUM(W82,Y82,AA82,AC82)</f>
        <v>322</v>
      </c>
      <c r="AP82" s="214">
        <f>SUM(AE82,AG82,AI82)</f>
        <v>125</v>
      </c>
      <c r="AQ82" s="214">
        <f>SUM(AK82,AM82)</f>
        <v>63</v>
      </c>
      <c r="AR82" s="214">
        <f>SUM(AN82:AQ82)</f>
        <v>928</v>
      </c>
      <c r="AS82" s="214" t="str">
        <f>IF(AR82&lt;=120,"Group 1",IF(AR82&lt;=240,"Group 2",IF(AR82&lt;=360,"Group 3",IF(AR82&lt;=480,"Group 4",IF(AR82&lt;=600,"Group 5",IF(AR82&lt;=720,"Group 6",IF(AR82&lt;=840,"Group 7",IF(AR82&lt;=960,"Group 8",IF(AR82&lt;=1080,"Group 9","Group 10")))))))))</f>
        <v>Group 8</v>
      </c>
      <c r="AT82" s="214" t="str">
        <f>IF(AR82&lt;=120,"B1",IF(AR82&lt;=240,"B2",IF(AR82&lt;=360,"B3",IF(AR82&lt;=480,"B4",IF(AR82&lt;=600,"B5",IF(AR82&lt;=720,"B6",IF(AR82&lt;=840,"B7",IF(AR82&lt;=960,"B8",IF(AR82&lt;=1080,"B9",IF(AR82&lt;=1100,"B10",IF(AR82&lt;=1120,"B11",IF(AR82&lt;=1140,"B12",IF(AR82&lt;=1160,"B13",IF(AR82&lt;=1180,"B14","B15"))))))))))))))</f>
        <v>B8</v>
      </c>
      <c r="AU82" s="214" t="str">
        <f>AT82</f>
        <v>B8</v>
      </c>
      <c r="AV82" s="214" t="str">
        <f>IF(AU82=J82,"OK","REVIEW")</f>
        <v>OK</v>
      </c>
      <c r="AW82" s="213" t="s">
        <v>1647</v>
      </c>
    </row>
    <row r="83" ht="72" customHeight="1">
      <c r="A83" s="214" t="s">
        <v>260</v>
      </c>
      <c r="B83" s="213" t="s">
        <v>261</v>
      </c>
      <c r="C83" s="214" t="s">
        <v>624</v>
      </c>
      <c r="D83" s="213" t="s">
        <v>625</v>
      </c>
      <c r="E83" s="214" t="s">
        <v>635</v>
      </c>
      <c r="F83" s="213" t="s">
        <v>636</v>
      </c>
      <c r="G83" s="214" t="s">
        <v>639</v>
      </c>
      <c r="H83" s="213" t="s">
        <v>640</v>
      </c>
      <c r="I83" s="213" t="s">
        <v>520</v>
      </c>
      <c r="J83" s="214" t="s">
        <v>280</v>
      </c>
      <c r="K83" s="213" t="s">
        <v>1657</v>
      </c>
      <c r="L83" s="214">
        <v>8</v>
      </c>
      <c r="M83" s="214">
        <f>ROUND(L83*18,0)</f>
        <v>144</v>
      </c>
      <c r="N83" s="214">
        <v>4</v>
      </c>
      <c r="O83" s="214">
        <f>ROUND(N83*19.2,0)</f>
        <v>77</v>
      </c>
      <c r="P83" s="214">
        <v>5</v>
      </c>
      <c r="Q83" s="214">
        <f>ROUND(P83*19.2,0)</f>
        <v>96</v>
      </c>
      <c r="R83" s="214">
        <v>4</v>
      </c>
      <c r="S83" s="214">
        <f>ROUND(R83*14.4,0)</f>
        <v>58</v>
      </c>
      <c r="T83" s="214">
        <v>3</v>
      </c>
      <c r="U83" s="214">
        <f>ROUND(T83*14.4,0)</f>
        <v>43</v>
      </c>
      <c r="V83" s="214">
        <v>4</v>
      </c>
      <c r="W83" s="214">
        <f>ROUND(V83*28.8,0)</f>
        <v>115</v>
      </c>
      <c r="X83" s="214">
        <v>2</v>
      </c>
      <c r="Y83" s="214">
        <f>ROUND(X83*16.8,0)</f>
        <v>34</v>
      </c>
      <c r="Z83" s="214">
        <v>5</v>
      </c>
      <c r="AA83" s="214">
        <f>ROUND(Z83*19.2,0)</f>
        <v>96</v>
      </c>
      <c r="AB83" s="214">
        <v>4</v>
      </c>
      <c r="AC83" s="214">
        <f>ROUND(AB83*19.2,0)</f>
        <v>77</v>
      </c>
      <c r="AD83" s="214">
        <v>4</v>
      </c>
      <c r="AE83" s="214">
        <f>ROUND(AD83*12,0)</f>
        <v>48</v>
      </c>
      <c r="AF83" s="214">
        <v>4</v>
      </c>
      <c r="AG83" s="214">
        <f>ROUND(AF83*14.4,0)</f>
        <v>58</v>
      </c>
      <c r="AH83" s="214">
        <v>2</v>
      </c>
      <c r="AI83" s="214">
        <f>ROUND(AH83*9.6,0)</f>
        <v>19</v>
      </c>
      <c r="AJ83" s="214">
        <v>2</v>
      </c>
      <c r="AK83" s="214">
        <f>ROUND(AJ83*16.8,0)</f>
        <v>34</v>
      </c>
      <c r="AL83" s="214">
        <v>4</v>
      </c>
      <c r="AM83" s="214">
        <f>ROUND(AL83*7.2,0)</f>
        <v>29</v>
      </c>
      <c r="AN83" s="214">
        <f>SUM(M83,O83,Q83,S83,U83)</f>
        <v>418</v>
      </c>
      <c r="AO83" s="214">
        <f>SUM(W83,Y83,AA83,AC83)</f>
        <v>322</v>
      </c>
      <c r="AP83" s="214">
        <f>SUM(AE83,AG83,AI83)</f>
        <v>125</v>
      </c>
      <c r="AQ83" s="214">
        <f>SUM(AK83,AM83)</f>
        <v>63</v>
      </c>
      <c r="AR83" s="214">
        <f>SUM(AN83:AQ83)</f>
        <v>928</v>
      </c>
      <c r="AS83" s="214" t="str">
        <f>IF(AR83&lt;=120,"Group 1",IF(AR83&lt;=240,"Group 2",IF(AR83&lt;=360,"Group 3",IF(AR83&lt;=480,"Group 4",IF(AR83&lt;=600,"Group 5",IF(AR83&lt;=720,"Group 6",IF(AR83&lt;=840,"Group 7",IF(AR83&lt;=960,"Group 8",IF(AR83&lt;=1080,"Group 9","Group 10")))))))))</f>
        <v>Group 8</v>
      </c>
      <c r="AT83" s="214" t="str">
        <f>IF(AR83&lt;=120,"B1",IF(AR83&lt;=240,"B2",IF(AR83&lt;=360,"B3",IF(AR83&lt;=480,"B4",IF(AR83&lt;=600,"B5",IF(AR83&lt;=720,"B6",IF(AR83&lt;=840,"B7",IF(AR83&lt;=960,"B8",IF(AR83&lt;=1080,"B9",IF(AR83&lt;=1100,"B10",IF(AR83&lt;=1120,"B11",IF(AR83&lt;=1140,"B12",IF(AR83&lt;=1160,"B13",IF(AR83&lt;=1180,"B14","B15"))))))))))))))</f>
        <v>B8</v>
      </c>
      <c r="AU83" s="214" t="str">
        <f>AT83</f>
        <v>B8</v>
      </c>
      <c r="AV83" s="214" t="str">
        <f>IF(AU83=J83,"OK","REVIEW")</f>
        <v>OK</v>
      </c>
      <c r="AW83" s="213" t="s">
        <v>1647</v>
      </c>
    </row>
    <row r="84" ht="72" customHeight="1">
      <c r="A84" s="214" t="s">
        <v>260</v>
      </c>
      <c r="B84" s="213" t="s">
        <v>261</v>
      </c>
      <c r="C84" s="214" t="s">
        <v>624</v>
      </c>
      <c r="D84" s="213" t="s">
        <v>625</v>
      </c>
      <c r="E84" s="214" t="s">
        <v>641</v>
      </c>
      <c r="F84" s="213" t="s">
        <v>642</v>
      </c>
      <c r="G84" s="214" t="s">
        <v>643</v>
      </c>
      <c r="H84" s="213" t="s">
        <v>644</v>
      </c>
      <c r="I84" s="213" t="s">
        <v>520</v>
      </c>
      <c r="J84" s="214" t="s">
        <v>280</v>
      </c>
      <c r="K84" s="213" t="s">
        <v>1657</v>
      </c>
      <c r="L84" s="214">
        <v>8</v>
      </c>
      <c r="M84" s="214">
        <f>ROUND(L84*18,0)</f>
        <v>144</v>
      </c>
      <c r="N84" s="214">
        <v>4</v>
      </c>
      <c r="O84" s="214">
        <f>ROUND(N84*19.2,0)</f>
        <v>77</v>
      </c>
      <c r="P84" s="214">
        <v>5</v>
      </c>
      <c r="Q84" s="214">
        <f>ROUND(P84*19.2,0)</f>
        <v>96</v>
      </c>
      <c r="R84" s="214">
        <v>4</v>
      </c>
      <c r="S84" s="214">
        <f>ROUND(R84*14.4,0)</f>
        <v>58</v>
      </c>
      <c r="T84" s="214">
        <v>3</v>
      </c>
      <c r="U84" s="214">
        <f>ROUND(T84*14.4,0)</f>
        <v>43</v>
      </c>
      <c r="V84" s="214">
        <v>3</v>
      </c>
      <c r="W84" s="214">
        <f>ROUND(V84*28.8,0)</f>
        <v>86</v>
      </c>
      <c r="X84" s="214">
        <v>2</v>
      </c>
      <c r="Y84" s="214">
        <f>ROUND(X84*16.8,0)</f>
        <v>34</v>
      </c>
      <c r="Z84" s="214">
        <v>5</v>
      </c>
      <c r="AA84" s="214">
        <f>ROUND(Z84*19.2,0)</f>
        <v>96</v>
      </c>
      <c r="AB84" s="214">
        <v>4</v>
      </c>
      <c r="AC84" s="214">
        <f>ROUND(AB84*19.2,0)</f>
        <v>77</v>
      </c>
      <c r="AD84" s="214">
        <v>4</v>
      </c>
      <c r="AE84" s="214">
        <f>ROUND(AD84*12,0)</f>
        <v>48</v>
      </c>
      <c r="AF84" s="214">
        <v>3</v>
      </c>
      <c r="AG84" s="214">
        <f>ROUND(AF84*14.4,0)</f>
        <v>43</v>
      </c>
      <c r="AH84" s="214">
        <v>2</v>
      </c>
      <c r="AI84" s="214">
        <f>ROUND(AH84*9.6,0)</f>
        <v>19</v>
      </c>
      <c r="AJ84" s="214">
        <v>2</v>
      </c>
      <c r="AK84" s="214">
        <f>ROUND(AJ84*16.8,0)</f>
        <v>34</v>
      </c>
      <c r="AL84" s="214">
        <v>4</v>
      </c>
      <c r="AM84" s="214">
        <f>ROUND(AL84*7.2,0)</f>
        <v>29</v>
      </c>
      <c r="AN84" s="214">
        <f>SUM(M84,O84,Q84,S84,U84)</f>
        <v>418</v>
      </c>
      <c r="AO84" s="214">
        <f>SUM(W84,Y84,AA84,AC84)</f>
        <v>293</v>
      </c>
      <c r="AP84" s="214">
        <f>SUM(AE84,AG84,AI84)</f>
        <v>110</v>
      </c>
      <c r="AQ84" s="214">
        <f>SUM(AK84,AM84)</f>
        <v>63</v>
      </c>
      <c r="AR84" s="214">
        <f>SUM(AN84:AQ84)</f>
        <v>884</v>
      </c>
      <c r="AS84" s="214" t="str">
        <f>IF(AR84&lt;=120,"Group 1",IF(AR84&lt;=240,"Group 2",IF(AR84&lt;=360,"Group 3",IF(AR84&lt;=480,"Group 4",IF(AR84&lt;=600,"Group 5",IF(AR84&lt;=720,"Group 6",IF(AR84&lt;=840,"Group 7",IF(AR84&lt;=960,"Group 8",IF(AR84&lt;=1080,"Group 9","Group 10")))))))))</f>
        <v>Group 8</v>
      </c>
      <c r="AT84" s="214" t="str">
        <f>IF(AR84&lt;=120,"B1",IF(AR84&lt;=240,"B2",IF(AR84&lt;=360,"B3",IF(AR84&lt;=480,"B4",IF(AR84&lt;=600,"B5",IF(AR84&lt;=720,"B6",IF(AR84&lt;=840,"B7",IF(AR84&lt;=960,"B8",IF(AR84&lt;=1080,"B9",IF(AR84&lt;=1100,"B10",IF(AR84&lt;=1120,"B11",IF(AR84&lt;=1140,"B12",IF(AR84&lt;=1160,"B13",IF(AR84&lt;=1180,"B14","B15"))))))))))))))</f>
        <v>B8</v>
      </c>
      <c r="AU84" s="214" t="str">
        <f>AT84</f>
        <v>B8</v>
      </c>
      <c r="AV84" s="214" t="str">
        <f>IF(AU84=J84,"OK","REVIEW")</f>
        <v>OK</v>
      </c>
      <c r="AW84" s="213" t="s">
        <v>1647</v>
      </c>
    </row>
    <row r="85" ht="72" customHeight="1">
      <c r="A85" s="214" t="s">
        <v>260</v>
      </c>
      <c r="B85" s="213" t="s">
        <v>261</v>
      </c>
      <c r="C85" s="214" t="s">
        <v>624</v>
      </c>
      <c r="D85" s="213" t="s">
        <v>625</v>
      </c>
      <c r="E85" s="214" t="s">
        <v>641</v>
      </c>
      <c r="F85" s="213" t="s">
        <v>642</v>
      </c>
      <c r="G85" s="214" t="s">
        <v>645</v>
      </c>
      <c r="H85" s="213" t="s">
        <v>646</v>
      </c>
      <c r="I85" s="213" t="s">
        <v>520</v>
      </c>
      <c r="J85" s="214" t="s">
        <v>280</v>
      </c>
      <c r="K85" s="213" t="s">
        <v>1657</v>
      </c>
      <c r="L85" s="214">
        <v>8</v>
      </c>
      <c r="M85" s="214">
        <f>ROUND(L85*18,0)</f>
        <v>144</v>
      </c>
      <c r="N85" s="214">
        <v>4</v>
      </c>
      <c r="O85" s="214">
        <f>ROUND(N85*19.2,0)</f>
        <v>77</v>
      </c>
      <c r="P85" s="214">
        <v>5</v>
      </c>
      <c r="Q85" s="214">
        <f>ROUND(P85*19.2,0)</f>
        <v>96</v>
      </c>
      <c r="R85" s="214">
        <v>4</v>
      </c>
      <c r="S85" s="214">
        <f>ROUND(R85*14.4,0)</f>
        <v>58</v>
      </c>
      <c r="T85" s="214">
        <v>3</v>
      </c>
      <c r="U85" s="214">
        <f>ROUND(T85*14.4,0)</f>
        <v>43</v>
      </c>
      <c r="V85" s="214">
        <v>4</v>
      </c>
      <c r="W85" s="214">
        <f>ROUND(V85*28.8,0)</f>
        <v>115</v>
      </c>
      <c r="X85" s="214">
        <v>2</v>
      </c>
      <c r="Y85" s="214">
        <f>ROUND(X85*16.8,0)</f>
        <v>34</v>
      </c>
      <c r="Z85" s="214">
        <v>5</v>
      </c>
      <c r="AA85" s="214">
        <f>ROUND(Z85*19.2,0)</f>
        <v>96</v>
      </c>
      <c r="AB85" s="214">
        <v>4</v>
      </c>
      <c r="AC85" s="214">
        <f>ROUND(AB85*19.2,0)</f>
        <v>77</v>
      </c>
      <c r="AD85" s="214">
        <v>4</v>
      </c>
      <c r="AE85" s="214">
        <f>ROUND(AD85*12,0)</f>
        <v>48</v>
      </c>
      <c r="AF85" s="214">
        <v>4</v>
      </c>
      <c r="AG85" s="214">
        <f>ROUND(AF85*14.4,0)</f>
        <v>58</v>
      </c>
      <c r="AH85" s="214">
        <v>2</v>
      </c>
      <c r="AI85" s="214">
        <f>ROUND(AH85*9.6,0)</f>
        <v>19</v>
      </c>
      <c r="AJ85" s="214">
        <v>2</v>
      </c>
      <c r="AK85" s="214">
        <f>ROUND(AJ85*16.8,0)</f>
        <v>34</v>
      </c>
      <c r="AL85" s="214">
        <v>4</v>
      </c>
      <c r="AM85" s="214">
        <f>ROUND(AL85*7.2,0)</f>
        <v>29</v>
      </c>
      <c r="AN85" s="214">
        <f>SUM(M85,O85,Q85,S85,U85)</f>
        <v>418</v>
      </c>
      <c r="AO85" s="214">
        <f>SUM(W85,Y85,AA85,AC85)</f>
        <v>322</v>
      </c>
      <c r="AP85" s="214">
        <f>SUM(AE85,AG85,AI85)</f>
        <v>125</v>
      </c>
      <c r="AQ85" s="214">
        <f>SUM(AK85,AM85)</f>
        <v>63</v>
      </c>
      <c r="AR85" s="214">
        <f>SUM(AN85:AQ85)</f>
        <v>928</v>
      </c>
      <c r="AS85" s="214" t="str">
        <f>IF(AR85&lt;=120,"Group 1",IF(AR85&lt;=240,"Group 2",IF(AR85&lt;=360,"Group 3",IF(AR85&lt;=480,"Group 4",IF(AR85&lt;=600,"Group 5",IF(AR85&lt;=720,"Group 6",IF(AR85&lt;=840,"Group 7",IF(AR85&lt;=960,"Group 8",IF(AR85&lt;=1080,"Group 9","Group 10")))))))))</f>
        <v>Group 8</v>
      </c>
      <c r="AT85" s="214" t="str">
        <f>IF(AR85&lt;=120,"B1",IF(AR85&lt;=240,"B2",IF(AR85&lt;=360,"B3",IF(AR85&lt;=480,"B4",IF(AR85&lt;=600,"B5",IF(AR85&lt;=720,"B6",IF(AR85&lt;=840,"B7",IF(AR85&lt;=960,"B8",IF(AR85&lt;=1080,"B9",IF(AR85&lt;=1100,"B10",IF(AR85&lt;=1120,"B11",IF(AR85&lt;=1140,"B12",IF(AR85&lt;=1160,"B13",IF(AR85&lt;=1180,"B14","B15"))))))))))))))</f>
        <v>B8</v>
      </c>
      <c r="AU85" s="214" t="str">
        <f>AT85</f>
        <v>B8</v>
      </c>
      <c r="AV85" s="214" t="str">
        <f>IF(AU85=J85,"OK","REVIEW")</f>
        <v>OK</v>
      </c>
      <c r="AW85" s="213" t="s">
        <v>1647</v>
      </c>
    </row>
    <row r="86" ht="72" customHeight="1">
      <c r="A86" s="214" t="s">
        <v>260</v>
      </c>
      <c r="B86" s="213" t="s">
        <v>261</v>
      </c>
      <c r="C86" s="214" t="s">
        <v>624</v>
      </c>
      <c r="D86" s="213" t="s">
        <v>625</v>
      </c>
      <c r="E86" s="214" t="s">
        <v>641</v>
      </c>
      <c r="F86" s="213" t="s">
        <v>642</v>
      </c>
      <c r="G86" s="214" t="s">
        <v>647</v>
      </c>
      <c r="H86" s="213" t="s">
        <v>648</v>
      </c>
      <c r="I86" s="213" t="s">
        <v>520</v>
      </c>
      <c r="J86" s="214" t="s">
        <v>280</v>
      </c>
      <c r="K86" s="213" t="s">
        <v>1657</v>
      </c>
      <c r="L86" s="214">
        <v>8</v>
      </c>
      <c r="M86" s="214">
        <f>ROUND(L86*18,0)</f>
        <v>144</v>
      </c>
      <c r="N86" s="214">
        <v>4</v>
      </c>
      <c r="O86" s="214">
        <f>ROUND(N86*19.2,0)</f>
        <v>77</v>
      </c>
      <c r="P86" s="214">
        <v>5</v>
      </c>
      <c r="Q86" s="214">
        <f>ROUND(P86*19.2,0)</f>
        <v>96</v>
      </c>
      <c r="R86" s="214">
        <v>4</v>
      </c>
      <c r="S86" s="214">
        <f>ROUND(R86*14.4,0)</f>
        <v>58</v>
      </c>
      <c r="T86" s="214">
        <v>3</v>
      </c>
      <c r="U86" s="214">
        <f>ROUND(T86*14.4,0)</f>
        <v>43</v>
      </c>
      <c r="V86" s="214">
        <v>4</v>
      </c>
      <c r="W86" s="214">
        <f>ROUND(V86*28.8,0)</f>
        <v>115</v>
      </c>
      <c r="X86" s="214">
        <v>2</v>
      </c>
      <c r="Y86" s="214">
        <f>ROUND(X86*16.8,0)</f>
        <v>34</v>
      </c>
      <c r="Z86" s="214">
        <v>5</v>
      </c>
      <c r="AA86" s="214">
        <f>ROUND(Z86*19.2,0)</f>
        <v>96</v>
      </c>
      <c r="AB86" s="214">
        <v>4</v>
      </c>
      <c r="AC86" s="214">
        <f>ROUND(AB86*19.2,0)</f>
        <v>77</v>
      </c>
      <c r="AD86" s="214">
        <v>4</v>
      </c>
      <c r="AE86" s="214">
        <f>ROUND(AD86*12,0)</f>
        <v>48</v>
      </c>
      <c r="AF86" s="214">
        <v>4</v>
      </c>
      <c r="AG86" s="214">
        <f>ROUND(AF86*14.4,0)</f>
        <v>58</v>
      </c>
      <c r="AH86" s="214">
        <v>2</v>
      </c>
      <c r="AI86" s="214">
        <f>ROUND(AH86*9.6,0)</f>
        <v>19</v>
      </c>
      <c r="AJ86" s="214">
        <v>2</v>
      </c>
      <c r="AK86" s="214">
        <f>ROUND(AJ86*16.8,0)</f>
        <v>34</v>
      </c>
      <c r="AL86" s="214">
        <v>4</v>
      </c>
      <c r="AM86" s="214">
        <f>ROUND(AL86*7.2,0)</f>
        <v>29</v>
      </c>
      <c r="AN86" s="214">
        <f>SUM(M86,O86,Q86,S86,U86)</f>
        <v>418</v>
      </c>
      <c r="AO86" s="214">
        <f>SUM(W86,Y86,AA86,AC86)</f>
        <v>322</v>
      </c>
      <c r="AP86" s="214">
        <f>SUM(AE86,AG86,AI86)</f>
        <v>125</v>
      </c>
      <c r="AQ86" s="214">
        <f>SUM(AK86,AM86)</f>
        <v>63</v>
      </c>
      <c r="AR86" s="214">
        <f>SUM(AN86:AQ86)</f>
        <v>928</v>
      </c>
      <c r="AS86" s="214" t="str">
        <f>IF(AR86&lt;=120,"Group 1",IF(AR86&lt;=240,"Group 2",IF(AR86&lt;=360,"Group 3",IF(AR86&lt;=480,"Group 4",IF(AR86&lt;=600,"Group 5",IF(AR86&lt;=720,"Group 6",IF(AR86&lt;=840,"Group 7",IF(AR86&lt;=960,"Group 8",IF(AR86&lt;=1080,"Group 9","Group 10")))))))))</f>
        <v>Group 8</v>
      </c>
      <c r="AT86" s="214" t="str">
        <f>IF(AR86&lt;=120,"B1",IF(AR86&lt;=240,"B2",IF(AR86&lt;=360,"B3",IF(AR86&lt;=480,"B4",IF(AR86&lt;=600,"B5",IF(AR86&lt;=720,"B6",IF(AR86&lt;=840,"B7",IF(AR86&lt;=960,"B8",IF(AR86&lt;=1080,"B9",IF(AR86&lt;=1100,"B10",IF(AR86&lt;=1120,"B11",IF(AR86&lt;=1140,"B12",IF(AR86&lt;=1160,"B13",IF(AR86&lt;=1180,"B14","B15"))))))))))))))</f>
        <v>B8</v>
      </c>
      <c r="AU86" s="214" t="str">
        <f>AT86</f>
        <v>B8</v>
      </c>
      <c r="AV86" s="214" t="str">
        <f>IF(AU86=J86,"OK","REVIEW")</f>
        <v>OK</v>
      </c>
      <c r="AW86" s="213" t="s">
        <v>1647</v>
      </c>
    </row>
    <row r="87" ht="72" customHeight="1">
      <c r="A87" s="214" t="s">
        <v>260</v>
      </c>
      <c r="B87" s="213" t="s">
        <v>261</v>
      </c>
      <c r="C87" s="214" t="s">
        <v>624</v>
      </c>
      <c r="D87" s="213" t="s">
        <v>625</v>
      </c>
      <c r="E87" s="214" t="s">
        <v>641</v>
      </c>
      <c r="F87" s="213" t="s">
        <v>642</v>
      </c>
      <c r="G87" s="214" t="s">
        <v>649</v>
      </c>
      <c r="H87" s="213" t="s">
        <v>650</v>
      </c>
      <c r="I87" s="213" t="s">
        <v>520</v>
      </c>
      <c r="J87" s="214" t="s">
        <v>280</v>
      </c>
      <c r="K87" s="213" t="s">
        <v>1657</v>
      </c>
      <c r="L87" s="214">
        <v>8</v>
      </c>
      <c r="M87" s="214">
        <f>ROUND(L87*18,0)</f>
        <v>144</v>
      </c>
      <c r="N87" s="214">
        <v>4</v>
      </c>
      <c r="O87" s="214">
        <f>ROUND(N87*19.2,0)</f>
        <v>77</v>
      </c>
      <c r="P87" s="214">
        <v>5</v>
      </c>
      <c r="Q87" s="214">
        <f>ROUND(P87*19.2,0)</f>
        <v>96</v>
      </c>
      <c r="R87" s="214">
        <v>4</v>
      </c>
      <c r="S87" s="214">
        <f>ROUND(R87*14.4,0)</f>
        <v>58</v>
      </c>
      <c r="T87" s="214">
        <v>3</v>
      </c>
      <c r="U87" s="214">
        <f>ROUND(T87*14.4,0)</f>
        <v>43</v>
      </c>
      <c r="V87" s="214">
        <v>4</v>
      </c>
      <c r="W87" s="214">
        <f>ROUND(V87*28.8,0)</f>
        <v>115</v>
      </c>
      <c r="X87" s="214">
        <v>2</v>
      </c>
      <c r="Y87" s="214">
        <f>ROUND(X87*16.8,0)</f>
        <v>34</v>
      </c>
      <c r="Z87" s="214">
        <v>5</v>
      </c>
      <c r="AA87" s="214">
        <f>ROUND(Z87*19.2,0)</f>
        <v>96</v>
      </c>
      <c r="AB87" s="214">
        <v>4</v>
      </c>
      <c r="AC87" s="214">
        <f>ROUND(AB87*19.2,0)</f>
        <v>77</v>
      </c>
      <c r="AD87" s="214">
        <v>4</v>
      </c>
      <c r="AE87" s="214">
        <f>ROUND(AD87*12,0)</f>
        <v>48</v>
      </c>
      <c r="AF87" s="214">
        <v>4</v>
      </c>
      <c r="AG87" s="214">
        <f>ROUND(AF87*14.4,0)</f>
        <v>58</v>
      </c>
      <c r="AH87" s="214">
        <v>2</v>
      </c>
      <c r="AI87" s="214">
        <f>ROUND(AH87*9.6,0)</f>
        <v>19</v>
      </c>
      <c r="AJ87" s="214">
        <v>2</v>
      </c>
      <c r="AK87" s="214">
        <f>ROUND(AJ87*16.8,0)</f>
        <v>34</v>
      </c>
      <c r="AL87" s="214">
        <v>4</v>
      </c>
      <c r="AM87" s="214">
        <f>ROUND(AL87*7.2,0)</f>
        <v>29</v>
      </c>
      <c r="AN87" s="214">
        <f>SUM(M87,O87,Q87,S87,U87)</f>
        <v>418</v>
      </c>
      <c r="AO87" s="214">
        <f>SUM(W87,Y87,AA87,AC87)</f>
        <v>322</v>
      </c>
      <c r="AP87" s="214">
        <f>SUM(AE87,AG87,AI87)</f>
        <v>125</v>
      </c>
      <c r="AQ87" s="214">
        <f>SUM(AK87,AM87)</f>
        <v>63</v>
      </c>
      <c r="AR87" s="214">
        <f>SUM(AN87:AQ87)</f>
        <v>928</v>
      </c>
      <c r="AS87" s="214" t="str">
        <f>IF(AR87&lt;=120,"Group 1",IF(AR87&lt;=240,"Group 2",IF(AR87&lt;=360,"Group 3",IF(AR87&lt;=480,"Group 4",IF(AR87&lt;=600,"Group 5",IF(AR87&lt;=720,"Group 6",IF(AR87&lt;=840,"Group 7",IF(AR87&lt;=960,"Group 8",IF(AR87&lt;=1080,"Group 9","Group 10")))))))))</f>
        <v>Group 8</v>
      </c>
      <c r="AT87" s="214" t="str">
        <f>IF(AR87&lt;=120,"B1",IF(AR87&lt;=240,"B2",IF(AR87&lt;=360,"B3",IF(AR87&lt;=480,"B4",IF(AR87&lt;=600,"B5",IF(AR87&lt;=720,"B6",IF(AR87&lt;=840,"B7",IF(AR87&lt;=960,"B8",IF(AR87&lt;=1080,"B9",IF(AR87&lt;=1100,"B10",IF(AR87&lt;=1120,"B11",IF(AR87&lt;=1140,"B12",IF(AR87&lt;=1160,"B13",IF(AR87&lt;=1180,"B14","B15"))))))))))))))</f>
        <v>B8</v>
      </c>
      <c r="AU87" s="214" t="str">
        <f>AT87</f>
        <v>B8</v>
      </c>
      <c r="AV87" s="214" t="str">
        <f>IF(AU87=J87,"OK","REVIEW")</f>
        <v>OK</v>
      </c>
      <c r="AW87" s="213" t="s">
        <v>1647</v>
      </c>
    </row>
    <row r="88" ht="72" customHeight="1">
      <c r="A88" s="214" t="s">
        <v>260</v>
      </c>
      <c r="B88" s="213" t="s">
        <v>261</v>
      </c>
      <c r="C88" s="214" t="s">
        <v>624</v>
      </c>
      <c r="D88" s="213" t="s">
        <v>625</v>
      </c>
      <c r="E88" s="214" t="s">
        <v>641</v>
      </c>
      <c r="F88" s="213" t="s">
        <v>642</v>
      </c>
      <c r="G88" s="214" t="s">
        <v>651</v>
      </c>
      <c r="H88" s="213" t="s">
        <v>652</v>
      </c>
      <c r="I88" s="213" t="s">
        <v>520</v>
      </c>
      <c r="J88" s="214" t="s">
        <v>280</v>
      </c>
      <c r="K88" s="213" t="s">
        <v>1657</v>
      </c>
      <c r="L88" s="214">
        <v>8</v>
      </c>
      <c r="M88" s="214">
        <f>ROUND(L88*18,0)</f>
        <v>144</v>
      </c>
      <c r="N88" s="214">
        <v>4</v>
      </c>
      <c r="O88" s="214">
        <f>ROUND(N88*19.2,0)</f>
        <v>77</v>
      </c>
      <c r="P88" s="214">
        <v>5</v>
      </c>
      <c r="Q88" s="214">
        <f>ROUND(P88*19.2,0)</f>
        <v>96</v>
      </c>
      <c r="R88" s="214">
        <v>4</v>
      </c>
      <c r="S88" s="214">
        <f>ROUND(R88*14.4,0)</f>
        <v>58</v>
      </c>
      <c r="T88" s="214">
        <v>3</v>
      </c>
      <c r="U88" s="214">
        <f>ROUND(T88*14.4,0)</f>
        <v>43</v>
      </c>
      <c r="V88" s="214">
        <v>4</v>
      </c>
      <c r="W88" s="214">
        <f>ROUND(V88*28.8,0)</f>
        <v>115</v>
      </c>
      <c r="X88" s="214">
        <v>2</v>
      </c>
      <c r="Y88" s="214">
        <f>ROUND(X88*16.8,0)</f>
        <v>34</v>
      </c>
      <c r="Z88" s="214">
        <v>5</v>
      </c>
      <c r="AA88" s="214">
        <f>ROUND(Z88*19.2,0)</f>
        <v>96</v>
      </c>
      <c r="AB88" s="214">
        <v>4</v>
      </c>
      <c r="AC88" s="214">
        <f>ROUND(AB88*19.2,0)</f>
        <v>77</v>
      </c>
      <c r="AD88" s="214">
        <v>4</v>
      </c>
      <c r="AE88" s="214">
        <f>ROUND(AD88*12,0)</f>
        <v>48</v>
      </c>
      <c r="AF88" s="214">
        <v>4</v>
      </c>
      <c r="AG88" s="214">
        <f>ROUND(AF88*14.4,0)</f>
        <v>58</v>
      </c>
      <c r="AH88" s="214">
        <v>2</v>
      </c>
      <c r="AI88" s="214">
        <f>ROUND(AH88*9.6,0)</f>
        <v>19</v>
      </c>
      <c r="AJ88" s="214">
        <v>2</v>
      </c>
      <c r="AK88" s="214">
        <f>ROUND(AJ88*16.8,0)</f>
        <v>34</v>
      </c>
      <c r="AL88" s="214">
        <v>4</v>
      </c>
      <c r="AM88" s="214">
        <f>ROUND(AL88*7.2,0)</f>
        <v>29</v>
      </c>
      <c r="AN88" s="214">
        <f>SUM(M88,O88,Q88,S88,U88)</f>
        <v>418</v>
      </c>
      <c r="AO88" s="214">
        <f>SUM(W88,Y88,AA88,AC88)</f>
        <v>322</v>
      </c>
      <c r="AP88" s="214">
        <f>SUM(AE88,AG88,AI88)</f>
        <v>125</v>
      </c>
      <c r="AQ88" s="214">
        <f>SUM(AK88,AM88)</f>
        <v>63</v>
      </c>
      <c r="AR88" s="214">
        <f>SUM(AN88:AQ88)</f>
        <v>928</v>
      </c>
      <c r="AS88" s="214" t="str">
        <f>IF(AR88&lt;=120,"Group 1",IF(AR88&lt;=240,"Group 2",IF(AR88&lt;=360,"Group 3",IF(AR88&lt;=480,"Group 4",IF(AR88&lt;=600,"Group 5",IF(AR88&lt;=720,"Group 6",IF(AR88&lt;=840,"Group 7",IF(AR88&lt;=960,"Group 8",IF(AR88&lt;=1080,"Group 9","Group 10")))))))))</f>
        <v>Group 8</v>
      </c>
      <c r="AT88" s="214" t="str">
        <f>IF(AR88&lt;=120,"B1",IF(AR88&lt;=240,"B2",IF(AR88&lt;=360,"B3",IF(AR88&lt;=480,"B4",IF(AR88&lt;=600,"B5",IF(AR88&lt;=720,"B6",IF(AR88&lt;=840,"B7",IF(AR88&lt;=960,"B8",IF(AR88&lt;=1080,"B9",IF(AR88&lt;=1100,"B10",IF(AR88&lt;=1120,"B11",IF(AR88&lt;=1140,"B12",IF(AR88&lt;=1160,"B13",IF(AR88&lt;=1180,"B14","B15"))))))))))))))</f>
        <v>B8</v>
      </c>
      <c r="AU88" s="214" t="str">
        <f>AT88</f>
        <v>B8</v>
      </c>
      <c r="AV88" s="214" t="str">
        <f>IF(AU88=J88,"OK","REVIEW")</f>
        <v>OK</v>
      </c>
      <c r="AW88" s="213" t="s">
        <v>1647</v>
      </c>
    </row>
    <row r="89" ht="72" customHeight="1">
      <c r="A89" s="214" t="s">
        <v>260</v>
      </c>
      <c r="B89" s="213" t="s">
        <v>261</v>
      </c>
      <c r="C89" s="214" t="s">
        <v>624</v>
      </c>
      <c r="D89" s="213" t="s">
        <v>625</v>
      </c>
      <c r="E89" s="214" t="s">
        <v>641</v>
      </c>
      <c r="F89" s="213" t="s">
        <v>642</v>
      </c>
      <c r="G89" s="214" t="s">
        <v>653</v>
      </c>
      <c r="H89" s="213" t="s">
        <v>654</v>
      </c>
      <c r="I89" s="213" t="s">
        <v>520</v>
      </c>
      <c r="J89" s="214" t="s">
        <v>280</v>
      </c>
      <c r="K89" s="213" t="s">
        <v>1657</v>
      </c>
      <c r="L89" s="214">
        <v>8</v>
      </c>
      <c r="M89" s="214">
        <f>ROUND(L89*18,0)</f>
        <v>144</v>
      </c>
      <c r="N89" s="214">
        <v>4</v>
      </c>
      <c r="O89" s="214">
        <f>ROUND(N89*19.2,0)</f>
        <v>77</v>
      </c>
      <c r="P89" s="214">
        <v>5</v>
      </c>
      <c r="Q89" s="214">
        <f>ROUND(P89*19.2,0)</f>
        <v>96</v>
      </c>
      <c r="R89" s="214">
        <v>4</v>
      </c>
      <c r="S89" s="214">
        <f>ROUND(R89*14.4,0)</f>
        <v>58</v>
      </c>
      <c r="T89" s="214">
        <v>3</v>
      </c>
      <c r="U89" s="214">
        <f>ROUND(T89*14.4,0)</f>
        <v>43</v>
      </c>
      <c r="V89" s="214">
        <v>3</v>
      </c>
      <c r="W89" s="214">
        <f>ROUND(V89*28.8,0)</f>
        <v>86</v>
      </c>
      <c r="X89" s="214">
        <v>2</v>
      </c>
      <c r="Y89" s="214">
        <f>ROUND(X89*16.8,0)</f>
        <v>34</v>
      </c>
      <c r="Z89" s="214">
        <v>5</v>
      </c>
      <c r="AA89" s="214">
        <f>ROUND(Z89*19.2,0)</f>
        <v>96</v>
      </c>
      <c r="AB89" s="214">
        <v>4</v>
      </c>
      <c r="AC89" s="214">
        <f>ROUND(AB89*19.2,0)</f>
        <v>77</v>
      </c>
      <c r="AD89" s="214">
        <v>4</v>
      </c>
      <c r="AE89" s="214">
        <f>ROUND(AD89*12,0)</f>
        <v>48</v>
      </c>
      <c r="AF89" s="214">
        <v>3</v>
      </c>
      <c r="AG89" s="214">
        <f>ROUND(AF89*14.4,0)</f>
        <v>43</v>
      </c>
      <c r="AH89" s="214">
        <v>2</v>
      </c>
      <c r="AI89" s="214">
        <f>ROUND(AH89*9.6,0)</f>
        <v>19</v>
      </c>
      <c r="AJ89" s="214">
        <v>2</v>
      </c>
      <c r="AK89" s="214">
        <f>ROUND(AJ89*16.8,0)</f>
        <v>34</v>
      </c>
      <c r="AL89" s="214">
        <v>4</v>
      </c>
      <c r="AM89" s="214">
        <f>ROUND(AL89*7.2,0)</f>
        <v>29</v>
      </c>
      <c r="AN89" s="214">
        <f>SUM(M89,O89,Q89,S89,U89)</f>
        <v>418</v>
      </c>
      <c r="AO89" s="214">
        <f>SUM(W89,Y89,AA89,AC89)</f>
        <v>293</v>
      </c>
      <c r="AP89" s="214">
        <f>SUM(AE89,AG89,AI89)</f>
        <v>110</v>
      </c>
      <c r="AQ89" s="214">
        <f>SUM(AK89,AM89)</f>
        <v>63</v>
      </c>
      <c r="AR89" s="214">
        <f>SUM(AN89:AQ89)</f>
        <v>884</v>
      </c>
      <c r="AS89" s="214" t="str">
        <f>IF(AR89&lt;=120,"Group 1",IF(AR89&lt;=240,"Group 2",IF(AR89&lt;=360,"Group 3",IF(AR89&lt;=480,"Group 4",IF(AR89&lt;=600,"Group 5",IF(AR89&lt;=720,"Group 6",IF(AR89&lt;=840,"Group 7",IF(AR89&lt;=960,"Group 8",IF(AR89&lt;=1080,"Group 9","Group 10")))))))))</f>
        <v>Group 8</v>
      </c>
      <c r="AT89" s="214" t="str">
        <f>IF(AR89&lt;=120,"B1",IF(AR89&lt;=240,"B2",IF(AR89&lt;=360,"B3",IF(AR89&lt;=480,"B4",IF(AR89&lt;=600,"B5",IF(AR89&lt;=720,"B6",IF(AR89&lt;=840,"B7",IF(AR89&lt;=960,"B8",IF(AR89&lt;=1080,"B9",IF(AR89&lt;=1100,"B10",IF(AR89&lt;=1120,"B11",IF(AR89&lt;=1140,"B12",IF(AR89&lt;=1160,"B13",IF(AR89&lt;=1180,"B14","B15"))))))))))))))</f>
        <v>B8</v>
      </c>
      <c r="AU89" s="214" t="str">
        <f>AT89</f>
        <v>B8</v>
      </c>
      <c r="AV89" s="214" t="str">
        <f>IF(AU89=J89,"OK","REVIEW")</f>
        <v>OK</v>
      </c>
      <c r="AW89" s="213" t="s">
        <v>1647</v>
      </c>
    </row>
    <row r="90" ht="72" customHeight="1">
      <c r="A90" s="214" t="s">
        <v>260</v>
      </c>
      <c r="B90" s="213" t="s">
        <v>261</v>
      </c>
      <c r="C90" s="214" t="s">
        <v>624</v>
      </c>
      <c r="D90" s="213" t="s">
        <v>625</v>
      </c>
      <c r="E90" s="214" t="s">
        <v>641</v>
      </c>
      <c r="F90" s="213" t="s">
        <v>642</v>
      </c>
      <c r="G90" s="214" t="s">
        <v>655</v>
      </c>
      <c r="H90" s="213" t="s">
        <v>656</v>
      </c>
      <c r="I90" s="213" t="s">
        <v>520</v>
      </c>
      <c r="J90" s="214" t="s">
        <v>280</v>
      </c>
      <c r="K90" s="213" t="s">
        <v>1657</v>
      </c>
      <c r="L90" s="214">
        <v>8</v>
      </c>
      <c r="M90" s="214">
        <f>ROUND(L90*18,0)</f>
        <v>144</v>
      </c>
      <c r="N90" s="214">
        <v>4</v>
      </c>
      <c r="O90" s="214">
        <f>ROUND(N90*19.2,0)</f>
        <v>77</v>
      </c>
      <c r="P90" s="214">
        <v>5</v>
      </c>
      <c r="Q90" s="214">
        <f>ROUND(P90*19.2,0)</f>
        <v>96</v>
      </c>
      <c r="R90" s="214">
        <v>4</v>
      </c>
      <c r="S90" s="214">
        <f>ROUND(R90*14.4,0)</f>
        <v>58</v>
      </c>
      <c r="T90" s="214">
        <v>3</v>
      </c>
      <c r="U90" s="214">
        <f>ROUND(T90*14.4,0)</f>
        <v>43</v>
      </c>
      <c r="V90" s="214">
        <v>3</v>
      </c>
      <c r="W90" s="214">
        <f>ROUND(V90*28.8,0)</f>
        <v>86</v>
      </c>
      <c r="X90" s="214">
        <v>2</v>
      </c>
      <c r="Y90" s="214">
        <f>ROUND(X90*16.8,0)</f>
        <v>34</v>
      </c>
      <c r="Z90" s="214">
        <v>5</v>
      </c>
      <c r="AA90" s="214">
        <f>ROUND(Z90*19.2,0)</f>
        <v>96</v>
      </c>
      <c r="AB90" s="214">
        <v>4</v>
      </c>
      <c r="AC90" s="214">
        <f>ROUND(AB90*19.2,0)</f>
        <v>77</v>
      </c>
      <c r="AD90" s="214">
        <v>4</v>
      </c>
      <c r="AE90" s="214">
        <f>ROUND(AD90*12,0)</f>
        <v>48</v>
      </c>
      <c r="AF90" s="214">
        <v>3</v>
      </c>
      <c r="AG90" s="214">
        <f>ROUND(AF90*14.4,0)</f>
        <v>43</v>
      </c>
      <c r="AH90" s="214">
        <v>2</v>
      </c>
      <c r="AI90" s="214">
        <f>ROUND(AH90*9.6,0)</f>
        <v>19</v>
      </c>
      <c r="AJ90" s="214">
        <v>2</v>
      </c>
      <c r="AK90" s="214">
        <f>ROUND(AJ90*16.8,0)</f>
        <v>34</v>
      </c>
      <c r="AL90" s="214">
        <v>4</v>
      </c>
      <c r="AM90" s="214">
        <f>ROUND(AL90*7.2,0)</f>
        <v>29</v>
      </c>
      <c r="AN90" s="214">
        <f>SUM(M90,O90,Q90,S90,U90)</f>
        <v>418</v>
      </c>
      <c r="AO90" s="214">
        <f>SUM(W90,Y90,AA90,AC90)</f>
        <v>293</v>
      </c>
      <c r="AP90" s="214">
        <f>SUM(AE90,AG90,AI90)</f>
        <v>110</v>
      </c>
      <c r="AQ90" s="214">
        <f>SUM(AK90,AM90)</f>
        <v>63</v>
      </c>
      <c r="AR90" s="214">
        <f>SUM(AN90:AQ90)</f>
        <v>884</v>
      </c>
      <c r="AS90" s="214" t="str">
        <f>IF(AR90&lt;=120,"Group 1",IF(AR90&lt;=240,"Group 2",IF(AR90&lt;=360,"Group 3",IF(AR90&lt;=480,"Group 4",IF(AR90&lt;=600,"Group 5",IF(AR90&lt;=720,"Group 6",IF(AR90&lt;=840,"Group 7",IF(AR90&lt;=960,"Group 8",IF(AR90&lt;=1080,"Group 9","Group 10")))))))))</f>
        <v>Group 8</v>
      </c>
      <c r="AT90" s="214" t="str">
        <f>IF(AR90&lt;=120,"B1",IF(AR90&lt;=240,"B2",IF(AR90&lt;=360,"B3",IF(AR90&lt;=480,"B4",IF(AR90&lt;=600,"B5",IF(AR90&lt;=720,"B6",IF(AR90&lt;=840,"B7",IF(AR90&lt;=960,"B8",IF(AR90&lt;=1080,"B9",IF(AR90&lt;=1100,"B10",IF(AR90&lt;=1120,"B11",IF(AR90&lt;=1140,"B12",IF(AR90&lt;=1160,"B13",IF(AR90&lt;=1180,"B14","B15"))))))))))))))</f>
        <v>B8</v>
      </c>
      <c r="AU90" s="214" t="str">
        <f>AT90</f>
        <v>B8</v>
      </c>
      <c r="AV90" s="214" t="str">
        <f>IF(AU90=J90,"OK","REVIEW")</f>
        <v>OK</v>
      </c>
      <c r="AW90" s="213" t="s">
        <v>1647</v>
      </c>
    </row>
    <row r="91" ht="72" customHeight="1">
      <c r="A91" s="214" t="s">
        <v>260</v>
      </c>
      <c r="B91" s="213" t="s">
        <v>261</v>
      </c>
      <c r="C91" s="214" t="s">
        <v>657</v>
      </c>
      <c r="D91" s="213" t="s">
        <v>658</v>
      </c>
      <c r="E91" s="214" t="s">
        <v>659</v>
      </c>
      <c r="F91" s="213" t="s">
        <v>660</v>
      </c>
      <c r="G91" s="214" t="s">
        <v>661</v>
      </c>
      <c r="H91" s="213" t="s">
        <v>662</v>
      </c>
      <c r="I91" s="213" t="s">
        <v>520</v>
      </c>
      <c r="J91" s="214" t="s">
        <v>284</v>
      </c>
      <c r="K91" s="213" t="s">
        <v>1658</v>
      </c>
      <c r="L91" s="214">
        <v>8</v>
      </c>
      <c r="M91" s="214">
        <f>ROUND(L91*18,0)</f>
        <v>144</v>
      </c>
      <c r="N91" s="214">
        <v>5</v>
      </c>
      <c r="O91" s="214">
        <f>ROUND(N91*19.2,0)</f>
        <v>96</v>
      </c>
      <c r="P91" s="214">
        <v>5</v>
      </c>
      <c r="Q91" s="214">
        <f>ROUND(P91*19.2,0)</f>
        <v>96</v>
      </c>
      <c r="R91" s="214">
        <v>5</v>
      </c>
      <c r="S91" s="214">
        <f>ROUND(R91*14.4,0)</f>
        <v>72</v>
      </c>
      <c r="T91" s="214">
        <v>3</v>
      </c>
      <c r="U91" s="214">
        <f>ROUND(T91*14.4,0)</f>
        <v>43</v>
      </c>
      <c r="V91" s="214">
        <v>4</v>
      </c>
      <c r="W91" s="214">
        <f>ROUND(V91*28.8,0)</f>
        <v>115</v>
      </c>
      <c r="X91" s="214">
        <v>2</v>
      </c>
      <c r="Y91" s="214">
        <f>ROUND(X91*16.8,0)</f>
        <v>34</v>
      </c>
      <c r="Z91" s="214">
        <v>5</v>
      </c>
      <c r="AA91" s="214">
        <f>ROUND(Z91*19.2,0)</f>
        <v>96</v>
      </c>
      <c r="AB91" s="214">
        <v>4</v>
      </c>
      <c r="AC91" s="214">
        <f>ROUND(AB91*19.2,0)</f>
        <v>77</v>
      </c>
      <c r="AD91" s="214">
        <v>5</v>
      </c>
      <c r="AE91" s="214">
        <f>ROUND(AD91*12,0)</f>
        <v>60</v>
      </c>
      <c r="AF91" s="214">
        <v>4</v>
      </c>
      <c r="AG91" s="214">
        <f>ROUND(AF91*14.4,0)</f>
        <v>58</v>
      </c>
      <c r="AH91" s="214">
        <v>2</v>
      </c>
      <c r="AI91" s="214">
        <f>ROUND(AH91*9.6,0)</f>
        <v>19</v>
      </c>
      <c r="AJ91" s="214">
        <v>3</v>
      </c>
      <c r="AK91" s="214">
        <f>ROUND(AJ91*16.8,0)</f>
        <v>50</v>
      </c>
      <c r="AL91" s="214">
        <v>4</v>
      </c>
      <c r="AM91" s="214">
        <f>ROUND(AL91*7.2,0)</f>
        <v>29</v>
      </c>
      <c r="AN91" s="214">
        <f>SUM(M91,O91,Q91,S91,U91)</f>
        <v>451</v>
      </c>
      <c r="AO91" s="214">
        <f>SUM(W91,Y91,AA91,AC91)</f>
        <v>322</v>
      </c>
      <c r="AP91" s="214">
        <f>SUM(AE91,AG91,AI91)</f>
        <v>137</v>
      </c>
      <c r="AQ91" s="214">
        <f>SUM(AK91,AM91)</f>
        <v>79</v>
      </c>
      <c r="AR91" s="214">
        <f>SUM(AN91:AQ91)</f>
        <v>989</v>
      </c>
      <c r="AS91" s="214" t="str">
        <f>IF(AR91&lt;=120,"Group 1",IF(AR91&lt;=240,"Group 2",IF(AR91&lt;=360,"Group 3",IF(AR91&lt;=480,"Group 4",IF(AR91&lt;=600,"Group 5",IF(AR91&lt;=720,"Group 6",IF(AR91&lt;=840,"Group 7",IF(AR91&lt;=960,"Group 8",IF(AR91&lt;=1080,"Group 9","Group 10")))))))))</f>
        <v>Group 9</v>
      </c>
      <c r="AT91" s="214" t="str">
        <f>IF(AR91&lt;=120,"B1",IF(AR91&lt;=240,"B2",IF(AR91&lt;=360,"B3",IF(AR91&lt;=480,"B4",IF(AR91&lt;=600,"B5",IF(AR91&lt;=720,"B6",IF(AR91&lt;=840,"B7",IF(AR91&lt;=960,"B8",IF(AR91&lt;=1080,"B9",IF(AR91&lt;=1100,"B10",IF(AR91&lt;=1120,"B11",IF(AR91&lt;=1140,"B12",IF(AR91&lt;=1160,"B13",IF(AR91&lt;=1180,"B14","B15"))))))))))))))</f>
        <v>B9</v>
      </c>
      <c r="AU91" s="214" t="str">
        <f>AT91</f>
        <v>B9</v>
      </c>
      <c r="AV91" s="214" t="str">
        <f>IF(AU91=J91,"OK","REVIEW")</f>
        <v>OK</v>
      </c>
      <c r="AW91" s="213" t="s">
        <v>1647</v>
      </c>
    </row>
    <row r="92" ht="72" customHeight="1">
      <c r="A92" s="214" t="s">
        <v>260</v>
      </c>
      <c r="B92" s="213" t="s">
        <v>261</v>
      </c>
      <c r="C92" s="214" t="s">
        <v>657</v>
      </c>
      <c r="D92" s="213" t="s">
        <v>658</v>
      </c>
      <c r="E92" s="214" t="s">
        <v>659</v>
      </c>
      <c r="F92" s="213" t="s">
        <v>660</v>
      </c>
      <c r="G92" s="214" t="s">
        <v>663</v>
      </c>
      <c r="H92" s="213" t="s">
        <v>664</v>
      </c>
      <c r="I92" s="213" t="s">
        <v>520</v>
      </c>
      <c r="J92" s="214" t="s">
        <v>284</v>
      </c>
      <c r="K92" s="213" t="s">
        <v>1658</v>
      </c>
      <c r="L92" s="214">
        <v>8</v>
      </c>
      <c r="M92" s="214">
        <f>ROUND(L92*18,0)</f>
        <v>144</v>
      </c>
      <c r="N92" s="214">
        <v>5</v>
      </c>
      <c r="O92" s="214">
        <f>ROUND(N92*19.2,0)</f>
        <v>96</v>
      </c>
      <c r="P92" s="214">
        <v>5</v>
      </c>
      <c r="Q92" s="214">
        <f>ROUND(P92*19.2,0)</f>
        <v>96</v>
      </c>
      <c r="R92" s="214">
        <v>5</v>
      </c>
      <c r="S92" s="214">
        <f>ROUND(R92*14.4,0)</f>
        <v>72</v>
      </c>
      <c r="T92" s="214">
        <v>3</v>
      </c>
      <c r="U92" s="214">
        <f>ROUND(T92*14.4,0)</f>
        <v>43</v>
      </c>
      <c r="V92" s="214">
        <v>4</v>
      </c>
      <c r="W92" s="214">
        <f>ROUND(V92*28.8,0)</f>
        <v>115</v>
      </c>
      <c r="X92" s="214">
        <v>2</v>
      </c>
      <c r="Y92" s="214">
        <f>ROUND(X92*16.8,0)</f>
        <v>34</v>
      </c>
      <c r="Z92" s="214">
        <v>5</v>
      </c>
      <c r="AA92" s="214">
        <f>ROUND(Z92*19.2,0)</f>
        <v>96</v>
      </c>
      <c r="AB92" s="214">
        <v>4</v>
      </c>
      <c r="AC92" s="214">
        <f>ROUND(AB92*19.2,0)</f>
        <v>77</v>
      </c>
      <c r="AD92" s="214">
        <v>5</v>
      </c>
      <c r="AE92" s="214">
        <f>ROUND(AD92*12,0)</f>
        <v>60</v>
      </c>
      <c r="AF92" s="214">
        <v>4</v>
      </c>
      <c r="AG92" s="214">
        <f>ROUND(AF92*14.4,0)</f>
        <v>58</v>
      </c>
      <c r="AH92" s="214">
        <v>2</v>
      </c>
      <c r="AI92" s="214">
        <f>ROUND(AH92*9.6,0)</f>
        <v>19</v>
      </c>
      <c r="AJ92" s="214">
        <v>3</v>
      </c>
      <c r="AK92" s="214">
        <f>ROUND(AJ92*16.8,0)</f>
        <v>50</v>
      </c>
      <c r="AL92" s="214">
        <v>4</v>
      </c>
      <c r="AM92" s="214">
        <f>ROUND(AL92*7.2,0)</f>
        <v>29</v>
      </c>
      <c r="AN92" s="214">
        <f>SUM(M92,O92,Q92,S92,U92)</f>
        <v>451</v>
      </c>
      <c r="AO92" s="214">
        <f>SUM(W92,Y92,AA92,AC92)</f>
        <v>322</v>
      </c>
      <c r="AP92" s="214">
        <f>SUM(AE92,AG92,AI92)</f>
        <v>137</v>
      </c>
      <c r="AQ92" s="214">
        <f>SUM(AK92,AM92)</f>
        <v>79</v>
      </c>
      <c r="AR92" s="214">
        <f>SUM(AN92:AQ92)</f>
        <v>989</v>
      </c>
      <c r="AS92" s="214" t="str">
        <f>IF(AR92&lt;=120,"Group 1",IF(AR92&lt;=240,"Group 2",IF(AR92&lt;=360,"Group 3",IF(AR92&lt;=480,"Group 4",IF(AR92&lt;=600,"Group 5",IF(AR92&lt;=720,"Group 6",IF(AR92&lt;=840,"Group 7",IF(AR92&lt;=960,"Group 8",IF(AR92&lt;=1080,"Group 9","Group 10")))))))))</f>
        <v>Group 9</v>
      </c>
      <c r="AT92" s="214" t="str">
        <f>IF(AR92&lt;=120,"B1",IF(AR92&lt;=240,"B2",IF(AR92&lt;=360,"B3",IF(AR92&lt;=480,"B4",IF(AR92&lt;=600,"B5",IF(AR92&lt;=720,"B6",IF(AR92&lt;=840,"B7",IF(AR92&lt;=960,"B8",IF(AR92&lt;=1080,"B9",IF(AR92&lt;=1100,"B10",IF(AR92&lt;=1120,"B11",IF(AR92&lt;=1140,"B12",IF(AR92&lt;=1160,"B13",IF(AR92&lt;=1180,"B14","B15"))))))))))))))</f>
        <v>B9</v>
      </c>
      <c r="AU92" s="214" t="str">
        <f>AT92</f>
        <v>B9</v>
      </c>
      <c r="AV92" s="214" t="str">
        <f>IF(AU92=J92,"OK","REVIEW")</f>
        <v>OK</v>
      </c>
      <c r="AW92" s="213" t="s">
        <v>1647</v>
      </c>
    </row>
    <row r="93" ht="72" customHeight="1">
      <c r="A93" s="214" t="s">
        <v>260</v>
      </c>
      <c r="B93" s="213" t="s">
        <v>261</v>
      </c>
      <c r="C93" s="214" t="s">
        <v>657</v>
      </c>
      <c r="D93" s="213" t="s">
        <v>658</v>
      </c>
      <c r="E93" s="214" t="s">
        <v>659</v>
      </c>
      <c r="F93" s="213" t="s">
        <v>660</v>
      </c>
      <c r="G93" s="214" t="s">
        <v>665</v>
      </c>
      <c r="H93" s="213" t="s">
        <v>666</v>
      </c>
      <c r="I93" s="213" t="s">
        <v>520</v>
      </c>
      <c r="J93" s="214" t="s">
        <v>284</v>
      </c>
      <c r="K93" s="213" t="s">
        <v>1658</v>
      </c>
      <c r="L93" s="214">
        <v>8</v>
      </c>
      <c r="M93" s="214">
        <f>ROUND(L93*18,0)</f>
        <v>144</v>
      </c>
      <c r="N93" s="214">
        <v>5</v>
      </c>
      <c r="O93" s="214">
        <f>ROUND(N93*19.2,0)</f>
        <v>96</v>
      </c>
      <c r="P93" s="214">
        <v>5</v>
      </c>
      <c r="Q93" s="214">
        <f>ROUND(P93*19.2,0)</f>
        <v>96</v>
      </c>
      <c r="R93" s="214">
        <v>5</v>
      </c>
      <c r="S93" s="214">
        <f>ROUND(R93*14.4,0)</f>
        <v>72</v>
      </c>
      <c r="T93" s="214">
        <v>3</v>
      </c>
      <c r="U93" s="214">
        <f>ROUND(T93*14.4,0)</f>
        <v>43</v>
      </c>
      <c r="V93" s="214">
        <v>4</v>
      </c>
      <c r="W93" s="214">
        <f>ROUND(V93*28.8,0)</f>
        <v>115</v>
      </c>
      <c r="X93" s="214">
        <v>2</v>
      </c>
      <c r="Y93" s="214">
        <f>ROUND(X93*16.8,0)</f>
        <v>34</v>
      </c>
      <c r="Z93" s="214">
        <v>5</v>
      </c>
      <c r="AA93" s="214">
        <f>ROUND(Z93*19.2,0)</f>
        <v>96</v>
      </c>
      <c r="AB93" s="214">
        <v>4</v>
      </c>
      <c r="AC93" s="214">
        <f>ROUND(AB93*19.2,0)</f>
        <v>77</v>
      </c>
      <c r="AD93" s="214">
        <v>5</v>
      </c>
      <c r="AE93" s="214">
        <f>ROUND(AD93*12,0)</f>
        <v>60</v>
      </c>
      <c r="AF93" s="214">
        <v>4</v>
      </c>
      <c r="AG93" s="214">
        <f>ROUND(AF93*14.4,0)</f>
        <v>58</v>
      </c>
      <c r="AH93" s="214">
        <v>2</v>
      </c>
      <c r="AI93" s="214">
        <f>ROUND(AH93*9.6,0)</f>
        <v>19</v>
      </c>
      <c r="AJ93" s="214">
        <v>3</v>
      </c>
      <c r="AK93" s="214">
        <f>ROUND(AJ93*16.8,0)</f>
        <v>50</v>
      </c>
      <c r="AL93" s="214">
        <v>4</v>
      </c>
      <c r="AM93" s="214">
        <f>ROUND(AL93*7.2,0)</f>
        <v>29</v>
      </c>
      <c r="AN93" s="214">
        <f>SUM(M93,O93,Q93,S93,U93)</f>
        <v>451</v>
      </c>
      <c r="AO93" s="214">
        <f>SUM(W93,Y93,AA93,AC93)</f>
        <v>322</v>
      </c>
      <c r="AP93" s="214">
        <f>SUM(AE93,AG93,AI93)</f>
        <v>137</v>
      </c>
      <c r="AQ93" s="214">
        <f>SUM(AK93,AM93)</f>
        <v>79</v>
      </c>
      <c r="AR93" s="214">
        <f>SUM(AN93:AQ93)</f>
        <v>989</v>
      </c>
      <c r="AS93" s="214" t="str">
        <f>IF(AR93&lt;=120,"Group 1",IF(AR93&lt;=240,"Group 2",IF(AR93&lt;=360,"Group 3",IF(AR93&lt;=480,"Group 4",IF(AR93&lt;=600,"Group 5",IF(AR93&lt;=720,"Group 6",IF(AR93&lt;=840,"Group 7",IF(AR93&lt;=960,"Group 8",IF(AR93&lt;=1080,"Group 9","Group 10")))))))))</f>
        <v>Group 9</v>
      </c>
      <c r="AT93" s="214" t="str">
        <f>IF(AR93&lt;=120,"B1",IF(AR93&lt;=240,"B2",IF(AR93&lt;=360,"B3",IF(AR93&lt;=480,"B4",IF(AR93&lt;=600,"B5",IF(AR93&lt;=720,"B6",IF(AR93&lt;=840,"B7",IF(AR93&lt;=960,"B8",IF(AR93&lt;=1080,"B9",IF(AR93&lt;=1100,"B10",IF(AR93&lt;=1120,"B11",IF(AR93&lt;=1140,"B12",IF(AR93&lt;=1160,"B13",IF(AR93&lt;=1180,"B14","B15"))))))))))))))</f>
        <v>B9</v>
      </c>
      <c r="AU93" s="214" t="str">
        <f>AT93</f>
        <v>B9</v>
      </c>
      <c r="AV93" s="214" t="str">
        <f>IF(AU93=J93,"OK","REVIEW")</f>
        <v>OK</v>
      </c>
      <c r="AW93" s="213" t="s">
        <v>1647</v>
      </c>
    </row>
    <row r="94" ht="72" customHeight="1">
      <c r="A94" s="214" t="s">
        <v>260</v>
      </c>
      <c r="B94" s="213" t="s">
        <v>261</v>
      </c>
      <c r="C94" s="214" t="s">
        <v>657</v>
      </c>
      <c r="D94" s="213" t="s">
        <v>658</v>
      </c>
      <c r="E94" s="214" t="s">
        <v>667</v>
      </c>
      <c r="F94" s="213" t="s">
        <v>668</v>
      </c>
      <c r="G94" s="214" t="s">
        <v>669</v>
      </c>
      <c r="H94" s="213" t="s">
        <v>670</v>
      </c>
      <c r="I94" s="213" t="s">
        <v>520</v>
      </c>
      <c r="J94" s="214" t="s">
        <v>284</v>
      </c>
      <c r="K94" s="213" t="s">
        <v>1658</v>
      </c>
      <c r="L94" s="214">
        <v>8</v>
      </c>
      <c r="M94" s="214">
        <f>ROUND(L94*18,0)</f>
        <v>144</v>
      </c>
      <c r="N94" s="214">
        <v>5</v>
      </c>
      <c r="O94" s="214">
        <f>ROUND(N94*19.2,0)</f>
        <v>96</v>
      </c>
      <c r="P94" s="214">
        <v>5</v>
      </c>
      <c r="Q94" s="214">
        <f>ROUND(P94*19.2,0)</f>
        <v>96</v>
      </c>
      <c r="R94" s="214">
        <v>5</v>
      </c>
      <c r="S94" s="214">
        <f>ROUND(R94*14.4,0)</f>
        <v>72</v>
      </c>
      <c r="T94" s="214">
        <v>3</v>
      </c>
      <c r="U94" s="214">
        <f>ROUND(T94*14.4,0)</f>
        <v>43</v>
      </c>
      <c r="V94" s="214">
        <v>4</v>
      </c>
      <c r="W94" s="214">
        <f>ROUND(V94*28.8,0)</f>
        <v>115</v>
      </c>
      <c r="X94" s="214">
        <v>2</v>
      </c>
      <c r="Y94" s="214">
        <f>ROUND(X94*16.8,0)</f>
        <v>34</v>
      </c>
      <c r="Z94" s="214">
        <v>5</v>
      </c>
      <c r="AA94" s="214">
        <f>ROUND(Z94*19.2,0)</f>
        <v>96</v>
      </c>
      <c r="AB94" s="214">
        <v>4</v>
      </c>
      <c r="AC94" s="214">
        <f>ROUND(AB94*19.2,0)</f>
        <v>77</v>
      </c>
      <c r="AD94" s="214">
        <v>5</v>
      </c>
      <c r="AE94" s="214">
        <f>ROUND(AD94*12,0)</f>
        <v>60</v>
      </c>
      <c r="AF94" s="214">
        <v>4</v>
      </c>
      <c r="AG94" s="214">
        <f>ROUND(AF94*14.4,0)</f>
        <v>58</v>
      </c>
      <c r="AH94" s="214">
        <v>2</v>
      </c>
      <c r="AI94" s="214">
        <f>ROUND(AH94*9.6,0)</f>
        <v>19</v>
      </c>
      <c r="AJ94" s="214">
        <v>3</v>
      </c>
      <c r="AK94" s="214">
        <f>ROUND(AJ94*16.8,0)</f>
        <v>50</v>
      </c>
      <c r="AL94" s="214">
        <v>4</v>
      </c>
      <c r="AM94" s="214">
        <f>ROUND(AL94*7.2,0)</f>
        <v>29</v>
      </c>
      <c r="AN94" s="214">
        <f>SUM(M94,O94,Q94,S94,U94)</f>
        <v>451</v>
      </c>
      <c r="AO94" s="214">
        <f>SUM(W94,Y94,AA94,AC94)</f>
        <v>322</v>
      </c>
      <c r="AP94" s="214">
        <f>SUM(AE94,AG94,AI94)</f>
        <v>137</v>
      </c>
      <c r="AQ94" s="214">
        <f>SUM(AK94,AM94)</f>
        <v>79</v>
      </c>
      <c r="AR94" s="214">
        <f>SUM(AN94:AQ94)</f>
        <v>989</v>
      </c>
      <c r="AS94" s="214" t="str">
        <f>IF(AR94&lt;=120,"Group 1",IF(AR94&lt;=240,"Group 2",IF(AR94&lt;=360,"Group 3",IF(AR94&lt;=480,"Group 4",IF(AR94&lt;=600,"Group 5",IF(AR94&lt;=720,"Group 6",IF(AR94&lt;=840,"Group 7",IF(AR94&lt;=960,"Group 8",IF(AR94&lt;=1080,"Group 9","Group 10")))))))))</f>
        <v>Group 9</v>
      </c>
      <c r="AT94" s="214" t="str">
        <f>IF(AR94&lt;=120,"B1",IF(AR94&lt;=240,"B2",IF(AR94&lt;=360,"B3",IF(AR94&lt;=480,"B4",IF(AR94&lt;=600,"B5",IF(AR94&lt;=720,"B6",IF(AR94&lt;=840,"B7",IF(AR94&lt;=960,"B8",IF(AR94&lt;=1080,"B9",IF(AR94&lt;=1100,"B10",IF(AR94&lt;=1120,"B11",IF(AR94&lt;=1140,"B12",IF(AR94&lt;=1160,"B13",IF(AR94&lt;=1180,"B14","B15"))))))))))))))</f>
        <v>B9</v>
      </c>
      <c r="AU94" s="214" t="str">
        <f>AT94</f>
        <v>B9</v>
      </c>
      <c r="AV94" s="214" t="str">
        <f>IF(AU94=J94,"OK","REVIEW")</f>
        <v>OK</v>
      </c>
      <c r="AW94" s="213" t="s">
        <v>1647</v>
      </c>
    </row>
    <row r="95" ht="72" customHeight="1">
      <c r="A95" s="214" t="s">
        <v>260</v>
      </c>
      <c r="B95" s="213" t="s">
        <v>261</v>
      </c>
      <c r="C95" s="214" t="s">
        <v>657</v>
      </c>
      <c r="D95" s="213" t="s">
        <v>658</v>
      </c>
      <c r="E95" s="214" t="s">
        <v>667</v>
      </c>
      <c r="F95" s="213" t="s">
        <v>668</v>
      </c>
      <c r="G95" s="214" t="s">
        <v>671</v>
      </c>
      <c r="H95" s="213" t="s">
        <v>672</v>
      </c>
      <c r="I95" s="213" t="s">
        <v>520</v>
      </c>
      <c r="J95" s="214" t="s">
        <v>284</v>
      </c>
      <c r="K95" s="213" t="s">
        <v>1658</v>
      </c>
      <c r="L95" s="214">
        <v>8</v>
      </c>
      <c r="M95" s="214">
        <f>ROUND(L95*18,0)</f>
        <v>144</v>
      </c>
      <c r="N95" s="214">
        <v>5</v>
      </c>
      <c r="O95" s="214">
        <f>ROUND(N95*19.2,0)</f>
        <v>96</v>
      </c>
      <c r="P95" s="214">
        <v>5</v>
      </c>
      <c r="Q95" s="214">
        <f>ROUND(P95*19.2,0)</f>
        <v>96</v>
      </c>
      <c r="R95" s="214">
        <v>5</v>
      </c>
      <c r="S95" s="214">
        <f>ROUND(R95*14.4,0)</f>
        <v>72</v>
      </c>
      <c r="T95" s="214">
        <v>3</v>
      </c>
      <c r="U95" s="214">
        <f>ROUND(T95*14.4,0)</f>
        <v>43</v>
      </c>
      <c r="V95" s="214">
        <v>4</v>
      </c>
      <c r="W95" s="214">
        <f>ROUND(V95*28.8,0)</f>
        <v>115</v>
      </c>
      <c r="X95" s="214">
        <v>2</v>
      </c>
      <c r="Y95" s="214">
        <f>ROUND(X95*16.8,0)</f>
        <v>34</v>
      </c>
      <c r="Z95" s="214">
        <v>5</v>
      </c>
      <c r="AA95" s="214">
        <f>ROUND(Z95*19.2,0)</f>
        <v>96</v>
      </c>
      <c r="AB95" s="214">
        <v>4</v>
      </c>
      <c r="AC95" s="214">
        <f>ROUND(AB95*19.2,0)</f>
        <v>77</v>
      </c>
      <c r="AD95" s="214">
        <v>5</v>
      </c>
      <c r="AE95" s="214">
        <f>ROUND(AD95*12,0)</f>
        <v>60</v>
      </c>
      <c r="AF95" s="214">
        <v>4</v>
      </c>
      <c r="AG95" s="214">
        <f>ROUND(AF95*14.4,0)</f>
        <v>58</v>
      </c>
      <c r="AH95" s="214">
        <v>2</v>
      </c>
      <c r="AI95" s="214">
        <f>ROUND(AH95*9.6,0)</f>
        <v>19</v>
      </c>
      <c r="AJ95" s="214">
        <v>3</v>
      </c>
      <c r="AK95" s="214">
        <f>ROUND(AJ95*16.8,0)</f>
        <v>50</v>
      </c>
      <c r="AL95" s="214">
        <v>4</v>
      </c>
      <c r="AM95" s="214">
        <f>ROUND(AL95*7.2,0)</f>
        <v>29</v>
      </c>
      <c r="AN95" s="214">
        <f>SUM(M95,O95,Q95,S95,U95)</f>
        <v>451</v>
      </c>
      <c r="AO95" s="214">
        <f>SUM(W95,Y95,AA95,AC95)</f>
        <v>322</v>
      </c>
      <c r="AP95" s="214">
        <f>SUM(AE95,AG95,AI95)</f>
        <v>137</v>
      </c>
      <c r="AQ95" s="214">
        <f>SUM(AK95,AM95)</f>
        <v>79</v>
      </c>
      <c r="AR95" s="214">
        <f>SUM(AN95:AQ95)</f>
        <v>989</v>
      </c>
      <c r="AS95" s="214" t="str">
        <f>IF(AR95&lt;=120,"Group 1",IF(AR95&lt;=240,"Group 2",IF(AR95&lt;=360,"Group 3",IF(AR95&lt;=480,"Group 4",IF(AR95&lt;=600,"Group 5",IF(AR95&lt;=720,"Group 6",IF(AR95&lt;=840,"Group 7",IF(AR95&lt;=960,"Group 8",IF(AR95&lt;=1080,"Group 9","Group 10")))))))))</f>
        <v>Group 9</v>
      </c>
      <c r="AT95" s="214" t="str">
        <f>IF(AR95&lt;=120,"B1",IF(AR95&lt;=240,"B2",IF(AR95&lt;=360,"B3",IF(AR95&lt;=480,"B4",IF(AR95&lt;=600,"B5",IF(AR95&lt;=720,"B6",IF(AR95&lt;=840,"B7",IF(AR95&lt;=960,"B8",IF(AR95&lt;=1080,"B9",IF(AR95&lt;=1100,"B10",IF(AR95&lt;=1120,"B11",IF(AR95&lt;=1140,"B12",IF(AR95&lt;=1160,"B13",IF(AR95&lt;=1180,"B14","B15"))))))))))))))</f>
        <v>B9</v>
      </c>
      <c r="AU95" s="214" t="str">
        <f>AT95</f>
        <v>B9</v>
      </c>
      <c r="AV95" s="214" t="str">
        <f>IF(AU95=J95,"OK","REVIEW")</f>
        <v>OK</v>
      </c>
      <c r="AW95" s="213" t="s">
        <v>1647</v>
      </c>
    </row>
    <row r="96" ht="72" customHeight="1">
      <c r="A96" s="214" t="s">
        <v>260</v>
      </c>
      <c r="B96" s="213" t="s">
        <v>261</v>
      </c>
      <c r="C96" s="214" t="s">
        <v>657</v>
      </c>
      <c r="D96" s="213" t="s">
        <v>658</v>
      </c>
      <c r="E96" s="214" t="s">
        <v>667</v>
      </c>
      <c r="F96" s="213" t="s">
        <v>668</v>
      </c>
      <c r="G96" s="214" t="s">
        <v>673</v>
      </c>
      <c r="H96" s="213" t="s">
        <v>674</v>
      </c>
      <c r="I96" s="213" t="s">
        <v>520</v>
      </c>
      <c r="J96" s="214" t="s">
        <v>284</v>
      </c>
      <c r="K96" s="213" t="s">
        <v>1658</v>
      </c>
      <c r="L96" s="214">
        <v>8</v>
      </c>
      <c r="M96" s="214">
        <f>ROUND(L96*18,0)</f>
        <v>144</v>
      </c>
      <c r="N96" s="214">
        <v>5</v>
      </c>
      <c r="O96" s="214">
        <f>ROUND(N96*19.2,0)</f>
        <v>96</v>
      </c>
      <c r="P96" s="214">
        <v>5</v>
      </c>
      <c r="Q96" s="214">
        <f>ROUND(P96*19.2,0)</f>
        <v>96</v>
      </c>
      <c r="R96" s="214">
        <v>5</v>
      </c>
      <c r="S96" s="214">
        <f>ROUND(R96*14.4,0)</f>
        <v>72</v>
      </c>
      <c r="T96" s="214">
        <v>3</v>
      </c>
      <c r="U96" s="214">
        <f>ROUND(T96*14.4,0)</f>
        <v>43</v>
      </c>
      <c r="V96" s="214">
        <v>4</v>
      </c>
      <c r="W96" s="214">
        <f>ROUND(V96*28.8,0)</f>
        <v>115</v>
      </c>
      <c r="X96" s="214">
        <v>2</v>
      </c>
      <c r="Y96" s="214">
        <f>ROUND(X96*16.8,0)</f>
        <v>34</v>
      </c>
      <c r="Z96" s="214">
        <v>5</v>
      </c>
      <c r="AA96" s="214">
        <f>ROUND(Z96*19.2,0)</f>
        <v>96</v>
      </c>
      <c r="AB96" s="214">
        <v>4</v>
      </c>
      <c r="AC96" s="214">
        <f>ROUND(AB96*19.2,0)</f>
        <v>77</v>
      </c>
      <c r="AD96" s="214">
        <v>5</v>
      </c>
      <c r="AE96" s="214">
        <f>ROUND(AD96*12,0)</f>
        <v>60</v>
      </c>
      <c r="AF96" s="214">
        <v>4</v>
      </c>
      <c r="AG96" s="214">
        <f>ROUND(AF96*14.4,0)</f>
        <v>58</v>
      </c>
      <c r="AH96" s="214">
        <v>2</v>
      </c>
      <c r="AI96" s="214">
        <f>ROUND(AH96*9.6,0)</f>
        <v>19</v>
      </c>
      <c r="AJ96" s="214">
        <v>3</v>
      </c>
      <c r="AK96" s="214">
        <f>ROUND(AJ96*16.8,0)</f>
        <v>50</v>
      </c>
      <c r="AL96" s="214">
        <v>4</v>
      </c>
      <c r="AM96" s="214">
        <f>ROUND(AL96*7.2,0)</f>
        <v>29</v>
      </c>
      <c r="AN96" s="214">
        <f>SUM(M96,O96,Q96,S96,U96)</f>
        <v>451</v>
      </c>
      <c r="AO96" s="214">
        <f>SUM(W96,Y96,AA96,AC96)</f>
        <v>322</v>
      </c>
      <c r="AP96" s="214">
        <f>SUM(AE96,AG96,AI96)</f>
        <v>137</v>
      </c>
      <c r="AQ96" s="214">
        <f>SUM(AK96,AM96)</f>
        <v>79</v>
      </c>
      <c r="AR96" s="214">
        <f>SUM(AN96:AQ96)</f>
        <v>989</v>
      </c>
      <c r="AS96" s="214" t="str">
        <f>IF(AR96&lt;=120,"Group 1",IF(AR96&lt;=240,"Group 2",IF(AR96&lt;=360,"Group 3",IF(AR96&lt;=480,"Group 4",IF(AR96&lt;=600,"Group 5",IF(AR96&lt;=720,"Group 6",IF(AR96&lt;=840,"Group 7",IF(AR96&lt;=960,"Group 8",IF(AR96&lt;=1080,"Group 9","Group 10")))))))))</f>
        <v>Group 9</v>
      </c>
      <c r="AT96" s="214" t="str">
        <f>IF(AR96&lt;=120,"B1",IF(AR96&lt;=240,"B2",IF(AR96&lt;=360,"B3",IF(AR96&lt;=480,"B4",IF(AR96&lt;=600,"B5",IF(AR96&lt;=720,"B6",IF(AR96&lt;=840,"B7",IF(AR96&lt;=960,"B8",IF(AR96&lt;=1080,"B9",IF(AR96&lt;=1100,"B10",IF(AR96&lt;=1120,"B11",IF(AR96&lt;=1140,"B12",IF(AR96&lt;=1160,"B13",IF(AR96&lt;=1180,"B14","B15"))))))))))))))</f>
        <v>B9</v>
      </c>
      <c r="AU96" s="214" t="str">
        <f>AT96</f>
        <v>B9</v>
      </c>
      <c r="AV96" s="214" t="str">
        <f>IF(AU96=J96,"OK","REVIEW")</f>
        <v>OK</v>
      </c>
      <c r="AW96" s="213" t="s">
        <v>1647</v>
      </c>
    </row>
    <row r="97" ht="72" customHeight="1">
      <c r="A97" s="214" t="s">
        <v>260</v>
      </c>
      <c r="B97" s="213" t="s">
        <v>261</v>
      </c>
      <c r="C97" s="214" t="s">
        <v>657</v>
      </c>
      <c r="D97" s="213" t="s">
        <v>658</v>
      </c>
      <c r="E97" s="214" t="s">
        <v>667</v>
      </c>
      <c r="F97" s="213" t="s">
        <v>668</v>
      </c>
      <c r="G97" s="214" t="s">
        <v>675</v>
      </c>
      <c r="H97" s="213" t="s">
        <v>676</v>
      </c>
      <c r="I97" s="213" t="s">
        <v>520</v>
      </c>
      <c r="J97" s="214" t="s">
        <v>284</v>
      </c>
      <c r="K97" s="213" t="s">
        <v>1658</v>
      </c>
      <c r="L97" s="214">
        <v>8</v>
      </c>
      <c r="M97" s="214">
        <f>ROUND(L97*18,0)</f>
        <v>144</v>
      </c>
      <c r="N97" s="214">
        <v>5</v>
      </c>
      <c r="O97" s="214">
        <f>ROUND(N97*19.2,0)</f>
        <v>96</v>
      </c>
      <c r="P97" s="214">
        <v>5</v>
      </c>
      <c r="Q97" s="214">
        <f>ROUND(P97*19.2,0)</f>
        <v>96</v>
      </c>
      <c r="R97" s="214">
        <v>5</v>
      </c>
      <c r="S97" s="214">
        <f>ROUND(R97*14.4,0)</f>
        <v>72</v>
      </c>
      <c r="T97" s="214">
        <v>3</v>
      </c>
      <c r="U97" s="214">
        <f>ROUND(T97*14.4,0)</f>
        <v>43</v>
      </c>
      <c r="V97" s="214">
        <v>4</v>
      </c>
      <c r="W97" s="214">
        <f>ROUND(V97*28.8,0)</f>
        <v>115</v>
      </c>
      <c r="X97" s="214">
        <v>2</v>
      </c>
      <c r="Y97" s="214">
        <f>ROUND(X97*16.8,0)</f>
        <v>34</v>
      </c>
      <c r="Z97" s="214">
        <v>5</v>
      </c>
      <c r="AA97" s="214">
        <f>ROUND(Z97*19.2,0)</f>
        <v>96</v>
      </c>
      <c r="AB97" s="214">
        <v>4</v>
      </c>
      <c r="AC97" s="214">
        <f>ROUND(AB97*19.2,0)</f>
        <v>77</v>
      </c>
      <c r="AD97" s="214">
        <v>5</v>
      </c>
      <c r="AE97" s="214">
        <f>ROUND(AD97*12,0)</f>
        <v>60</v>
      </c>
      <c r="AF97" s="214">
        <v>4</v>
      </c>
      <c r="AG97" s="214">
        <f>ROUND(AF97*14.4,0)</f>
        <v>58</v>
      </c>
      <c r="AH97" s="214">
        <v>2</v>
      </c>
      <c r="AI97" s="214">
        <f>ROUND(AH97*9.6,0)</f>
        <v>19</v>
      </c>
      <c r="AJ97" s="214">
        <v>3</v>
      </c>
      <c r="AK97" s="214">
        <f>ROUND(AJ97*16.8,0)</f>
        <v>50</v>
      </c>
      <c r="AL97" s="214">
        <v>4</v>
      </c>
      <c r="AM97" s="214">
        <f>ROUND(AL97*7.2,0)</f>
        <v>29</v>
      </c>
      <c r="AN97" s="214">
        <f>SUM(M97,O97,Q97,S97,U97)</f>
        <v>451</v>
      </c>
      <c r="AO97" s="214">
        <f>SUM(W97,Y97,AA97,AC97)</f>
        <v>322</v>
      </c>
      <c r="AP97" s="214">
        <f>SUM(AE97,AG97,AI97)</f>
        <v>137</v>
      </c>
      <c r="AQ97" s="214">
        <f>SUM(AK97,AM97)</f>
        <v>79</v>
      </c>
      <c r="AR97" s="214">
        <f>SUM(AN97:AQ97)</f>
        <v>989</v>
      </c>
      <c r="AS97" s="214" t="str">
        <f>IF(AR97&lt;=120,"Group 1",IF(AR97&lt;=240,"Group 2",IF(AR97&lt;=360,"Group 3",IF(AR97&lt;=480,"Group 4",IF(AR97&lt;=600,"Group 5",IF(AR97&lt;=720,"Group 6",IF(AR97&lt;=840,"Group 7",IF(AR97&lt;=960,"Group 8",IF(AR97&lt;=1080,"Group 9","Group 10")))))))))</f>
        <v>Group 9</v>
      </c>
      <c r="AT97" s="214" t="str">
        <f>IF(AR97&lt;=120,"B1",IF(AR97&lt;=240,"B2",IF(AR97&lt;=360,"B3",IF(AR97&lt;=480,"B4",IF(AR97&lt;=600,"B5",IF(AR97&lt;=720,"B6",IF(AR97&lt;=840,"B7",IF(AR97&lt;=960,"B8",IF(AR97&lt;=1080,"B9",IF(AR97&lt;=1100,"B10",IF(AR97&lt;=1120,"B11",IF(AR97&lt;=1140,"B12",IF(AR97&lt;=1160,"B13",IF(AR97&lt;=1180,"B14","B15"))))))))))))))</f>
        <v>B9</v>
      </c>
      <c r="AU97" s="214" t="str">
        <f>AT97</f>
        <v>B9</v>
      </c>
      <c r="AV97" s="214" t="str">
        <f>IF(AU97=J97,"OK","REVIEW")</f>
        <v>OK</v>
      </c>
      <c r="AW97" s="213" t="s">
        <v>1647</v>
      </c>
    </row>
    <row r="98" ht="72" customHeight="1">
      <c r="A98" s="214" t="s">
        <v>260</v>
      </c>
      <c r="B98" s="213" t="s">
        <v>261</v>
      </c>
      <c r="C98" s="214" t="s">
        <v>657</v>
      </c>
      <c r="D98" s="213" t="s">
        <v>658</v>
      </c>
      <c r="E98" s="214" t="s">
        <v>677</v>
      </c>
      <c r="F98" s="213" t="s">
        <v>678</v>
      </c>
      <c r="G98" s="214" t="s">
        <v>679</v>
      </c>
      <c r="H98" s="213" t="s">
        <v>680</v>
      </c>
      <c r="I98" s="213" t="s">
        <v>520</v>
      </c>
      <c r="J98" s="214" t="s">
        <v>280</v>
      </c>
      <c r="K98" s="213" t="s">
        <v>1657</v>
      </c>
      <c r="L98" s="214">
        <v>8</v>
      </c>
      <c r="M98" s="214">
        <f>ROUND(L98*18,0)</f>
        <v>144</v>
      </c>
      <c r="N98" s="214">
        <v>5</v>
      </c>
      <c r="O98" s="214">
        <f>ROUND(N98*19.2,0)</f>
        <v>96</v>
      </c>
      <c r="P98" s="214">
        <v>5</v>
      </c>
      <c r="Q98" s="214">
        <f>ROUND(P98*19.2,0)</f>
        <v>96</v>
      </c>
      <c r="R98" s="214">
        <v>4</v>
      </c>
      <c r="S98" s="214">
        <f>ROUND(R98*14.4,0)</f>
        <v>58</v>
      </c>
      <c r="T98" s="214">
        <v>3</v>
      </c>
      <c r="U98" s="214">
        <f>ROUND(T98*14.4,0)</f>
        <v>43</v>
      </c>
      <c r="V98" s="214">
        <v>3</v>
      </c>
      <c r="W98" s="214">
        <f>ROUND(V98*28.8,0)</f>
        <v>86</v>
      </c>
      <c r="X98" s="214">
        <v>2</v>
      </c>
      <c r="Y98" s="214">
        <f>ROUND(X98*16.8,0)</f>
        <v>34</v>
      </c>
      <c r="Z98" s="214">
        <v>5</v>
      </c>
      <c r="AA98" s="214">
        <f>ROUND(Z98*19.2,0)</f>
        <v>96</v>
      </c>
      <c r="AB98" s="214">
        <v>4</v>
      </c>
      <c r="AC98" s="214">
        <f>ROUND(AB98*19.2,0)</f>
        <v>77</v>
      </c>
      <c r="AD98" s="214">
        <v>4</v>
      </c>
      <c r="AE98" s="214">
        <f>ROUND(AD98*12,0)</f>
        <v>48</v>
      </c>
      <c r="AF98" s="214">
        <v>3</v>
      </c>
      <c r="AG98" s="214">
        <f>ROUND(AF98*14.4,0)</f>
        <v>43</v>
      </c>
      <c r="AH98" s="214">
        <v>2</v>
      </c>
      <c r="AI98" s="214">
        <f>ROUND(AH98*9.6,0)</f>
        <v>19</v>
      </c>
      <c r="AJ98" s="214">
        <v>2</v>
      </c>
      <c r="AK98" s="214">
        <f>ROUND(AJ98*16.8,0)</f>
        <v>34</v>
      </c>
      <c r="AL98" s="214">
        <v>4</v>
      </c>
      <c r="AM98" s="214">
        <f>ROUND(AL98*7.2,0)</f>
        <v>29</v>
      </c>
      <c r="AN98" s="214">
        <f>SUM(M98,O98,Q98,S98,U98)</f>
        <v>437</v>
      </c>
      <c r="AO98" s="214">
        <f>SUM(W98,Y98,AA98,AC98)</f>
        <v>293</v>
      </c>
      <c r="AP98" s="214">
        <f>SUM(AE98,AG98,AI98)</f>
        <v>110</v>
      </c>
      <c r="AQ98" s="214">
        <f>SUM(AK98,AM98)</f>
        <v>63</v>
      </c>
      <c r="AR98" s="214">
        <f>SUM(AN98:AQ98)</f>
        <v>903</v>
      </c>
      <c r="AS98" s="214" t="str">
        <f>IF(AR98&lt;=120,"Group 1",IF(AR98&lt;=240,"Group 2",IF(AR98&lt;=360,"Group 3",IF(AR98&lt;=480,"Group 4",IF(AR98&lt;=600,"Group 5",IF(AR98&lt;=720,"Group 6",IF(AR98&lt;=840,"Group 7",IF(AR98&lt;=960,"Group 8",IF(AR98&lt;=1080,"Group 9","Group 10")))))))))</f>
        <v>Group 8</v>
      </c>
      <c r="AT98" s="214" t="str">
        <f>IF(AR98&lt;=120,"B1",IF(AR98&lt;=240,"B2",IF(AR98&lt;=360,"B3",IF(AR98&lt;=480,"B4",IF(AR98&lt;=600,"B5",IF(AR98&lt;=720,"B6",IF(AR98&lt;=840,"B7",IF(AR98&lt;=960,"B8",IF(AR98&lt;=1080,"B9",IF(AR98&lt;=1100,"B10",IF(AR98&lt;=1120,"B11",IF(AR98&lt;=1140,"B12",IF(AR98&lt;=1160,"B13",IF(AR98&lt;=1180,"B14","B15"))))))))))))))</f>
        <v>B8</v>
      </c>
      <c r="AU98" s="214" t="str">
        <f>AT98</f>
        <v>B8</v>
      </c>
      <c r="AV98" s="214" t="str">
        <f>IF(AU98=J98,"OK","REVIEW")</f>
        <v>OK</v>
      </c>
      <c r="AW98" s="213" t="s">
        <v>1647</v>
      </c>
    </row>
    <row r="99" ht="72" customHeight="1">
      <c r="A99" s="214" t="s">
        <v>260</v>
      </c>
      <c r="B99" s="213" t="s">
        <v>261</v>
      </c>
      <c r="C99" s="214" t="s">
        <v>657</v>
      </c>
      <c r="D99" s="213" t="s">
        <v>658</v>
      </c>
      <c r="E99" s="214" t="s">
        <v>677</v>
      </c>
      <c r="F99" s="213" t="s">
        <v>678</v>
      </c>
      <c r="G99" s="214" t="s">
        <v>681</v>
      </c>
      <c r="H99" s="213" t="s">
        <v>682</v>
      </c>
      <c r="I99" s="213" t="s">
        <v>520</v>
      </c>
      <c r="J99" s="214" t="s">
        <v>280</v>
      </c>
      <c r="K99" s="213" t="s">
        <v>1657</v>
      </c>
      <c r="L99" s="214">
        <v>8</v>
      </c>
      <c r="M99" s="214">
        <f>ROUND(L99*18,0)</f>
        <v>144</v>
      </c>
      <c r="N99" s="214">
        <v>5</v>
      </c>
      <c r="O99" s="214">
        <f>ROUND(N99*19.2,0)</f>
        <v>96</v>
      </c>
      <c r="P99" s="214">
        <v>5</v>
      </c>
      <c r="Q99" s="214">
        <f>ROUND(P99*19.2,0)</f>
        <v>96</v>
      </c>
      <c r="R99" s="214">
        <v>4</v>
      </c>
      <c r="S99" s="214">
        <f>ROUND(R99*14.4,0)</f>
        <v>58</v>
      </c>
      <c r="T99" s="214">
        <v>3</v>
      </c>
      <c r="U99" s="214">
        <f>ROUND(T99*14.4,0)</f>
        <v>43</v>
      </c>
      <c r="V99" s="214">
        <v>3</v>
      </c>
      <c r="W99" s="214">
        <f>ROUND(V99*28.8,0)</f>
        <v>86</v>
      </c>
      <c r="X99" s="214">
        <v>2</v>
      </c>
      <c r="Y99" s="214">
        <f>ROUND(X99*16.8,0)</f>
        <v>34</v>
      </c>
      <c r="Z99" s="214">
        <v>5</v>
      </c>
      <c r="AA99" s="214">
        <f>ROUND(Z99*19.2,0)</f>
        <v>96</v>
      </c>
      <c r="AB99" s="214">
        <v>4</v>
      </c>
      <c r="AC99" s="214">
        <f>ROUND(AB99*19.2,0)</f>
        <v>77</v>
      </c>
      <c r="AD99" s="214">
        <v>4</v>
      </c>
      <c r="AE99" s="214">
        <f>ROUND(AD99*12,0)</f>
        <v>48</v>
      </c>
      <c r="AF99" s="214">
        <v>3</v>
      </c>
      <c r="AG99" s="214">
        <f>ROUND(AF99*14.4,0)</f>
        <v>43</v>
      </c>
      <c r="AH99" s="214">
        <v>2</v>
      </c>
      <c r="AI99" s="214">
        <f>ROUND(AH99*9.6,0)</f>
        <v>19</v>
      </c>
      <c r="AJ99" s="214">
        <v>2</v>
      </c>
      <c r="AK99" s="214">
        <f>ROUND(AJ99*16.8,0)</f>
        <v>34</v>
      </c>
      <c r="AL99" s="214">
        <v>4</v>
      </c>
      <c r="AM99" s="214">
        <f>ROUND(AL99*7.2,0)</f>
        <v>29</v>
      </c>
      <c r="AN99" s="214">
        <f>SUM(M99,O99,Q99,S99,U99)</f>
        <v>437</v>
      </c>
      <c r="AO99" s="214">
        <f>SUM(W99,Y99,AA99,AC99)</f>
        <v>293</v>
      </c>
      <c r="AP99" s="214">
        <f>SUM(AE99,AG99,AI99)</f>
        <v>110</v>
      </c>
      <c r="AQ99" s="214">
        <f>SUM(AK99,AM99)</f>
        <v>63</v>
      </c>
      <c r="AR99" s="214">
        <f>SUM(AN99:AQ99)</f>
        <v>903</v>
      </c>
      <c r="AS99" s="214" t="str">
        <f>IF(AR99&lt;=120,"Group 1",IF(AR99&lt;=240,"Group 2",IF(AR99&lt;=360,"Group 3",IF(AR99&lt;=480,"Group 4",IF(AR99&lt;=600,"Group 5",IF(AR99&lt;=720,"Group 6",IF(AR99&lt;=840,"Group 7",IF(AR99&lt;=960,"Group 8",IF(AR99&lt;=1080,"Group 9","Group 10")))))))))</f>
        <v>Group 8</v>
      </c>
      <c r="AT99" s="214" t="str">
        <f>IF(AR99&lt;=120,"B1",IF(AR99&lt;=240,"B2",IF(AR99&lt;=360,"B3",IF(AR99&lt;=480,"B4",IF(AR99&lt;=600,"B5",IF(AR99&lt;=720,"B6",IF(AR99&lt;=840,"B7",IF(AR99&lt;=960,"B8",IF(AR99&lt;=1080,"B9",IF(AR99&lt;=1100,"B10",IF(AR99&lt;=1120,"B11",IF(AR99&lt;=1140,"B12",IF(AR99&lt;=1160,"B13",IF(AR99&lt;=1180,"B14","B15"))))))))))))))</f>
        <v>B8</v>
      </c>
      <c r="AU99" s="214" t="str">
        <f>AT99</f>
        <v>B8</v>
      </c>
      <c r="AV99" s="214" t="str">
        <f>IF(AU99=J99,"OK","REVIEW")</f>
        <v>OK</v>
      </c>
      <c r="AW99" s="213" t="s">
        <v>1647</v>
      </c>
    </row>
    <row r="100" ht="72" customHeight="1">
      <c r="A100" s="214" t="s">
        <v>260</v>
      </c>
      <c r="B100" s="213" t="s">
        <v>261</v>
      </c>
      <c r="C100" s="214" t="s">
        <v>657</v>
      </c>
      <c r="D100" s="213" t="s">
        <v>658</v>
      </c>
      <c r="E100" s="214" t="s">
        <v>677</v>
      </c>
      <c r="F100" s="213" t="s">
        <v>678</v>
      </c>
      <c r="G100" s="214" t="s">
        <v>683</v>
      </c>
      <c r="H100" s="213" t="s">
        <v>684</v>
      </c>
      <c r="I100" s="213" t="s">
        <v>520</v>
      </c>
      <c r="J100" s="214" t="s">
        <v>280</v>
      </c>
      <c r="K100" s="213" t="s">
        <v>1657</v>
      </c>
      <c r="L100" s="214">
        <v>8</v>
      </c>
      <c r="M100" s="214">
        <f>ROUND(L100*18,0)</f>
        <v>144</v>
      </c>
      <c r="N100" s="214">
        <v>5</v>
      </c>
      <c r="O100" s="214">
        <f>ROUND(N100*19.2,0)</f>
        <v>96</v>
      </c>
      <c r="P100" s="214">
        <v>5</v>
      </c>
      <c r="Q100" s="214">
        <f>ROUND(P100*19.2,0)</f>
        <v>96</v>
      </c>
      <c r="R100" s="214">
        <v>4</v>
      </c>
      <c r="S100" s="214">
        <f>ROUND(R100*14.4,0)</f>
        <v>58</v>
      </c>
      <c r="T100" s="214">
        <v>3</v>
      </c>
      <c r="U100" s="214">
        <f>ROUND(T100*14.4,0)</f>
        <v>43</v>
      </c>
      <c r="V100" s="214">
        <v>3</v>
      </c>
      <c r="W100" s="214">
        <f>ROUND(V100*28.8,0)</f>
        <v>86</v>
      </c>
      <c r="X100" s="214">
        <v>2</v>
      </c>
      <c r="Y100" s="214">
        <f>ROUND(X100*16.8,0)</f>
        <v>34</v>
      </c>
      <c r="Z100" s="214">
        <v>5</v>
      </c>
      <c r="AA100" s="214">
        <f>ROUND(Z100*19.2,0)</f>
        <v>96</v>
      </c>
      <c r="AB100" s="214">
        <v>4</v>
      </c>
      <c r="AC100" s="214">
        <f>ROUND(AB100*19.2,0)</f>
        <v>77</v>
      </c>
      <c r="AD100" s="214">
        <v>4</v>
      </c>
      <c r="AE100" s="214">
        <f>ROUND(AD100*12,0)</f>
        <v>48</v>
      </c>
      <c r="AF100" s="214">
        <v>3</v>
      </c>
      <c r="AG100" s="214">
        <f>ROUND(AF100*14.4,0)</f>
        <v>43</v>
      </c>
      <c r="AH100" s="214">
        <v>2</v>
      </c>
      <c r="AI100" s="214">
        <f>ROUND(AH100*9.6,0)</f>
        <v>19</v>
      </c>
      <c r="AJ100" s="214">
        <v>2</v>
      </c>
      <c r="AK100" s="214">
        <f>ROUND(AJ100*16.8,0)</f>
        <v>34</v>
      </c>
      <c r="AL100" s="214">
        <v>4</v>
      </c>
      <c r="AM100" s="214">
        <f>ROUND(AL100*7.2,0)</f>
        <v>29</v>
      </c>
      <c r="AN100" s="214">
        <f>SUM(M100,O100,Q100,S100,U100)</f>
        <v>437</v>
      </c>
      <c r="AO100" s="214">
        <f>SUM(W100,Y100,AA100,AC100)</f>
        <v>293</v>
      </c>
      <c r="AP100" s="214">
        <f>SUM(AE100,AG100,AI100)</f>
        <v>110</v>
      </c>
      <c r="AQ100" s="214">
        <f>SUM(AK100,AM100)</f>
        <v>63</v>
      </c>
      <c r="AR100" s="214">
        <f>SUM(AN100:AQ100)</f>
        <v>903</v>
      </c>
      <c r="AS100" s="214" t="str">
        <f>IF(AR100&lt;=120,"Group 1",IF(AR100&lt;=240,"Group 2",IF(AR100&lt;=360,"Group 3",IF(AR100&lt;=480,"Group 4",IF(AR100&lt;=600,"Group 5",IF(AR100&lt;=720,"Group 6",IF(AR100&lt;=840,"Group 7",IF(AR100&lt;=960,"Group 8",IF(AR100&lt;=1080,"Group 9","Group 10")))))))))</f>
        <v>Group 8</v>
      </c>
      <c r="AT100" s="214" t="str">
        <f>IF(AR100&lt;=120,"B1",IF(AR100&lt;=240,"B2",IF(AR100&lt;=360,"B3",IF(AR100&lt;=480,"B4",IF(AR100&lt;=600,"B5",IF(AR100&lt;=720,"B6",IF(AR100&lt;=840,"B7",IF(AR100&lt;=960,"B8",IF(AR100&lt;=1080,"B9",IF(AR100&lt;=1100,"B10",IF(AR100&lt;=1120,"B11",IF(AR100&lt;=1140,"B12",IF(AR100&lt;=1160,"B13",IF(AR100&lt;=1180,"B14","B15"))))))))))))))</f>
        <v>B8</v>
      </c>
      <c r="AU100" s="214" t="str">
        <f>AT100</f>
        <v>B8</v>
      </c>
      <c r="AV100" s="214" t="str">
        <f>IF(AU100=J100,"OK","REVIEW")</f>
        <v>OK</v>
      </c>
      <c r="AW100" s="213" t="s">
        <v>1647</v>
      </c>
    </row>
    <row r="101" ht="72" customHeight="1">
      <c r="A101" s="214" t="s">
        <v>260</v>
      </c>
      <c r="B101" s="213" t="s">
        <v>261</v>
      </c>
      <c r="C101" s="214" t="s">
        <v>657</v>
      </c>
      <c r="D101" s="213" t="s">
        <v>658</v>
      </c>
      <c r="E101" s="214" t="s">
        <v>677</v>
      </c>
      <c r="F101" s="213" t="s">
        <v>678</v>
      </c>
      <c r="G101" s="214" t="s">
        <v>685</v>
      </c>
      <c r="H101" s="213" t="s">
        <v>686</v>
      </c>
      <c r="I101" s="213" t="s">
        <v>520</v>
      </c>
      <c r="J101" s="214" t="s">
        <v>280</v>
      </c>
      <c r="K101" s="213" t="s">
        <v>1657</v>
      </c>
      <c r="L101" s="214">
        <v>8</v>
      </c>
      <c r="M101" s="214">
        <f>ROUND(L101*18,0)</f>
        <v>144</v>
      </c>
      <c r="N101" s="214">
        <v>5</v>
      </c>
      <c r="O101" s="214">
        <f>ROUND(N101*19.2,0)</f>
        <v>96</v>
      </c>
      <c r="P101" s="214">
        <v>5</v>
      </c>
      <c r="Q101" s="214">
        <f>ROUND(P101*19.2,0)</f>
        <v>96</v>
      </c>
      <c r="R101" s="214">
        <v>4</v>
      </c>
      <c r="S101" s="214">
        <f>ROUND(R101*14.4,0)</f>
        <v>58</v>
      </c>
      <c r="T101" s="214">
        <v>3</v>
      </c>
      <c r="U101" s="214">
        <f>ROUND(T101*14.4,0)</f>
        <v>43</v>
      </c>
      <c r="V101" s="214">
        <v>3</v>
      </c>
      <c r="W101" s="214">
        <f>ROUND(V101*28.8,0)</f>
        <v>86</v>
      </c>
      <c r="X101" s="214">
        <v>2</v>
      </c>
      <c r="Y101" s="214">
        <f>ROUND(X101*16.8,0)</f>
        <v>34</v>
      </c>
      <c r="Z101" s="214">
        <v>5</v>
      </c>
      <c r="AA101" s="214">
        <f>ROUND(Z101*19.2,0)</f>
        <v>96</v>
      </c>
      <c r="AB101" s="214">
        <v>4</v>
      </c>
      <c r="AC101" s="214">
        <f>ROUND(AB101*19.2,0)</f>
        <v>77</v>
      </c>
      <c r="AD101" s="214">
        <v>4</v>
      </c>
      <c r="AE101" s="214">
        <f>ROUND(AD101*12,0)</f>
        <v>48</v>
      </c>
      <c r="AF101" s="214">
        <v>3</v>
      </c>
      <c r="AG101" s="214">
        <f>ROUND(AF101*14.4,0)</f>
        <v>43</v>
      </c>
      <c r="AH101" s="214">
        <v>2</v>
      </c>
      <c r="AI101" s="214">
        <f>ROUND(AH101*9.6,0)</f>
        <v>19</v>
      </c>
      <c r="AJ101" s="214">
        <v>2</v>
      </c>
      <c r="AK101" s="214">
        <f>ROUND(AJ101*16.8,0)</f>
        <v>34</v>
      </c>
      <c r="AL101" s="214">
        <v>4</v>
      </c>
      <c r="AM101" s="214">
        <f>ROUND(AL101*7.2,0)</f>
        <v>29</v>
      </c>
      <c r="AN101" s="214">
        <f>SUM(M101,O101,Q101,S101,U101)</f>
        <v>437</v>
      </c>
      <c r="AO101" s="214">
        <f>SUM(W101,Y101,AA101,AC101)</f>
        <v>293</v>
      </c>
      <c r="AP101" s="214">
        <f>SUM(AE101,AG101,AI101)</f>
        <v>110</v>
      </c>
      <c r="AQ101" s="214">
        <f>SUM(AK101,AM101)</f>
        <v>63</v>
      </c>
      <c r="AR101" s="214">
        <f>SUM(AN101:AQ101)</f>
        <v>903</v>
      </c>
      <c r="AS101" s="214" t="str">
        <f>IF(AR101&lt;=120,"Group 1",IF(AR101&lt;=240,"Group 2",IF(AR101&lt;=360,"Group 3",IF(AR101&lt;=480,"Group 4",IF(AR101&lt;=600,"Group 5",IF(AR101&lt;=720,"Group 6",IF(AR101&lt;=840,"Group 7",IF(AR101&lt;=960,"Group 8",IF(AR101&lt;=1080,"Group 9","Group 10")))))))))</f>
        <v>Group 8</v>
      </c>
      <c r="AT101" s="214" t="str">
        <f>IF(AR101&lt;=120,"B1",IF(AR101&lt;=240,"B2",IF(AR101&lt;=360,"B3",IF(AR101&lt;=480,"B4",IF(AR101&lt;=600,"B5",IF(AR101&lt;=720,"B6",IF(AR101&lt;=840,"B7",IF(AR101&lt;=960,"B8",IF(AR101&lt;=1080,"B9",IF(AR101&lt;=1100,"B10",IF(AR101&lt;=1120,"B11",IF(AR101&lt;=1140,"B12",IF(AR101&lt;=1160,"B13",IF(AR101&lt;=1180,"B14","B15"))))))))))))))</f>
        <v>B8</v>
      </c>
      <c r="AU101" s="214" t="str">
        <f>AT101</f>
        <v>B8</v>
      </c>
      <c r="AV101" s="214" t="str">
        <f>IF(AU101=J101,"OK","REVIEW")</f>
        <v>OK</v>
      </c>
      <c r="AW101" s="213" t="s">
        <v>1647</v>
      </c>
    </row>
    <row r="102" ht="72" customHeight="1">
      <c r="A102" s="214" t="s">
        <v>260</v>
      </c>
      <c r="B102" s="213" t="s">
        <v>261</v>
      </c>
      <c r="C102" s="214" t="s">
        <v>687</v>
      </c>
      <c r="D102" s="213" t="s">
        <v>688</v>
      </c>
      <c r="E102" s="214" t="s">
        <v>689</v>
      </c>
      <c r="F102" s="213" t="s">
        <v>690</v>
      </c>
      <c r="G102" s="214" t="s">
        <v>691</v>
      </c>
      <c r="H102" s="213" t="s">
        <v>692</v>
      </c>
      <c r="I102" s="213" t="s">
        <v>520</v>
      </c>
      <c r="J102" s="214" t="s">
        <v>280</v>
      </c>
      <c r="K102" s="213" t="s">
        <v>1657</v>
      </c>
      <c r="L102" s="214">
        <v>8</v>
      </c>
      <c r="M102" s="214">
        <f>ROUND(L102*18,0)</f>
        <v>144</v>
      </c>
      <c r="N102" s="214">
        <v>4</v>
      </c>
      <c r="O102" s="214">
        <f>ROUND(N102*19.2,0)</f>
        <v>77</v>
      </c>
      <c r="P102" s="214">
        <v>5</v>
      </c>
      <c r="Q102" s="214">
        <f>ROUND(P102*19.2,0)</f>
        <v>96</v>
      </c>
      <c r="R102" s="214">
        <v>4</v>
      </c>
      <c r="S102" s="214">
        <f>ROUND(R102*14.4,0)</f>
        <v>58</v>
      </c>
      <c r="T102" s="214">
        <v>3</v>
      </c>
      <c r="U102" s="214">
        <f>ROUND(T102*14.4,0)</f>
        <v>43</v>
      </c>
      <c r="V102" s="214">
        <v>3</v>
      </c>
      <c r="W102" s="214">
        <f>ROUND(V102*28.8,0)</f>
        <v>86</v>
      </c>
      <c r="X102" s="214">
        <v>2</v>
      </c>
      <c r="Y102" s="214">
        <f>ROUND(X102*16.8,0)</f>
        <v>34</v>
      </c>
      <c r="Z102" s="214">
        <v>5</v>
      </c>
      <c r="AA102" s="214">
        <f>ROUND(Z102*19.2,0)</f>
        <v>96</v>
      </c>
      <c r="AB102" s="214">
        <v>4</v>
      </c>
      <c r="AC102" s="214">
        <f>ROUND(AB102*19.2,0)</f>
        <v>77</v>
      </c>
      <c r="AD102" s="214">
        <v>4</v>
      </c>
      <c r="AE102" s="214">
        <f>ROUND(AD102*12,0)</f>
        <v>48</v>
      </c>
      <c r="AF102" s="214">
        <v>3</v>
      </c>
      <c r="AG102" s="214">
        <f>ROUND(AF102*14.4,0)</f>
        <v>43</v>
      </c>
      <c r="AH102" s="214">
        <v>2</v>
      </c>
      <c r="AI102" s="214">
        <f>ROUND(AH102*9.6,0)</f>
        <v>19</v>
      </c>
      <c r="AJ102" s="214">
        <v>2</v>
      </c>
      <c r="AK102" s="214">
        <f>ROUND(AJ102*16.8,0)</f>
        <v>34</v>
      </c>
      <c r="AL102" s="214">
        <v>4</v>
      </c>
      <c r="AM102" s="214">
        <f>ROUND(AL102*7.2,0)</f>
        <v>29</v>
      </c>
      <c r="AN102" s="214">
        <f>SUM(M102,O102,Q102,S102,U102)</f>
        <v>418</v>
      </c>
      <c r="AO102" s="214">
        <f>SUM(W102,Y102,AA102,AC102)</f>
        <v>293</v>
      </c>
      <c r="AP102" s="214">
        <f>SUM(AE102,AG102,AI102)</f>
        <v>110</v>
      </c>
      <c r="AQ102" s="214">
        <f>SUM(AK102,AM102)</f>
        <v>63</v>
      </c>
      <c r="AR102" s="214">
        <f>SUM(AN102:AQ102)</f>
        <v>884</v>
      </c>
      <c r="AS102" s="214" t="str">
        <f>IF(AR102&lt;=120,"Group 1",IF(AR102&lt;=240,"Group 2",IF(AR102&lt;=360,"Group 3",IF(AR102&lt;=480,"Group 4",IF(AR102&lt;=600,"Group 5",IF(AR102&lt;=720,"Group 6",IF(AR102&lt;=840,"Group 7",IF(AR102&lt;=960,"Group 8",IF(AR102&lt;=1080,"Group 9","Group 10")))))))))</f>
        <v>Group 8</v>
      </c>
      <c r="AT102" s="214" t="str">
        <f>IF(AR102&lt;=120,"B1",IF(AR102&lt;=240,"B2",IF(AR102&lt;=360,"B3",IF(AR102&lt;=480,"B4",IF(AR102&lt;=600,"B5",IF(AR102&lt;=720,"B6",IF(AR102&lt;=840,"B7",IF(AR102&lt;=960,"B8",IF(AR102&lt;=1080,"B9",IF(AR102&lt;=1100,"B10",IF(AR102&lt;=1120,"B11",IF(AR102&lt;=1140,"B12",IF(AR102&lt;=1160,"B13",IF(AR102&lt;=1180,"B14","B15"))))))))))))))</f>
        <v>B8</v>
      </c>
      <c r="AU102" s="214" t="str">
        <f>AT102</f>
        <v>B8</v>
      </c>
      <c r="AV102" s="214" t="str">
        <f>IF(AU102=J102,"OK","REVIEW")</f>
        <v>OK</v>
      </c>
      <c r="AW102" s="213" t="s">
        <v>1647</v>
      </c>
    </row>
    <row r="103" ht="72" customHeight="1">
      <c r="A103" s="214" t="s">
        <v>260</v>
      </c>
      <c r="B103" s="213" t="s">
        <v>261</v>
      </c>
      <c r="C103" s="214" t="s">
        <v>687</v>
      </c>
      <c r="D103" s="213" t="s">
        <v>688</v>
      </c>
      <c r="E103" s="214" t="s">
        <v>689</v>
      </c>
      <c r="F103" s="213" t="s">
        <v>690</v>
      </c>
      <c r="G103" s="214" t="s">
        <v>693</v>
      </c>
      <c r="H103" s="213" t="s">
        <v>694</v>
      </c>
      <c r="I103" s="213" t="s">
        <v>520</v>
      </c>
      <c r="J103" s="214" t="s">
        <v>280</v>
      </c>
      <c r="K103" s="213" t="s">
        <v>1657</v>
      </c>
      <c r="L103" s="214">
        <v>8</v>
      </c>
      <c r="M103" s="214">
        <f>ROUND(L103*18,0)</f>
        <v>144</v>
      </c>
      <c r="N103" s="214">
        <v>4</v>
      </c>
      <c r="O103" s="214">
        <f>ROUND(N103*19.2,0)</f>
        <v>77</v>
      </c>
      <c r="P103" s="214">
        <v>5</v>
      </c>
      <c r="Q103" s="214">
        <f>ROUND(P103*19.2,0)</f>
        <v>96</v>
      </c>
      <c r="R103" s="214">
        <v>4</v>
      </c>
      <c r="S103" s="214">
        <f>ROUND(R103*14.4,0)</f>
        <v>58</v>
      </c>
      <c r="T103" s="214">
        <v>3</v>
      </c>
      <c r="U103" s="214">
        <f>ROUND(T103*14.4,0)</f>
        <v>43</v>
      </c>
      <c r="V103" s="214">
        <v>3</v>
      </c>
      <c r="W103" s="214">
        <f>ROUND(V103*28.8,0)</f>
        <v>86</v>
      </c>
      <c r="X103" s="214">
        <v>2</v>
      </c>
      <c r="Y103" s="214">
        <f>ROUND(X103*16.8,0)</f>
        <v>34</v>
      </c>
      <c r="Z103" s="214">
        <v>5</v>
      </c>
      <c r="AA103" s="214">
        <f>ROUND(Z103*19.2,0)</f>
        <v>96</v>
      </c>
      <c r="AB103" s="214">
        <v>4</v>
      </c>
      <c r="AC103" s="214">
        <f>ROUND(AB103*19.2,0)</f>
        <v>77</v>
      </c>
      <c r="AD103" s="214">
        <v>4</v>
      </c>
      <c r="AE103" s="214">
        <f>ROUND(AD103*12,0)</f>
        <v>48</v>
      </c>
      <c r="AF103" s="214">
        <v>3</v>
      </c>
      <c r="AG103" s="214">
        <f>ROUND(AF103*14.4,0)</f>
        <v>43</v>
      </c>
      <c r="AH103" s="214">
        <v>2</v>
      </c>
      <c r="AI103" s="214">
        <f>ROUND(AH103*9.6,0)</f>
        <v>19</v>
      </c>
      <c r="AJ103" s="214">
        <v>2</v>
      </c>
      <c r="AK103" s="214">
        <f>ROUND(AJ103*16.8,0)</f>
        <v>34</v>
      </c>
      <c r="AL103" s="214">
        <v>4</v>
      </c>
      <c r="AM103" s="214">
        <f>ROUND(AL103*7.2,0)</f>
        <v>29</v>
      </c>
      <c r="AN103" s="214">
        <f>SUM(M103,O103,Q103,S103,U103)</f>
        <v>418</v>
      </c>
      <c r="AO103" s="214">
        <f>SUM(W103,Y103,AA103,AC103)</f>
        <v>293</v>
      </c>
      <c r="AP103" s="214">
        <f>SUM(AE103,AG103,AI103)</f>
        <v>110</v>
      </c>
      <c r="AQ103" s="214">
        <f>SUM(AK103,AM103)</f>
        <v>63</v>
      </c>
      <c r="AR103" s="214">
        <f>SUM(AN103:AQ103)</f>
        <v>884</v>
      </c>
      <c r="AS103" s="214" t="str">
        <f>IF(AR103&lt;=120,"Group 1",IF(AR103&lt;=240,"Group 2",IF(AR103&lt;=360,"Group 3",IF(AR103&lt;=480,"Group 4",IF(AR103&lt;=600,"Group 5",IF(AR103&lt;=720,"Group 6",IF(AR103&lt;=840,"Group 7",IF(AR103&lt;=960,"Group 8",IF(AR103&lt;=1080,"Group 9","Group 10")))))))))</f>
        <v>Group 8</v>
      </c>
      <c r="AT103" s="214" t="str">
        <f>IF(AR103&lt;=120,"B1",IF(AR103&lt;=240,"B2",IF(AR103&lt;=360,"B3",IF(AR103&lt;=480,"B4",IF(AR103&lt;=600,"B5",IF(AR103&lt;=720,"B6",IF(AR103&lt;=840,"B7",IF(AR103&lt;=960,"B8",IF(AR103&lt;=1080,"B9",IF(AR103&lt;=1100,"B10",IF(AR103&lt;=1120,"B11",IF(AR103&lt;=1140,"B12",IF(AR103&lt;=1160,"B13",IF(AR103&lt;=1180,"B14","B15"))))))))))))))</f>
        <v>B8</v>
      </c>
      <c r="AU103" s="214" t="str">
        <f>AT103</f>
        <v>B8</v>
      </c>
      <c r="AV103" s="214" t="str">
        <f>IF(AU103=J103,"OK","REVIEW")</f>
        <v>OK</v>
      </c>
      <c r="AW103" s="213" t="s">
        <v>1647</v>
      </c>
    </row>
    <row r="104" ht="72" customHeight="1">
      <c r="A104" s="214" t="s">
        <v>260</v>
      </c>
      <c r="B104" s="213" t="s">
        <v>261</v>
      </c>
      <c r="C104" s="214" t="s">
        <v>687</v>
      </c>
      <c r="D104" s="213" t="s">
        <v>688</v>
      </c>
      <c r="E104" s="214" t="s">
        <v>689</v>
      </c>
      <c r="F104" s="213" t="s">
        <v>690</v>
      </c>
      <c r="G104" s="214" t="s">
        <v>695</v>
      </c>
      <c r="H104" s="213" t="s">
        <v>696</v>
      </c>
      <c r="I104" s="213" t="s">
        <v>520</v>
      </c>
      <c r="J104" s="214" t="s">
        <v>280</v>
      </c>
      <c r="K104" s="213" t="s">
        <v>1657</v>
      </c>
      <c r="L104" s="214">
        <v>8</v>
      </c>
      <c r="M104" s="214">
        <f>ROUND(L104*18,0)</f>
        <v>144</v>
      </c>
      <c r="N104" s="214">
        <v>4</v>
      </c>
      <c r="O104" s="214">
        <f>ROUND(N104*19.2,0)</f>
        <v>77</v>
      </c>
      <c r="P104" s="214">
        <v>5</v>
      </c>
      <c r="Q104" s="214">
        <f>ROUND(P104*19.2,0)</f>
        <v>96</v>
      </c>
      <c r="R104" s="214">
        <v>4</v>
      </c>
      <c r="S104" s="214">
        <f>ROUND(R104*14.4,0)</f>
        <v>58</v>
      </c>
      <c r="T104" s="214">
        <v>3</v>
      </c>
      <c r="U104" s="214">
        <f>ROUND(T104*14.4,0)</f>
        <v>43</v>
      </c>
      <c r="V104" s="214">
        <v>3</v>
      </c>
      <c r="W104" s="214">
        <f>ROUND(V104*28.8,0)</f>
        <v>86</v>
      </c>
      <c r="X104" s="214">
        <v>2</v>
      </c>
      <c r="Y104" s="214">
        <f>ROUND(X104*16.8,0)</f>
        <v>34</v>
      </c>
      <c r="Z104" s="214">
        <v>5</v>
      </c>
      <c r="AA104" s="214">
        <f>ROUND(Z104*19.2,0)</f>
        <v>96</v>
      </c>
      <c r="AB104" s="214">
        <v>4</v>
      </c>
      <c r="AC104" s="214">
        <f>ROUND(AB104*19.2,0)</f>
        <v>77</v>
      </c>
      <c r="AD104" s="214">
        <v>4</v>
      </c>
      <c r="AE104" s="214">
        <f>ROUND(AD104*12,0)</f>
        <v>48</v>
      </c>
      <c r="AF104" s="214">
        <v>3</v>
      </c>
      <c r="AG104" s="214">
        <f>ROUND(AF104*14.4,0)</f>
        <v>43</v>
      </c>
      <c r="AH104" s="214">
        <v>2</v>
      </c>
      <c r="AI104" s="214">
        <f>ROUND(AH104*9.6,0)</f>
        <v>19</v>
      </c>
      <c r="AJ104" s="214">
        <v>2</v>
      </c>
      <c r="AK104" s="214">
        <f>ROUND(AJ104*16.8,0)</f>
        <v>34</v>
      </c>
      <c r="AL104" s="214">
        <v>4</v>
      </c>
      <c r="AM104" s="214">
        <f>ROUND(AL104*7.2,0)</f>
        <v>29</v>
      </c>
      <c r="AN104" s="214">
        <f>SUM(M104,O104,Q104,S104,U104)</f>
        <v>418</v>
      </c>
      <c r="AO104" s="214">
        <f>SUM(W104,Y104,AA104,AC104)</f>
        <v>293</v>
      </c>
      <c r="AP104" s="214">
        <f>SUM(AE104,AG104,AI104)</f>
        <v>110</v>
      </c>
      <c r="AQ104" s="214">
        <f>SUM(AK104,AM104)</f>
        <v>63</v>
      </c>
      <c r="AR104" s="214">
        <f>SUM(AN104:AQ104)</f>
        <v>884</v>
      </c>
      <c r="AS104" s="214" t="str">
        <f>IF(AR104&lt;=120,"Group 1",IF(AR104&lt;=240,"Group 2",IF(AR104&lt;=360,"Group 3",IF(AR104&lt;=480,"Group 4",IF(AR104&lt;=600,"Group 5",IF(AR104&lt;=720,"Group 6",IF(AR104&lt;=840,"Group 7",IF(AR104&lt;=960,"Group 8",IF(AR104&lt;=1080,"Group 9","Group 10")))))))))</f>
        <v>Group 8</v>
      </c>
      <c r="AT104" s="214" t="str">
        <f>IF(AR104&lt;=120,"B1",IF(AR104&lt;=240,"B2",IF(AR104&lt;=360,"B3",IF(AR104&lt;=480,"B4",IF(AR104&lt;=600,"B5",IF(AR104&lt;=720,"B6",IF(AR104&lt;=840,"B7",IF(AR104&lt;=960,"B8",IF(AR104&lt;=1080,"B9",IF(AR104&lt;=1100,"B10",IF(AR104&lt;=1120,"B11",IF(AR104&lt;=1140,"B12",IF(AR104&lt;=1160,"B13",IF(AR104&lt;=1180,"B14","B15"))))))))))))))</f>
        <v>B8</v>
      </c>
      <c r="AU104" s="214" t="str">
        <f>AT104</f>
        <v>B8</v>
      </c>
      <c r="AV104" s="214" t="str">
        <f>IF(AU104=J104,"OK","REVIEW")</f>
        <v>OK</v>
      </c>
      <c r="AW104" s="213" t="s">
        <v>1647</v>
      </c>
    </row>
    <row r="105" ht="72" customHeight="1">
      <c r="A105" s="214" t="s">
        <v>260</v>
      </c>
      <c r="B105" s="213" t="s">
        <v>261</v>
      </c>
      <c r="C105" s="214" t="s">
        <v>687</v>
      </c>
      <c r="D105" s="213" t="s">
        <v>688</v>
      </c>
      <c r="E105" s="214" t="s">
        <v>689</v>
      </c>
      <c r="F105" s="213" t="s">
        <v>690</v>
      </c>
      <c r="G105" s="214" t="s">
        <v>697</v>
      </c>
      <c r="H105" s="213" t="s">
        <v>698</v>
      </c>
      <c r="I105" s="213" t="s">
        <v>520</v>
      </c>
      <c r="J105" s="214" t="s">
        <v>280</v>
      </c>
      <c r="K105" s="213" t="s">
        <v>1657</v>
      </c>
      <c r="L105" s="214">
        <v>8</v>
      </c>
      <c r="M105" s="214">
        <f>ROUND(L105*18,0)</f>
        <v>144</v>
      </c>
      <c r="N105" s="214">
        <v>4</v>
      </c>
      <c r="O105" s="214">
        <f>ROUND(N105*19.2,0)</f>
        <v>77</v>
      </c>
      <c r="P105" s="214">
        <v>5</v>
      </c>
      <c r="Q105" s="214">
        <f>ROUND(P105*19.2,0)</f>
        <v>96</v>
      </c>
      <c r="R105" s="214">
        <v>4</v>
      </c>
      <c r="S105" s="214">
        <f>ROUND(R105*14.4,0)</f>
        <v>58</v>
      </c>
      <c r="T105" s="214">
        <v>3</v>
      </c>
      <c r="U105" s="214">
        <f>ROUND(T105*14.4,0)</f>
        <v>43</v>
      </c>
      <c r="V105" s="214">
        <v>3</v>
      </c>
      <c r="W105" s="214">
        <f>ROUND(V105*28.8,0)</f>
        <v>86</v>
      </c>
      <c r="X105" s="214">
        <v>2</v>
      </c>
      <c r="Y105" s="214">
        <f>ROUND(X105*16.8,0)</f>
        <v>34</v>
      </c>
      <c r="Z105" s="214">
        <v>5</v>
      </c>
      <c r="AA105" s="214">
        <f>ROUND(Z105*19.2,0)</f>
        <v>96</v>
      </c>
      <c r="AB105" s="214">
        <v>4</v>
      </c>
      <c r="AC105" s="214">
        <f>ROUND(AB105*19.2,0)</f>
        <v>77</v>
      </c>
      <c r="AD105" s="214">
        <v>4</v>
      </c>
      <c r="AE105" s="214">
        <f>ROUND(AD105*12,0)</f>
        <v>48</v>
      </c>
      <c r="AF105" s="214">
        <v>3</v>
      </c>
      <c r="AG105" s="214">
        <f>ROUND(AF105*14.4,0)</f>
        <v>43</v>
      </c>
      <c r="AH105" s="214">
        <v>2</v>
      </c>
      <c r="AI105" s="214">
        <f>ROUND(AH105*9.6,0)</f>
        <v>19</v>
      </c>
      <c r="AJ105" s="214">
        <v>2</v>
      </c>
      <c r="AK105" s="214">
        <f>ROUND(AJ105*16.8,0)</f>
        <v>34</v>
      </c>
      <c r="AL105" s="214">
        <v>4</v>
      </c>
      <c r="AM105" s="214">
        <f>ROUND(AL105*7.2,0)</f>
        <v>29</v>
      </c>
      <c r="AN105" s="214">
        <f>SUM(M105,O105,Q105,S105,U105)</f>
        <v>418</v>
      </c>
      <c r="AO105" s="214">
        <f>SUM(W105,Y105,AA105,AC105)</f>
        <v>293</v>
      </c>
      <c r="AP105" s="214">
        <f>SUM(AE105,AG105,AI105)</f>
        <v>110</v>
      </c>
      <c r="AQ105" s="214">
        <f>SUM(AK105,AM105)</f>
        <v>63</v>
      </c>
      <c r="AR105" s="214">
        <f>SUM(AN105:AQ105)</f>
        <v>884</v>
      </c>
      <c r="AS105" s="214" t="str">
        <f>IF(AR105&lt;=120,"Group 1",IF(AR105&lt;=240,"Group 2",IF(AR105&lt;=360,"Group 3",IF(AR105&lt;=480,"Group 4",IF(AR105&lt;=600,"Group 5",IF(AR105&lt;=720,"Group 6",IF(AR105&lt;=840,"Group 7",IF(AR105&lt;=960,"Group 8",IF(AR105&lt;=1080,"Group 9","Group 10")))))))))</f>
        <v>Group 8</v>
      </c>
      <c r="AT105" s="214" t="str">
        <f>IF(AR105&lt;=120,"B1",IF(AR105&lt;=240,"B2",IF(AR105&lt;=360,"B3",IF(AR105&lt;=480,"B4",IF(AR105&lt;=600,"B5",IF(AR105&lt;=720,"B6",IF(AR105&lt;=840,"B7",IF(AR105&lt;=960,"B8",IF(AR105&lt;=1080,"B9",IF(AR105&lt;=1100,"B10",IF(AR105&lt;=1120,"B11",IF(AR105&lt;=1140,"B12",IF(AR105&lt;=1160,"B13",IF(AR105&lt;=1180,"B14","B15"))))))))))))))</f>
        <v>B8</v>
      </c>
      <c r="AU105" s="214" t="str">
        <f>AT105</f>
        <v>B8</v>
      </c>
      <c r="AV105" s="214" t="str">
        <f>IF(AU105=J105,"OK","REVIEW")</f>
        <v>OK</v>
      </c>
      <c r="AW105" s="213" t="s">
        <v>1647</v>
      </c>
    </row>
    <row r="106" ht="72" customHeight="1">
      <c r="A106" s="214" t="s">
        <v>260</v>
      </c>
      <c r="B106" s="213" t="s">
        <v>261</v>
      </c>
      <c r="C106" s="214" t="s">
        <v>687</v>
      </c>
      <c r="D106" s="213" t="s">
        <v>688</v>
      </c>
      <c r="E106" s="214" t="s">
        <v>689</v>
      </c>
      <c r="F106" s="213" t="s">
        <v>690</v>
      </c>
      <c r="G106" s="214" t="s">
        <v>699</v>
      </c>
      <c r="H106" s="213" t="s">
        <v>700</v>
      </c>
      <c r="I106" s="213" t="s">
        <v>520</v>
      </c>
      <c r="J106" s="214" t="s">
        <v>280</v>
      </c>
      <c r="K106" s="213" t="s">
        <v>1657</v>
      </c>
      <c r="L106" s="214">
        <v>8</v>
      </c>
      <c r="M106" s="214">
        <f>ROUND(L106*18,0)</f>
        <v>144</v>
      </c>
      <c r="N106" s="214">
        <v>4</v>
      </c>
      <c r="O106" s="214">
        <f>ROUND(N106*19.2,0)</f>
        <v>77</v>
      </c>
      <c r="P106" s="214">
        <v>5</v>
      </c>
      <c r="Q106" s="214">
        <f>ROUND(P106*19.2,0)</f>
        <v>96</v>
      </c>
      <c r="R106" s="214">
        <v>4</v>
      </c>
      <c r="S106" s="214">
        <f>ROUND(R106*14.4,0)</f>
        <v>58</v>
      </c>
      <c r="T106" s="214">
        <v>3</v>
      </c>
      <c r="U106" s="214">
        <f>ROUND(T106*14.4,0)</f>
        <v>43</v>
      </c>
      <c r="V106" s="214">
        <v>3</v>
      </c>
      <c r="W106" s="214">
        <f>ROUND(V106*28.8,0)</f>
        <v>86</v>
      </c>
      <c r="X106" s="214">
        <v>2</v>
      </c>
      <c r="Y106" s="214">
        <f>ROUND(X106*16.8,0)</f>
        <v>34</v>
      </c>
      <c r="Z106" s="214">
        <v>5</v>
      </c>
      <c r="AA106" s="214">
        <f>ROUND(Z106*19.2,0)</f>
        <v>96</v>
      </c>
      <c r="AB106" s="214">
        <v>4</v>
      </c>
      <c r="AC106" s="214">
        <f>ROUND(AB106*19.2,0)</f>
        <v>77</v>
      </c>
      <c r="AD106" s="214">
        <v>4</v>
      </c>
      <c r="AE106" s="214">
        <f>ROUND(AD106*12,0)</f>
        <v>48</v>
      </c>
      <c r="AF106" s="214">
        <v>3</v>
      </c>
      <c r="AG106" s="214">
        <f>ROUND(AF106*14.4,0)</f>
        <v>43</v>
      </c>
      <c r="AH106" s="214">
        <v>2</v>
      </c>
      <c r="AI106" s="214">
        <f>ROUND(AH106*9.6,0)</f>
        <v>19</v>
      </c>
      <c r="AJ106" s="214">
        <v>2</v>
      </c>
      <c r="AK106" s="214">
        <f>ROUND(AJ106*16.8,0)</f>
        <v>34</v>
      </c>
      <c r="AL106" s="214">
        <v>4</v>
      </c>
      <c r="AM106" s="214">
        <f>ROUND(AL106*7.2,0)</f>
        <v>29</v>
      </c>
      <c r="AN106" s="214">
        <f>SUM(M106,O106,Q106,S106,U106)</f>
        <v>418</v>
      </c>
      <c r="AO106" s="214">
        <f>SUM(W106,Y106,AA106,AC106)</f>
        <v>293</v>
      </c>
      <c r="AP106" s="214">
        <f>SUM(AE106,AG106,AI106)</f>
        <v>110</v>
      </c>
      <c r="AQ106" s="214">
        <f>SUM(AK106,AM106)</f>
        <v>63</v>
      </c>
      <c r="AR106" s="214">
        <f>SUM(AN106:AQ106)</f>
        <v>884</v>
      </c>
      <c r="AS106" s="214" t="str">
        <f>IF(AR106&lt;=120,"Group 1",IF(AR106&lt;=240,"Group 2",IF(AR106&lt;=360,"Group 3",IF(AR106&lt;=480,"Group 4",IF(AR106&lt;=600,"Group 5",IF(AR106&lt;=720,"Group 6",IF(AR106&lt;=840,"Group 7",IF(AR106&lt;=960,"Group 8",IF(AR106&lt;=1080,"Group 9","Group 10")))))))))</f>
        <v>Group 8</v>
      </c>
      <c r="AT106" s="214" t="str">
        <f>IF(AR106&lt;=120,"B1",IF(AR106&lt;=240,"B2",IF(AR106&lt;=360,"B3",IF(AR106&lt;=480,"B4",IF(AR106&lt;=600,"B5",IF(AR106&lt;=720,"B6",IF(AR106&lt;=840,"B7",IF(AR106&lt;=960,"B8",IF(AR106&lt;=1080,"B9",IF(AR106&lt;=1100,"B10",IF(AR106&lt;=1120,"B11",IF(AR106&lt;=1140,"B12",IF(AR106&lt;=1160,"B13",IF(AR106&lt;=1180,"B14","B15"))))))))))))))</f>
        <v>B8</v>
      </c>
      <c r="AU106" s="214" t="str">
        <f>AT106</f>
        <v>B8</v>
      </c>
      <c r="AV106" s="214" t="str">
        <f>IF(AU106=J106,"OK","REVIEW")</f>
        <v>OK</v>
      </c>
      <c r="AW106" s="213" t="s">
        <v>1647</v>
      </c>
    </row>
    <row r="107" ht="72" customHeight="1">
      <c r="A107" s="214" t="s">
        <v>260</v>
      </c>
      <c r="B107" s="213" t="s">
        <v>261</v>
      </c>
      <c r="C107" s="214" t="s">
        <v>687</v>
      </c>
      <c r="D107" s="213" t="s">
        <v>688</v>
      </c>
      <c r="E107" s="214" t="s">
        <v>701</v>
      </c>
      <c r="F107" s="213" t="s">
        <v>702</v>
      </c>
      <c r="G107" s="214" t="s">
        <v>703</v>
      </c>
      <c r="H107" s="213" t="s">
        <v>704</v>
      </c>
      <c r="I107" s="213" t="s">
        <v>520</v>
      </c>
      <c r="J107" s="214" t="s">
        <v>280</v>
      </c>
      <c r="K107" s="213" t="s">
        <v>1657</v>
      </c>
      <c r="L107" s="214">
        <v>8</v>
      </c>
      <c r="M107" s="214">
        <f>ROUND(L107*18,0)</f>
        <v>144</v>
      </c>
      <c r="N107" s="214">
        <v>4</v>
      </c>
      <c r="O107" s="214">
        <f>ROUND(N107*19.2,0)</f>
        <v>77</v>
      </c>
      <c r="P107" s="214">
        <v>5</v>
      </c>
      <c r="Q107" s="214">
        <f>ROUND(P107*19.2,0)</f>
        <v>96</v>
      </c>
      <c r="R107" s="214">
        <v>4</v>
      </c>
      <c r="S107" s="214">
        <f>ROUND(R107*14.4,0)</f>
        <v>58</v>
      </c>
      <c r="T107" s="214">
        <v>3</v>
      </c>
      <c r="U107" s="214">
        <f>ROUND(T107*14.4,0)</f>
        <v>43</v>
      </c>
      <c r="V107" s="214">
        <v>3</v>
      </c>
      <c r="W107" s="214">
        <f>ROUND(V107*28.8,0)</f>
        <v>86</v>
      </c>
      <c r="X107" s="214">
        <v>2</v>
      </c>
      <c r="Y107" s="214">
        <f>ROUND(X107*16.8,0)</f>
        <v>34</v>
      </c>
      <c r="Z107" s="214">
        <v>5</v>
      </c>
      <c r="AA107" s="214">
        <f>ROUND(Z107*19.2,0)</f>
        <v>96</v>
      </c>
      <c r="AB107" s="214">
        <v>4</v>
      </c>
      <c r="AC107" s="214">
        <f>ROUND(AB107*19.2,0)</f>
        <v>77</v>
      </c>
      <c r="AD107" s="214">
        <v>4</v>
      </c>
      <c r="AE107" s="214">
        <f>ROUND(AD107*12,0)</f>
        <v>48</v>
      </c>
      <c r="AF107" s="214">
        <v>3</v>
      </c>
      <c r="AG107" s="214">
        <f>ROUND(AF107*14.4,0)</f>
        <v>43</v>
      </c>
      <c r="AH107" s="214">
        <v>2</v>
      </c>
      <c r="AI107" s="214">
        <f>ROUND(AH107*9.6,0)</f>
        <v>19</v>
      </c>
      <c r="AJ107" s="214">
        <v>2</v>
      </c>
      <c r="AK107" s="214">
        <f>ROUND(AJ107*16.8,0)</f>
        <v>34</v>
      </c>
      <c r="AL107" s="214">
        <v>4</v>
      </c>
      <c r="AM107" s="214">
        <f>ROUND(AL107*7.2,0)</f>
        <v>29</v>
      </c>
      <c r="AN107" s="214">
        <f>SUM(M107,O107,Q107,S107,U107)</f>
        <v>418</v>
      </c>
      <c r="AO107" s="214">
        <f>SUM(W107,Y107,AA107,AC107)</f>
        <v>293</v>
      </c>
      <c r="AP107" s="214">
        <f>SUM(AE107,AG107,AI107)</f>
        <v>110</v>
      </c>
      <c r="AQ107" s="214">
        <f>SUM(AK107,AM107)</f>
        <v>63</v>
      </c>
      <c r="AR107" s="214">
        <f>SUM(AN107:AQ107)</f>
        <v>884</v>
      </c>
      <c r="AS107" s="214" t="str">
        <f>IF(AR107&lt;=120,"Group 1",IF(AR107&lt;=240,"Group 2",IF(AR107&lt;=360,"Group 3",IF(AR107&lt;=480,"Group 4",IF(AR107&lt;=600,"Group 5",IF(AR107&lt;=720,"Group 6",IF(AR107&lt;=840,"Group 7",IF(AR107&lt;=960,"Group 8",IF(AR107&lt;=1080,"Group 9","Group 10")))))))))</f>
        <v>Group 8</v>
      </c>
      <c r="AT107" s="214" t="str">
        <f>IF(AR107&lt;=120,"B1",IF(AR107&lt;=240,"B2",IF(AR107&lt;=360,"B3",IF(AR107&lt;=480,"B4",IF(AR107&lt;=600,"B5",IF(AR107&lt;=720,"B6",IF(AR107&lt;=840,"B7",IF(AR107&lt;=960,"B8",IF(AR107&lt;=1080,"B9",IF(AR107&lt;=1100,"B10",IF(AR107&lt;=1120,"B11",IF(AR107&lt;=1140,"B12",IF(AR107&lt;=1160,"B13",IF(AR107&lt;=1180,"B14","B15"))))))))))))))</f>
        <v>B8</v>
      </c>
      <c r="AU107" s="214" t="str">
        <f>AT107</f>
        <v>B8</v>
      </c>
      <c r="AV107" s="214" t="str">
        <f>IF(AU107=J107,"OK","REVIEW")</f>
        <v>OK</v>
      </c>
      <c r="AW107" s="213" t="s">
        <v>1647</v>
      </c>
    </row>
    <row r="108" ht="72" customHeight="1">
      <c r="A108" s="214" t="s">
        <v>260</v>
      </c>
      <c r="B108" s="213" t="s">
        <v>261</v>
      </c>
      <c r="C108" s="214" t="s">
        <v>687</v>
      </c>
      <c r="D108" s="213" t="s">
        <v>688</v>
      </c>
      <c r="E108" s="214" t="s">
        <v>701</v>
      </c>
      <c r="F108" s="213" t="s">
        <v>702</v>
      </c>
      <c r="G108" s="214" t="s">
        <v>705</v>
      </c>
      <c r="H108" s="213" t="s">
        <v>706</v>
      </c>
      <c r="I108" s="213" t="s">
        <v>520</v>
      </c>
      <c r="J108" s="214" t="s">
        <v>280</v>
      </c>
      <c r="K108" s="213" t="s">
        <v>1657</v>
      </c>
      <c r="L108" s="214">
        <v>8</v>
      </c>
      <c r="M108" s="214">
        <f>ROUND(L108*18,0)</f>
        <v>144</v>
      </c>
      <c r="N108" s="214">
        <v>4</v>
      </c>
      <c r="O108" s="214">
        <f>ROUND(N108*19.2,0)</f>
        <v>77</v>
      </c>
      <c r="P108" s="214">
        <v>5</v>
      </c>
      <c r="Q108" s="214">
        <f>ROUND(P108*19.2,0)</f>
        <v>96</v>
      </c>
      <c r="R108" s="214">
        <v>4</v>
      </c>
      <c r="S108" s="214">
        <f>ROUND(R108*14.4,0)</f>
        <v>58</v>
      </c>
      <c r="T108" s="214">
        <v>3</v>
      </c>
      <c r="U108" s="214">
        <f>ROUND(T108*14.4,0)</f>
        <v>43</v>
      </c>
      <c r="V108" s="214">
        <v>3</v>
      </c>
      <c r="W108" s="214">
        <f>ROUND(V108*28.8,0)</f>
        <v>86</v>
      </c>
      <c r="X108" s="214">
        <v>2</v>
      </c>
      <c r="Y108" s="214">
        <f>ROUND(X108*16.8,0)</f>
        <v>34</v>
      </c>
      <c r="Z108" s="214">
        <v>5</v>
      </c>
      <c r="AA108" s="214">
        <f>ROUND(Z108*19.2,0)</f>
        <v>96</v>
      </c>
      <c r="AB108" s="214">
        <v>4</v>
      </c>
      <c r="AC108" s="214">
        <f>ROUND(AB108*19.2,0)</f>
        <v>77</v>
      </c>
      <c r="AD108" s="214">
        <v>4</v>
      </c>
      <c r="AE108" s="214">
        <f>ROUND(AD108*12,0)</f>
        <v>48</v>
      </c>
      <c r="AF108" s="214">
        <v>3</v>
      </c>
      <c r="AG108" s="214">
        <f>ROUND(AF108*14.4,0)</f>
        <v>43</v>
      </c>
      <c r="AH108" s="214">
        <v>2</v>
      </c>
      <c r="AI108" s="214">
        <f>ROUND(AH108*9.6,0)</f>
        <v>19</v>
      </c>
      <c r="AJ108" s="214">
        <v>2</v>
      </c>
      <c r="AK108" s="214">
        <f>ROUND(AJ108*16.8,0)</f>
        <v>34</v>
      </c>
      <c r="AL108" s="214">
        <v>4</v>
      </c>
      <c r="AM108" s="214">
        <f>ROUND(AL108*7.2,0)</f>
        <v>29</v>
      </c>
      <c r="AN108" s="214">
        <f>SUM(M108,O108,Q108,S108,U108)</f>
        <v>418</v>
      </c>
      <c r="AO108" s="214">
        <f>SUM(W108,Y108,AA108,AC108)</f>
        <v>293</v>
      </c>
      <c r="AP108" s="214">
        <f>SUM(AE108,AG108,AI108)</f>
        <v>110</v>
      </c>
      <c r="AQ108" s="214">
        <f>SUM(AK108,AM108)</f>
        <v>63</v>
      </c>
      <c r="AR108" s="214">
        <f>SUM(AN108:AQ108)</f>
        <v>884</v>
      </c>
      <c r="AS108" s="214" t="str">
        <f>IF(AR108&lt;=120,"Group 1",IF(AR108&lt;=240,"Group 2",IF(AR108&lt;=360,"Group 3",IF(AR108&lt;=480,"Group 4",IF(AR108&lt;=600,"Group 5",IF(AR108&lt;=720,"Group 6",IF(AR108&lt;=840,"Group 7",IF(AR108&lt;=960,"Group 8",IF(AR108&lt;=1080,"Group 9","Group 10")))))))))</f>
        <v>Group 8</v>
      </c>
      <c r="AT108" s="214" t="str">
        <f>IF(AR108&lt;=120,"B1",IF(AR108&lt;=240,"B2",IF(AR108&lt;=360,"B3",IF(AR108&lt;=480,"B4",IF(AR108&lt;=600,"B5",IF(AR108&lt;=720,"B6",IF(AR108&lt;=840,"B7",IF(AR108&lt;=960,"B8",IF(AR108&lt;=1080,"B9",IF(AR108&lt;=1100,"B10",IF(AR108&lt;=1120,"B11",IF(AR108&lt;=1140,"B12",IF(AR108&lt;=1160,"B13",IF(AR108&lt;=1180,"B14","B15"))))))))))))))</f>
        <v>B8</v>
      </c>
      <c r="AU108" s="214" t="str">
        <f>AT108</f>
        <v>B8</v>
      </c>
      <c r="AV108" s="214" t="str">
        <f>IF(AU108=J108,"OK","REVIEW")</f>
        <v>OK</v>
      </c>
      <c r="AW108" s="213" t="s">
        <v>1647</v>
      </c>
    </row>
    <row r="109" ht="72" customHeight="1">
      <c r="A109" s="214" t="s">
        <v>260</v>
      </c>
      <c r="B109" s="213" t="s">
        <v>261</v>
      </c>
      <c r="C109" s="214" t="s">
        <v>687</v>
      </c>
      <c r="D109" s="213" t="s">
        <v>688</v>
      </c>
      <c r="E109" s="214" t="s">
        <v>701</v>
      </c>
      <c r="F109" s="213" t="s">
        <v>702</v>
      </c>
      <c r="G109" s="214" t="s">
        <v>707</v>
      </c>
      <c r="H109" s="213" t="s">
        <v>708</v>
      </c>
      <c r="I109" s="213" t="s">
        <v>520</v>
      </c>
      <c r="J109" s="214" t="s">
        <v>280</v>
      </c>
      <c r="K109" s="213" t="s">
        <v>1657</v>
      </c>
      <c r="L109" s="214">
        <v>8</v>
      </c>
      <c r="M109" s="214">
        <f>ROUND(L109*18,0)</f>
        <v>144</v>
      </c>
      <c r="N109" s="214">
        <v>4</v>
      </c>
      <c r="O109" s="214">
        <f>ROUND(N109*19.2,0)</f>
        <v>77</v>
      </c>
      <c r="P109" s="214">
        <v>5</v>
      </c>
      <c r="Q109" s="214">
        <f>ROUND(P109*19.2,0)</f>
        <v>96</v>
      </c>
      <c r="R109" s="214">
        <v>4</v>
      </c>
      <c r="S109" s="214">
        <f>ROUND(R109*14.4,0)</f>
        <v>58</v>
      </c>
      <c r="T109" s="214">
        <v>3</v>
      </c>
      <c r="U109" s="214">
        <f>ROUND(T109*14.4,0)</f>
        <v>43</v>
      </c>
      <c r="V109" s="214">
        <v>3</v>
      </c>
      <c r="W109" s="214">
        <f>ROUND(V109*28.8,0)</f>
        <v>86</v>
      </c>
      <c r="X109" s="214">
        <v>2</v>
      </c>
      <c r="Y109" s="214">
        <f>ROUND(X109*16.8,0)</f>
        <v>34</v>
      </c>
      <c r="Z109" s="214">
        <v>5</v>
      </c>
      <c r="AA109" s="214">
        <f>ROUND(Z109*19.2,0)</f>
        <v>96</v>
      </c>
      <c r="AB109" s="214">
        <v>4</v>
      </c>
      <c r="AC109" s="214">
        <f>ROUND(AB109*19.2,0)</f>
        <v>77</v>
      </c>
      <c r="AD109" s="214">
        <v>4</v>
      </c>
      <c r="AE109" s="214">
        <f>ROUND(AD109*12,0)</f>
        <v>48</v>
      </c>
      <c r="AF109" s="214">
        <v>3</v>
      </c>
      <c r="AG109" s="214">
        <f>ROUND(AF109*14.4,0)</f>
        <v>43</v>
      </c>
      <c r="AH109" s="214">
        <v>2</v>
      </c>
      <c r="AI109" s="214">
        <f>ROUND(AH109*9.6,0)</f>
        <v>19</v>
      </c>
      <c r="AJ109" s="214">
        <v>2</v>
      </c>
      <c r="AK109" s="214">
        <f>ROUND(AJ109*16.8,0)</f>
        <v>34</v>
      </c>
      <c r="AL109" s="214">
        <v>4</v>
      </c>
      <c r="AM109" s="214">
        <f>ROUND(AL109*7.2,0)</f>
        <v>29</v>
      </c>
      <c r="AN109" s="214">
        <f>SUM(M109,O109,Q109,S109,U109)</f>
        <v>418</v>
      </c>
      <c r="AO109" s="214">
        <f>SUM(W109,Y109,AA109,AC109)</f>
        <v>293</v>
      </c>
      <c r="AP109" s="214">
        <f>SUM(AE109,AG109,AI109)</f>
        <v>110</v>
      </c>
      <c r="AQ109" s="214">
        <f>SUM(AK109,AM109)</f>
        <v>63</v>
      </c>
      <c r="AR109" s="214">
        <f>SUM(AN109:AQ109)</f>
        <v>884</v>
      </c>
      <c r="AS109" s="214" t="str">
        <f>IF(AR109&lt;=120,"Group 1",IF(AR109&lt;=240,"Group 2",IF(AR109&lt;=360,"Group 3",IF(AR109&lt;=480,"Group 4",IF(AR109&lt;=600,"Group 5",IF(AR109&lt;=720,"Group 6",IF(AR109&lt;=840,"Group 7",IF(AR109&lt;=960,"Group 8",IF(AR109&lt;=1080,"Group 9","Group 10")))))))))</f>
        <v>Group 8</v>
      </c>
      <c r="AT109" s="214" t="str">
        <f>IF(AR109&lt;=120,"B1",IF(AR109&lt;=240,"B2",IF(AR109&lt;=360,"B3",IF(AR109&lt;=480,"B4",IF(AR109&lt;=600,"B5",IF(AR109&lt;=720,"B6",IF(AR109&lt;=840,"B7",IF(AR109&lt;=960,"B8",IF(AR109&lt;=1080,"B9",IF(AR109&lt;=1100,"B10",IF(AR109&lt;=1120,"B11",IF(AR109&lt;=1140,"B12",IF(AR109&lt;=1160,"B13",IF(AR109&lt;=1180,"B14","B15"))))))))))))))</f>
        <v>B8</v>
      </c>
      <c r="AU109" s="214" t="str">
        <f>AT109</f>
        <v>B8</v>
      </c>
      <c r="AV109" s="214" t="str">
        <f>IF(AU109=J109,"OK","REVIEW")</f>
        <v>OK</v>
      </c>
      <c r="AW109" s="213" t="s">
        <v>1647</v>
      </c>
    </row>
    <row r="110" ht="72" customHeight="1">
      <c r="A110" s="214" t="s">
        <v>260</v>
      </c>
      <c r="B110" s="213" t="s">
        <v>261</v>
      </c>
      <c r="C110" s="214" t="s">
        <v>687</v>
      </c>
      <c r="D110" s="213" t="s">
        <v>688</v>
      </c>
      <c r="E110" s="214" t="s">
        <v>701</v>
      </c>
      <c r="F110" s="213" t="s">
        <v>702</v>
      </c>
      <c r="G110" s="214" t="s">
        <v>709</v>
      </c>
      <c r="H110" s="213" t="s">
        <v>710</v>
      </c>
      <c r="I110" s="213" t="s">
        <v>520</v>
      </c>
      <c r="J110" s="214" t="s">
        <v>280</v>
      </c>
      <c r="K110" s="213" t="s">
        <v>1657</v>
      </c>
      <c r="L110" s="214">
        <v>8</v>
      </c>
      <c r="M110" s="214">
        <f>ROUND(L110*18,0)</f>
        <v>144</v>
      </c>
      <c r="N110" s="214">
        <v>4</v>
      </c>
      <c r="O110" s="214">
        <f>ROUND(N110*19.2,0)</f>
        <v>77</v>
      </c>
      <c r="P110" s="214">
        <v>5</v>
      </c>
      <c r="Q110" s="214">
        <f>ROUND(P110*19.2,0)</f>
        <v>96</v>
      </c>
      <c r="R110" s="214">
        <v>4</v>
      </c>
      <c r="S110" s="214">
        <f>ROUND(R110*14.4,0)</f>
        <v>58</v>
      </c>
      <c r="T110" s="214">
        <v>3</v>
      </c>
      <c r="U110" s="214">
        <f>ROUND(T110*14.4,0)</f>
        <v>43</v>
      </c>
      <c r="V110" s="214">
        <v>3</v>
      </c>
      <c r="W110" s="214">
        <f>ROUND(V110*28.8,0)</f>
        <v>86</v>
      </c>
      <c r="X110" s="214">
        <v>2</v>
      </c>
      <c r="Y110" s="214">
        <f>ROUND(X110*16.8,0)</f>
        <v>34</v>
      </c>
      <c r="Z110" s="214">
        <v>5</v>
      </c>
      <c r="AA110" s="214">
        <f>ROUND(Z110*19.2,0)</f>
        <v>96</v>
      </c>
      <c r="AB110" s="214">
        <v>4</v>
      </c>
      <c r="AC110" s="214">
        <f>ROUND(AB110*19.2,0)</f>
        <v>77</v>
      </c>
      <c r="AD110" s="214">
        <v>4</v>
      </c>
      <c r="AE110" s="214">
        <f>ROUND(AD110*12,0)</f>
        <v>48</v>
      </c>
      <c r="AF110" s="214">
        <v>3</v>
      </c>
      <c r="AG110" s="214">
        <f>ROUND(AF110*14.4,0)</f>
        <v>43</v>
      </c>
      <c r="AH110" s="214">
        <v>2</v>
      </c>
      <c r="AI110" s="214">
        <f>ROUND(AH110*9.6,0)</f>
        <v>19</v>
      </c>
      <c r="AJ110" s="214">
        <v>2</v>
      </c>
      <c r="AK110" s="214">
        <f>ROUND(AJ110*16.8,0)</f>
        <v>34</v>
      </c>
      <c r="AL110" s="214">
        <v>4</v>
      </c>
      <c r="AM110" s="214">
        <f>ROUND(AL110*7.2,0)</f>
        <v>29</v>
      </c>
      <c r="AN110" s="214">
        <f>SUM(M110,O110,Q110,S110,U110)</f>
        <v>418</v>
      </c>
      <c r="AO110" s="214">
        <f>SUM(W110,Y110,AA110,AC110)</f>
        <v>293</v>
      </c>
      <c r="AP110" s="214">
        <f>SUM(AE110,AG110,AI110)</f>
        <v>110</v>
      </c>
      <c r="AQ110" s="214">
        <f>SUM(AK110,AM110)</f>
        <v>63</v>
      </c>
      <c r="AR110" s="214">
        <f>SUM(AN110:AQ110)</f>
        <v>884</v>
      </c>
      <c r="AS110" s="214" t="str">
        <f>IF(AR110&lt;=120,"Group 1",IF(AR110&lt;=240,"Group 2",IF(AR110&lt;=360,"Group 3",IF(AR110&lt;=480,"Group 4",IF(AR110&lt;=600,"Group 5",IF(AR110&lt;=720,"Group 6",IF(AR110&lt;=840,"Group 7",IF(AR110&lt;=960,"Group 8",IF(AR110&lt;=1080,"Group 9","Group 10")))))))))</f>
        <v>Group 8</v>
      </c>
      <c r="AT110" s="214" t="str">
        <f>IF(AR110&lt;=120,"B1",IF(AR110&lt;=240,"B2",IF(AR110&lt;=360,"B3",IF(AR110&lt;=480,"B4",IF(AR110&lt;=600,"B5",IF(AR110&lt;=720,"B6",IF(AR110&lt;=840,"B7",IF(AR110&lt;=960,"B8",IF(AR110&lt;=1080,"B9",IF(AR110&lt;=1100,"B10",IF(AR110&lt;=1120,"B11",IF(AR110&lt;=1140,"B12",IF(AR110&lt;=1160,"B13",IF(AR110&lt;=1180,"B14","B15"))))))))))))))</f>
        <v>B8</v>
      </c>
      <c r="AU110" s="214" t="str">
        <f>AT110</f>
        <v>B8</v>
      </c>
      <c r="AV110" s="214" t="str">
        <f>IF(AU110=J110,"OK","REVIEW")</f>
        <v>OK</v>
      </c>
      <c r="AW110" s="213" t="s">
        <v>1647</v>
      </c>
    </row>
    <row r="111" ht="72" customHeight="1">
      <c r="A111" s="214" t="s">
        <v>260</v>
      </c>
      <c r="B111" s="213" t="s">
        <v>261</v>
      </c>
      <c r="C111" s="214" t="s">
        <v>711</v>
      </c>
      <c r="D111" s="213" t="s">
        <v>712</v>
      </c>
      <c r="E111" s="214" t="s">
        <v>713</v>
      </c>
      <c r="F111" s="213" t="s">
        <v>714</v>
      </c>
      <c r="G111" s="214" t="s">
        <v>715</v>
      </c>
      <c r="H111" s="213" t="s">
        <v>716</v>
      </c>
      <c r="I111" s="213" t="s">
        <v>520</v>
      </c>
      <c r="J111" s="214" t="s">
        <v>284</v>
      </c>
      <c r="K111" s="213" t="s">
        <v>1658</v>
      </c>
      <c r="L111" s="214">
        <v>8</v>
      </c>
      <c r="M111" s="214">
        <f>ROUND(L111*18,0)</f>
        <v>144</v>
      </c>
      <c r="N111" s="214">
        <v>5</v>
      </c>
      <c r="O111" s="214">
        <f>ROUND(N111*19.2,0)</f>
        <v>96</v>
      </c>
      <c r="P111" s="214">
        <v>5</v>
      </c>
      <c r="Q111" s="214">
        <f>ROUND(P111*19.2,0)</f>
        <v>96</v>
      </c>
      <c r="R111" s="214">
        <v>5</v>
      </c>
      <c r="S111" s="214">
        <f>ROUND(R111*14.4,0)</f>
        <v>72</v>
      </c>
      <c r="T111" s="214">
        <v>3</v>
      </c>
      <c r="U111" s="214">
        <f>ROUND(T111*14.4,0)</f>
        <v>43</v>
      </c>
      <c r="V111" s="214">
        <v>4</v>
      </c>
      <c r="W111" s="214">
        <f>ROUND(V111*28.8,0)</f>
        <v>115</v>
      </c>
      <c r="X111" s="214">
        <v>2</v>
      </c>
      <c r="Y111" s="214">
        <f>ROUND(X111*16.8,0)</f>
        <v>34</v>
      </c>
      <c r="Z111" s="214">
        <v>5</v>
      </c>
      <c r="AA111" s="214">
        <f>ROUND(Z111*19.2,0)</f>
        <v>96</v>
      </c>
      <c r="AB111" s="214">
        <v>4</v>
      </c>
      <c r="AC111" s="214">
        <f>ROUND(AB111*19.2,0)</f>
        <v>77</v>
      </c>
      <c r="AD111" s="214">
        <v>5</v>
      </c>
      <c r="AE111" s="214">
        <f>ROUND(AD111*12,0)</f>
        <v>60</v>
      </c>
      <c r="AF111" s="214">
        <v>4</v>
      </c>
      <c r="AG111" s="214">
        <f>ROUND(AF111*14.4,0)</f>
        <v>58</v>
      </c>
      <c r="AH111" s="214">
        <v>2</v>
      </c>
      <c r="AI111" s="214">
        <f>ROUND(AH111*9.6,0)</f>
        <v>19</v>
      </c>
      <c r="AJ111" s="214">
        <v>3</v>
      </c>
      <c r="AK111" s="214">
        <f>ROUND(AJ111*16.8,0)</f>
        <v>50</v>
      </c>
      <c r="AL111" s="214">
        <v>4</v>
      </c>
      <c r="AM111" s="214">
        <f>ROUND(AL111*7.2,0)</f>
        <v>29</v>
      </c>
      <c r="AN111" s="214">
        <f>SUM(M111,O111,Q111,S111,U111)</f>
        <v>451</v>
      </c>
      <c r="AO111" s="214">
        <f>SUM(W111,Y111,AA111,AC111)</f>
        <v>322</v>
      </c>
      <c r="AP111" s="214">
        <f>SUM(AE111,AG111,AI111)</f>
        <v>137</v>
      </c>
      <c r="AQ111" s="214">
        <f>SUM(AK111,AM111)</f>
        <v>79</v>
      </c>
      <c r="AR111" s="214">
        <f>SUM(AN111:AQ111)</f>
        <v>989</v>
      </c>
      <c r="AS111" s="214" t="str">
        <f>IF(AR111&lt;=120,"Group 1",IF(AR111&lt;=240,"Group 2",IF(AR111&lt;=360,"Group 3",IF(AR111&lt;=480,"Group 4",IF(AR111&lt;=600,"Group 5",IF(AR111&lt;=720,"Group 6",IF(AR111&lt;=840,"Group 7",IF(AR111&lt;=960,"Group 8",IF(AR111&lt;=1080,"Group 9","Group 10")))))))))</f>
        <v>Group 9</v>
      </c>
      <c r="AT111" s="214" t="str">
        <f>IF(AR111&lt;=120,"B1",IF(AR111&lt;=240,"B2",IF(AR111&lt;=360,"B3",IF(AR111&lt;=480,"B4",IF(AR111&lt;=600,"B5",IF(AR111&lt;=720,"B6",IF(AR111&lt;=840,"B7",IF(AR111&lt;=960,"B8",IF(AR111&lt;=1080,"B9",IF(AR111&lt;=1100,"B10",IF(AR111&lt;=1120,"B11",IF(AR111&lt;=1140,"B12",IF(AR111&lt;=1160,"B13",IF(AR111&lt;=1180,"B14","B15"))))))))))))))</f>
        <v>B9</v>
      </c>
      <c r="AU111" s="214" t="str">
        <f>AT111</f>
        <v>B9</v>
      </c>
      <c r="AV111" s="214" t="str">
        <f>IF(AU111=J111,"OK","REVIEW")</f>
        <v>OK</v>
      </c>
      <c r="AW111" s="213" t="s">
        <v>1647</v>
      </c>
    </row>
    <row r="112" ht="72" customHeight="1">
      <c r="A112" s="214" t="s">
        <v>260</v>
      </c>
      <c r="B112" s="213" t="s">
        <v>261</v>
      </c>
      <c r="C112" s="214" t="s">
        <v>711</v>
      </c>
      <c r="D112" s="213" t="s">
        <v>712</v>
      </c>
      <c r="E112" s="214" t="s">
        <v>713</v>
      </c>
      <c r="F112" s="213" t="s">
        <v>714</v>
      </c>
      <c r="G112" s="214" t="s">
        <v>717</v>
      </c>
      <c r="H112" s="213" t="s">
        <v>718</v>
      </c>
      <c r="I112" s="213" t="s">
        <v>520</v>
      </c>
      <c r="J112" s="214" t="s">
        <v>284</v>
      </c>
      <c r="K112" s="213" t="s">
        <v>1658</v>
      </c>
      <c r="L112" s="214">
        <v>8</v>
      </c>
      <c r="M112" s="214">
        <f>ROUND(L112*18,0)</f>
        <v>144</v>
      </c>
      <c r="N112" s="214">
        <v>5</v>
      </c>
      <c r="O112" s="214">
        <f>ROUND(N112*19.2,0)</f>
        <v>96</v>
      </c>
      <c r="P112" s="214">
        <v>5</v>
      </c>
      <c r="Q112" s="214">
        <f>ROUND(P112*19.2,0)</f>
        <v>96</v>
      </c>
      <c r="R112" s="214">
        <v>5</v>
      </c>
      <c r="S112" s="214">
        <f>ROUND(R112*14.4,0)</f>
        <v>72</v>
      </c>
      <c r="T112" s="214">
        <v>3</v>
      </c>
      <c r="U112" s="214">
        <f>ROUND(T112*14.4,0)</f>
        <v>43</v>
      </c>
      <c r="V112" s="214">
        <v>4</v>
      </c>
      <c r="W112" s="214">
        <f>ROUND(V112*28.8,0)</f>
        <v>115</v>
      </c>
      <c r="X112" s="214">
        <v>2</v>
      </c>
      <c r="Y112" s="214">
        <f>ROUND(X112*16.8,0)</f>
        <v>34</v>
      </c>
      <c r="Z112" s="214">
        <v>5</v>
      </c>
      <c r="AA112" s="214">
        <f>ROUND(Z112*19.2,0)</f>
        <v>96</v>
      </c>
      <c r="AB112" s="214">
        <v>4</v>
      </c>
      <c r="AC112" s="214">
        <f>ROUND(AB112*19.2,0)</f>
        <v>77</v>
      </c>
      <c r="AD112" s="214">
        <v>5</v>
      </c>
      <c r="AE112" s="214">
        <f>ROUND(AD112*12,0)</f>
        <v>60</v>
      </c>
      <c r="AF112" s="214">
        <v>4</v>
      </c>
      <c r="AG112" s="214">
        <f>ROUND(AF112*14.4,0)</f>
        <v>58</v>
      </c>
      <c r="AH112" s="214">
        <v>2</v>
      </c>
      <c r="AI112" s="214">
        <f>ROUND(AH112*9.6,0)</f>
        <v>19</v>
      </c>
      <c r="AJ112" s="214">
        <v>3</v>
      </c>
      <c r="AK112" s="214">
        <f>ROUND(AJ112*16.8,0)</f>
        <v>50</v>
      </c>
      <c r="AL112" s="214">
        <v>4</v>
      </c>
      <c r="AM112" s="214">
        <f>ROUND(AL112*7.2,0)</f>
        <v>29</v>
      </c>
      <c r="AN112" s="214">
        <f>SUM(M112,O112,Q112,S112,U112)</f>
        <v>451</v>
      </c>
      <c r="AO112" s="214">
        <f>SUM(W112,Y112,AA112,AC112)</f>
        <v>322</v>
      </c>
      <c r="AP112" s="214">
        <f>SUM(AE112,AG112,AI112)</f>
        <v>137</v>
      </c>
      <c r="AQ112" s="214">
        <f>SUM(AK112,AM112)</f>
        <v>79</v>
      </c>
      <c r="AR112" s="214">
        <f>SUM(AN112:AQ112)</f>
        <v>989</v>
      </c>
      <c r="AS112" s="214" t="str">
        <f>IF(AR112&lt;=120,"Group 1",IF(AR112&lt;=240,"Group 2",IF(AR112&lt;=360,"Group 3",IF(AR112&lt;=480,"Group 4",IF(AR112&lt;=600,"Group 5",IF(AR112&lt;=720,"Group 6",IF(AR112&lt;=840,"Group 7",IF(AR112&lt;=960,"Group 8",IF(AR112&lt;=1080,"Group 9","Group 10")))))))))</f>
        <v>Group 9</v>
      </c>
      <c r="AT112" s="214" t="str">
        <f>IF(AR112&lt;=120,"B1",IF(AR112&lt;=240,"B2",IF(AR112&lt;=360,"B3",IF(AR112&lt;=480,"B4",IF(AR112&lt;=600,"B5",IF(AR112&lt;=720,"B6",IF(AR112&lt;=840,"B7",IF(AR112&lt;=960,"B8",IF(AR112&lt;=1080,"B9",IF(AR112&lt;=1100,"B10",IF(AR112&lt;=1120,"B11",IF(AR112&lt;=1140,"B12",IF(AR112&lt;=1160,"B13",IF(AR112&lt;=1180,"B14","B15"))))))))))))))</f>
        <v>B9</v>
      </c>
      <c r="AU112" s="214" t="str">
        <f>AT112</f>
        <v>B9</v>
      </c>
      <c r="AV112" s="214" t="str">
        <f>IF(AU112=J112,"OK","REVIEW")</f>
        <v>OK</v>
      </c>
      <c r="AW112" s="213" t="s">
        <v>1647</v>
      </c>
    </row>
    <row r="113" ht="72" customHeight="1">
      <c r="A113" s="214" t="s">
        <v>260</v>
      </c>
      <c r="B113" s="213" t="s">
        <v>261</v>
      </c>
      <c r="C113" s="214" t="s">
        <v>711</v>
      </c>
      <c r="D113" s="213" t="s">
        <v>712</v>
      </c>
      <c r="E113" s="214" t="s">
        <v>713</v>
      </c>
      <c r="F113" s="213" t="s">
        <v>714</v>
      </c>
      <c r="G113" s="214" t="s">
        <v>719</v>
      </c>
      <c r="H113" s="213" t="s">
        <v>720</v>
      </c>
      <c r="I113" s="213" t="s">
        <v>520</v>
      </c>
      <c r="J113" s="214" t="s">
        <v>284</v>
      </c>
      <c r="K113" s="213" t="s">
        <v>1658</v>
      </c>
      <c r="L113" s="214">
        <v>8</v>
      </c>
      <c r="M113" s="214">
        <f>ROUND(L113*18,0)</f>
        <v>144</v>
      </c>
      <c r="N113" s="214">
        <v>5</v>
      </c>
      <c r="O113" s="214">
        <f>ROUND(N113*19.2,0)</f>
        <v>96</v>
      </c>
      <c r="P113" s="214">
        <v>5</v>
      </c>
      <c r="Q113" s="214">
        <f>ROUND(P113*19.2,0)</f>
        <v>96</v>
      </c>
      <c r="R113" s="214">
        <v>5</v>
      </c>
      <c r="S113" s="214">
        <f>ROUND(R113*14.4,0)</f>
        <v>72</v>
      </c>
      <c r="T113" s="214">
        <v>3</v>
      </c>
      <c r="U113" s="214">
        <f>ROUND(T113*14.4,0)</f>
        <v>43</v>
      </c>
      <c r="V113" s="214">
        <v>4</v>
      </c>
      <c r="W113" s="214">
        <f>ROUND(V113*28.8,0)</f>
        <v>115</v>
      </c>
      <c r="X113" s="214">
        <v>2</v>
      </c>
      <c r="Y113" s="214">
        <f>ROUND(X113*16.8,0)</f>
        <v>34</v>
      </c>
      <c r="Z113" s="214">
        <v>5</v>
      </c>
      <c r="AA113" s="214">
        <f>ROUND(Z113*19.2,0)</f>
        <v>96</v>
      </c>
      <c r="AB113" s="214">
        <v>4</v>
      </c>
      <c r="AC113" s="214">
        <f>ROUND(AB113*19.2,0)</f>
        <v>77</v>
      </c>
      <c r="AD113" s="214">
        <v>5</v>
      </c>
      <c r="AE113" s="214">
        <f>ROUND(AD113*12,0)</f>
        <v>60</v>
      </c>
      <c r="AF113" s="214">
        <v>4</v>
      </c>
      <c r="AG113" s="214">
        <f>ROUND(AF113*14.4,0)</f>
        <v>58</v>
      </c>
      <c r="AH113" s="214">
        <v>2</v>
      </c>
      <c r="AI113" s="214">
        <f>ROUND(AH113*9.6,0)</f>
        <v>19</v>
      </c>
      <c r="AJ113" s="214">
        <v>3</v>
      </c>
      <c r="AK113" s="214">
        <f>ROUND(AJ113*16.8,0)</f>
        <v>50</v>
      </c>
      <c r="AL113" s="214">
        <v>4</v>
      </c>
      <c r="AM113" s="214">
        <f>ROUND(AL113*7.2,0)</f>
        <v>29</v>
      </c>
      <c r="AN113" s="214">
        <f>SUM(M113,O113,Q113,S113,U113)</f>
        <v>451</v>
      </c>
      <c r="AO113" s="214">
        <f>SUM(W113,Y113,AA113,AC113)</f>
        <v>322</v>
      </c>
      <c r="AP113" s="214">
        <f>SUM(AE113,AG113,AI113)</f>
        <v>137</v>
      </c>
      <c r="AQ113" s="214">
        <f>SUM(AK113,AM113)</f>
        <v>79</v>
      </c>
      <c r="AR113" s="214">
        <f>SUM(AN113:AQ113)</f>
        <v>989</v>
      </c>
      <c r="AS113" s="214" t="str">
        <f>IF(AR113&lt;=120,"Group 1",IF(AR113&lt;=240,"Group 2",IF(AR113&lt;=360,"Group 3",IF(AR113&lt;=480,"Group 4",IF(AR113&lt;=600,"Group 5",IF(AR113&lt;=720,"Group 6",IF(AR113&lt;=840,"Group 7",IF(AR113&lt;=960,"Group 8",IF(AR113&lt;=1080,"Group 9","Group 10")))))))))</f>
        <v>Group 9</v>
      </c>
      <c r="AT113" s="214" t="str">
        <f>IF(AR113&lt;=120,"B1",IF(AR113&lt;=240,"B2",IF(AR113&lt;=360,"B3",IF(AR113&lt;=480,"B4",IF(AR113&lt;=600,"B5",IF(AR113&lt;=720,"B6",IF(AR113&lt;=840,"B7",IF(AR113&lt;=960,"B8",IF(AR113&lt;=1080,"B9",IF(AR113&lt;=1100,"B10",IF(AR113&lt;=1120,"B11",IF(AR113&lt;=1140,"B12",IF(AR113&lt;=1160,"B13",IF(AR113&lt;=1180,"B14","B15"))))))))))))))</f>
        <v>B9</v>
      </c>
      <c r="AU113" s="214" t="str">
        <f>AT113</f>
        <v>B9</v>
      </c>
      <c r="AV113" s="214" t="str">
        <f>IF(AU113=J113,"OK","REVIEW")</f>
        <v>OK</v>
      </c>
      <c r="AW113" s="213" t="s">
        <v>1647</v>
      </c>
    </row>
    <row r="114" ht="72" customHeight="1">
      <c r="A114" s="214" t="s">
        <v>260</v>
      </c>
      <c r="B114" s="213" t="s">
        <v>261</v>
      </c>
      <c r="C114" s="214" t="s">
        <v>711</v>
      </c>
      <c r="D114" s="213" t="s">
        <v>712</v>
      </c>
      <c r="E114" s="214" t="s">
        <v>721</v>
      </c>
      <c r="F114" s="213" t="s">
        <v>722</v>
      </c>
      <c r="G114" s="214" t="s">
        <v>723</v>
      </c>
      <c r="H114" s="213" t="s">
        <v>724</v>
      </c>
      <c r="I114" s="213" t="s">
        <v>520</v>
      </c>
      <c r="J114" s="214" t="s">
        <v>280</v>
      </c>
      <c r="K114" s="213" t="s">
        <v>1657</v>
      </c>
      <c r="L114" s="214">
        <v>8</v>
      </c>
      <c r="M114" s="214">
        <f>ROUND(L114*18,0)</f>
        <v>144</v>
      </c>
      <c r="N114" s="214">
        <v>4</v>
      </c>
      <c r="O114" s="214">
        <f>ROUND(N114*19.2,0)</f>
        <v>77</v>
      </c>
      <c r="P114" s="214">
        <v>5</v>
      </c>
      <c r="Q114" s="214">
        <f>ROUND(P114*19.2,0)</f>
        <v>96</v>
      </c>
      <c r="R114" s="214">
        <v>4</v>
      </c>
      <c r="S114" s="214">
        <f>ROUND(R114*14.4,0)</f>
        <v>58</v>
      </c>
      <c r="T114" s="214">
        <v>3</v>
      </c>
      <c r="U114" s="214">
        <f>ROUND(T114*14.4,0)</f>
        <v>43</v>
      </c>
      <c r="V114" s="214">
        <v>3</v>
      </c>
      <c r="W114" s="214">
        <f>ROUND(V114*28.8,0)</f>
        <v>86</v>
      </c>
      <c r="X114" s="214">
        <v>2</v>
      </c>
      <c r="Y114" s="214">
        <f>ROUND(X114*16.8,0)</f>
        <v>34</v>
      </c>
      <c r="Z114" s="214">
        <v>5</v>
      </c>
      <c r="AA114" s="214">
        <f>ROUND(Z114*19.2,0)</f>
        <v>96</v>
      </c>
      <c r="AB114" s="214">
        <v>4</v>
      </c>
      <c r="AC114" s="214">
        <f>ROUND(AB114*19.2,0)</f>
        <v>77</v>
      </c>
      <c r="AD114" s="214">
        <v>4</v>
      </c>
      <c r="AE114" s="214">
        <f>ROUND(AD114*12,0)</f>
        <v>48</v>
      </c>
      <c r="AF114" s="214">
        <v>3</v>
      </c>
      <c r="AG114" s="214">
        <f>ROUND(AF114*14.4,0)</f>
        <v>43</v>
      </c>
      <c r="AH114" s="214">
        <v>2</v>
      </c>
      <c r="AI114" s="214">
        <f>ROUND(AH114*9.6,0)</f>
        <v>19</v>
      </c>
      <c r="AJ114" s="214">
        <v>2</v>
      </c>
      <c r="AK114" s="214">
        <f>ROUND(AJ114*16.8,0)</f>
        <v>34</v>
      </c>
      <c r="AL114" s="214">
        <v>4</v>
      </c>
      <c r="AM114" s="214">
        <f>ROUND(AL114*7.2,0)</f>
        <v>29</v>
      </c>
      <c r="AN114" s="214">
        <f>SUM(M114,O114,Q114,S114,U114)</f>
        <v>418</v>
      </c>
      <c r="AO114" s="214">
        <f>SUM(W114,Y114,AA114,AC114)</f>
        <v>293</v>
      </c>
      <c r="AP114" s="214">
        <f>SUM(AE114,AG114,AI114)</f>
        <v>110</v>
      </c>
      <c r="AQ114" s="214">
        <f>SUM(AK114,AM114)</f>
        <v>63</v>
      </c>
      <c r="AR114" s="214">
        <f>SUM(AN114:AQ114)</f>
        <v>884</v>
      </c>
      <c r="AS114" s="214" t="str">
        <f>IF(AR114&lt;=120,"Group 1",IF(AR114&lt;=240,"Group 2",IF(AR114&lt;=360,"Group 3",IF(AR114&lt;=480,"Group 4",IF(AR114&lt;=600,"Group 5",IF(AR114&lt;=720,"Group 6",IF(AR114&lt;=840,"Group 7",IF(AR114&lt;=960,"Group 8",IF(AR114&lt;=1080,"Group 9","Group 10")))))))))</f>
        <v>Group 8</v>
      </c>
      <c r="AT114" s="214" t="str">
        <f>IF(AR114&lt;=120,"B1",IF(AR114&lt;=240,"B2",IF(AR114&lt;=360,"B3",IF(AR114&lt;=480,"B4",IF(AR114&lt;=600,"B5",IF(AR114&lt;=720,"B6",IF(AR114&lt;=840,"B7",IF(AR114&lt;=960,"B8",IF(AR114&lt;=1080,"B9",IF(AR114&lt;=1100,"B10",IF(AR114&lt;=1120,"B11",IF(AR114&lt;=1140,"B12",IF(AR114&lt;=1160,"B13",IF(AR114&lt;=1180,"B14","B15"))))))))))))))</f>
        <v>B8</v>
      </c>
      <c r="AU114" s="214" t="str">
        <f>AT114</f>
        <v>B8</v>
      </c>
      <c r="AV114" s="214" t="str">
        <f>IF(AU114=J114,"OK","REVIEW")</f>
        <v>OK</v>
      </c>
      <c r="AW114" s="213" t="s">
        <v>1647</v>
      </c>
    </row>
    <row r="115" ht="72" customHeight="1">
      <c r="A115" s="214" t="s">
        <v>260</v>
      </c>
      <c r="B115" s="213" t="s">
        <v>261</v>
      </c>
      <c r="C115" s="214" t="s">
        <v>711</v>
      </c>
      <c r="D115" s="213" t="s">
        <v>712</v>
      </c>
      <c r="E115" s="214" t="s">
        <v>721</v>
      </c>
      <c r="F115" s="213" t="s">
        <v>722</v>
      </c>
      <c r="G115" s="214" t="s">
        <v>725</v>
      </c>
      <c r="H115" s="213" t="s">
        <v>726</v>
      </c>
      <c r="I115" s="213" t="s">
        <v>520</v>
      </c>
      <c r="J115" s="214" t="s">
        <v>280</v>
      </c>
      <c r="K115" s="213" t="s">
        <v>1657</v>
      </c>
      <c r="L115" s="214">
        <v>8</v>
      </c>
      <c r="M115" s="214">
        <f>ROUND(L115*18,0)</f>
        <v>144</v>
      </c>
      <c r="N115" s="214">
        <v>4</v>
      </c>
      <c r="O115" s="214">
        <f>ROUND(N115*19.2,0)</f>
        <v>77</v>
      </c>
      <c r="P115" s="214">
        <v>5</v>
      </c>
      <c r="Q115" s="214">
        <f>ROUND(P115*19.2,0)</f>
        <v>96</v>
      </c>
      <c r="R115" s="214">
        <v>4</v>
      </c>
      <c r="S115" s="214">
        <f>ROUND(R115*14.4,0)</f>
        <v>58</v>
      </c>
      <c r="T115" s="214">
        <v>3</v>
      </c>
      <c r="U115" s="214">
        <f>ROUND(T115*14.4,0)</f>
        <v>43</v>
      </c>
      <c r="V115" s="214">
        <v>3</v>
      </c>
      <c r="W115" s="214">
        <f>ROUND(V115*28.8,0)</f>
        <v>86</v>
      </c>
      <c r="X115" s="214">
        <v>2</v>
      </c>
      <c r="Y115" s="214">
        <f>ROUND(X115*16.8,0)</f>
        <v>34</v>
      </c>
      <c r="Z115" s="214">
        <v>5</v>
      </c>
      <c r="AA115" s="214">
        <f>ROUND(Z115*19.2,0)</f>
        <v>96</v>
      </c>
      <c r="AB115" s="214">
        <v>4</v>
      </c>
      <c r="AC115" s="214">
        <f>ROUND(AB115*19.2,0)</f>
        <v>77</v>
      </c>
      <c r="AD115" s="214">
        <v>4</v>
      </c>
      <c r="AE115" s="214">
        <f>ROUND(AD115*12,0)</f>
        <v>48</v>
      </c>
      <c r="AF115" s="214">
        <v>3</v>
      </c>
      <c r="AG115" s="214">
        <f>ROUND(AF115*14.4,0)</f>
        <v>43</v>
      </c>
      <c r="AH115" s="214">
        <v>2</v>
      </c>
      <c r="AI115" s="214">
        <f>ROUND(AH115*9.6,0)</f>
        <v>19</v>
      </c>
      <c r="AJ115" s="214">
        <v>2</v>
      </c>
      <c r="AK115" s="214">
        <f>ROUND(AJ115*16.8,0)</f>
        <v>34</v>
      </c>
      <c r="AL115" s="214">
        <v>4</v>
      </c>
      <c r="AM115" s="214">
        <f>ROUND(AL115*7.2,0)</f>
        <v>29</v>
      </c>
      <c r="AN115" s="214">
        <f>SUM(M115,O115,Q115,S115,U115)</f>
        <v>418</v>
      </c>
      <c r="AO115" s="214">
        <f>SUM(W115,Y115,AA115,AC115)</f>
        <v>293</v>
      </c>
      <c r="AP115" s="214">
        <f>SUM(AE115,AG115,AI115)</f>
        <v>110</v>
      </c>
      <c r="AQ115" s="214">
        <f>SUM(AK115,AM115)</f>
        <v>63</v>
      </c>
      <c r="AR115" s="214">
        <f>SUM(AN115:AQ115)</f>
        <v>884</v>
      </c>
      <c r="AS115" s="214" t="str">
        <f>IF(AR115&lt;=120,"Group 1",IF(AR115&lt;=240,"Group 2",IF(AR115&lt;=360,"Group 3",IF(AR115&lt;=480,"Group 4",IF(AR115&lt;=600,"Group 5",IF(AR115&lt;=720,"Group 6",IF(AR115&lt;=840,"Group 7",IF(AR115&lt;=960,"Group 8",IF(AR115&lt;=1080,"Group 9","Group 10")))))))))</f>
        <v>Group 8</v>
      </c>
      <c r="AT115" s="214" t="str">
        <f>IF(AR115&lt;=120,"B1",IF(AR115&lt;=240,"B2",IF(AR115&lt;=360,"B3",IF(AR115&lt;=480,"B4",IF(AR115&lt;=600,"B5",IF(AR115&lt;=720,"B6",IF(AR115&lt;=840,"B7",IF(AR115&lt;=960,"B8",IF(AR115&lt;=1080,"B9",IF(AR115&lt;=1100,"B10",IF(AR115&lt;=1120,"B11",IF(AR115&lt;=1140,"B12",IF(AR115&lt;=1160,"B13",IF(AR115&lt;=1180,"B14","B15"))))))))))))))</f>
        <v>B8</v>
      </c>
      <c r="AU115" s="214" t="str">
        <f>AT115</f>
        <v>B8</v>
      </c>
      <c r="AV115" s="214" t="str">
        <f>IF(AU115=J115,"OK","REVIEW")</f>
        <v>OK</v>
      </c>
      <c r="AW115" s="213" t="s">
        <v>1647</v>
      </c>
    </row>
    <row r="116" ht="72" customHeight="1">
      <c r="A116" s="214" t="s">
        <v>260</v>
      </c>
      <c r="B116" s="213" t="s">
        <v>261</v>
      </c>
      <c r="C116" s="214" t="s">
        <v>711</v>
      </c>
      <c r="D116" s="213" t="s">
        <v>712</v>
      </c>
      <c r="E116" s="214" t="s">
        <v>727</v>
      </c>
      <c r="F116" s="213" t="s">
        <v>728</v>
      </c>
      <c r="G116" s="214" t="s">
        <v>729</v>
      </c>
      <c r="H116" s="213" t="s">
        <v>730</v>
      </c>
      <c r="I116" s="213" t="s">
        <v>520</v>
      </c>
      <c r="J116" s="214" t="s">
        <v>280</v>
      </c>
      <c r="K116" s="213" t="s">
        <v>1657</v>
      </c>
      <c r="L116" s="214">
        <v>8</v>
      </c>
      <c r="M116" s="214">
        <f>ROUND(L116*18,0)</f>
        <v>144</v>
      </c>
      <c r="N116" s="214">
        <v>4</v>
      </c>
      <c r="O116" s="214">
        <f>ROUND(N116*19.2,0)</f>
        <v>77</v>
      </c>
      <c r="P116" s="214">
        <v>5</v>
      </c>
      <c r="Q116" s="214">
        <f>ROUND(P116*19.2,0)</f>
        <v>96</v>
      </c>
      <c r="R116" s="214">
        <v>4</v>
      </c>
      <c r="S116" s="214">
        <f>ROUND(R116*14.4,0)</f>
        <v>58</v>
      </c>
      <c r="T116" s="214">
        <v>3</v>
      </c>
      <c r="U116" s="214">
        <f>ROUND(T116*14.4,0)</f>
        <v>43</v>
      </c>
      <c r="V116" s="214">
        <v>3</v>
      </c>
      <c r="W116" s="214">
        <f>ROUND(V116*28.8,0)</f>
        <v>86</v>
      </c>
      <c r="X116" s="214">
        <v>2</v>
      </c>
      <c r="Y116" s="214">
        <f>ROUND(X116*16.8,0)</f>
        <v>34</v>
      </c>
      <c r="Z116" s="214">
        <v>5</v>
      </c>
      <c r="AA116" s="214">
        <f>ROUND(Z116*19.2,0)</f>
        <v>96</v>
      </c>
      <c r="AB116" s="214">
        <v>4</v>
      </c>
      <c r="AC116" s="214">
        <f>ROUND(AB116*19.2,0)</f>
        <v>77</v>
      </c>
      <c r="AD116" s="214">
        <v>4</v>
      </c>
      <c r="AE116" s="214">
        <f>ROUND(AD116*12,0)</f>
        <v>48</v>
      </c>
      <c r="AF116" s="214">
        <v>3</v>
      </c>
      <c r="AG116" s="214">
        <f>ROUND(AF116*14.4,0)</f>
        <v>43</v>
      </c>
      <c r="AH116" s="214">
        <v>2</v>
      </c>
      <c r="AI116" s="214">
        <f>ROUND(AH116*9.6,0)</f>
        <v>19</v>
      </c>
      <c r="AJ116" s="214">
        <v>2</v>
      </c>
      <c r="AK116" s="214">
        <f>ROUND(AJ116*16.8,0)</f>
        <v>34</v>
      </c>
      <c r="AL116" s="214">
        <v>4</v>
      </c>
      <c r="AM116" s="214">
        <f>ROUND(AL116*7.2,0)</f>
        <v>29</v>
      </c>
      <c r="AN116" s="214">
        <f>SUM(M116,O116,Q116,S116,U116)</f>
        <v>418</v>
      </c>
      <c r="AO116" s="214">
        <f>SUM(W116,Y116,AA116,AC116)</f>
        <v>293</v>
      </c>
      <c r="AP116" s="214">
        <f>SUM(AE116,AG116,AI116)</f>
        <v>110</v>
      </c>
      <c r="AQ116" s="214">
        <f>SUM(AK116,AM116)</f>
        <v>63</v>
      </c>
      <c r="AR116" s="214">
        <f>SUM(AN116:AQ116)</f>
        <v>884</v>
      </c>
      <c r="AS116" s="214" t="str">
        <f>IF(AR116&lt;=120,"Group 1",IF(AR116&lt;=240,"Group 2",IF(AR116&lt;=360,"Group 3",IF(AR116&lt;=480,"Group 4",IF(AR116&lt;=600,"Group 5",IF(AR116&lt;=720,"Group 6",IF(AR116&lt;=840,"Group 7",IF(AR116&lt;=960,"Group 8",IF(AR116&lt;=1080,"Group 9","Group 10")))))))))</f>
        <v>Group 8</v>
      </c>
      <c r="AT116" s="214" t="str">
        <f>IF(AR116&lt;=120,"B1",IF(AR116&lt;=240,"B2",IF(AR116&lt;=360,"B3",IF(AR116&lt;=480,"B4",IF(AR116&lt;=600,"B5",IF(AR116&lt;=720,"B6",IF(AR116&lt;=840,"B7",IF(AR116&lt;=960,"B8",IF(AR116&lt;=1080,"B9",IF(AR116&lt;=1100,"B10",IF(AR116&lt;=1120,"B11",IF(AR116&lt;=1140,"B12",IF(AR116&lt;=1160,"B13",IF(AR116&lt;=1180,"B14","B15"))))))))))))))</f>
        <v>B8</v>
      </c>
      <c r="AU116" s="214" t="str">
        <f>AT116</f>
        <v>B8</v>
      </c>
      <c r="AV116" s="214" t="str">
        <f>IF(AU116=J116,"OK","REVIEW")</f>
        <v>OK</v>
      </c>
      <c r="AW116" s="213" t="s">
        <v>1647</v>
      </c>
    </row>
    <row r="117" ht="72" customHeight="1">
      <c r="A117" s="214" t="s">
        <v>260</v>
      </c>
      <c r="B117" s="213" t="s">
        <v>261</v>
      </c>
      <c r="C117" s="214" t="s">
        <v>711</v>
      </c>
      <c r="D117" s="213" t="s">
        <v>712</v>
      </c>
      <c r="E117" s="214" t="s">
        <v>727</v>
      </c>
      <c r="F117" s="213" t="s">
        <v>728</v>
      </c>
      <c r="G117" s="214" t="s">
        <v>731</v>
      </c>
      <c r="H117" s="213" t="s">
        <v>732</v>
      </c>
      <c r="I117" s="213" t="s">
        <v>520</v>
      </c>
      <c r="J117" s="214" t="s">
        <v>280</v>
      </c>
      <c r="K117" s="213" t="s">
        <v>1657</v>
      </c>
      <c r="L117" s="214">
        <v>8</v>
      </c>
      <c r="M117" s="214">
        <f>ROUND(L117*18,0)</f>
        <v>144</v>
      </c>
      <c r="N117" s="214">
        <v>4</v>
      </c>
      <c r="O117" s="214">
        <f>ROUND(N117*19.2,0)</f>
        <v>77</v>
      </c>
      <c r="P117" s="214">
        <v>5</v>
      </c>
      <c r="Q117" s="214">
        <f>ROUND(P117*19.2,0)</f>
        <v>96</v>
      </c>
      <c r="R117" s="214">
        <v>4</v>
      </c>
      <c r="S117" s="214">
        <f>ROUND(R117*14.4,0)</f>
        <v>58</v>
      </c>
      <c r="T117" s="214">
        <v>3</v>
      </c>
      <c r="U117" s="214">
        <f>ROUND(T117*14.4,0)</f>
        <v>43</v>
      </c>
      <c r="V117" s="214">
        <v>3</v>
      </c>
      <c r="W117" s="214">
        <f>ROUND(V117*28.8,0)</f>
        <v>86</v>
      </c>
      <c r="X117" s="214">
        <v>2</v>
      </c>
      <c r="Y117" s="214">
        <f>ROUND(X117*16.8,0)</f>
        <v>34</v>
      </c>
      <c r="Z117" s="214">
        <v>5</v>
      </c>
      <c r="AA117" s="214">
        <f>ROUND(Z117*19.2,0)</f>
        <v>96</v>
      </c>
      <c r="AB117" s="214">
        <v>4</v>
      </c>
      <c r="AC117" s="214">
        <f>ROUND(AB117*19.2,0)</f>
        <v>77</v>
      </c>
      <c r="AD117" s="214">
        <v>4</v>
      </c>
      <c r="AE117" s="214">
        <f>ROUND(AD117*12,0)</f>
        <v>48</v>
      </c>
      <c r="AF117" s="214">
        <v>3</v>
      </c>
      <c r="AG117" s="214">
        <f>ROUND(AF117*14.4,0)</f>
        <v>43</v>
      </c>
      <c r="AH117" s="214">
        <v>2</v>
      </c>
      <c r="AI117" s="214">
        <f>ROUND(AH117*9.6,0)</f>
        <v>19</v>
      </c>
      <c r="AJ117" s="214">
        <v>2</v>
      </c>
      <c r="AK117" s="214">
        <f>ROUND(AJ117*16.8,0)</f>
        <v>34</v>
      </c>
      <c r="AL117" s="214">
        <v>4</v>
      </c>
      <c r="AM117" s="214">
        <f>ROUND(AL117*7.2,0)</f>
        <v>29</v>
      </c>
      <c r="AN117" s="214">
        <f>SUM(M117,O117,Q117,S117,U117)</f>
        <v>418</v>
      </c>
      <c r="AO117" s="214">
        <f>SUM(W117,Y117,AA117,AC117)</f>
        <v>293</v>
      </c>
      <c r="AP117" s="214">
        <f>SUM(AE117,AG117,AI117)</f>
        <v>110</v>
      </c>
      <c r="AQ117" s="214">
        <f>SUM(AK117,AM117)</f>
        <v>63</v>
      </c>
      <c r="AR117" s="214">
        <f>SUM(AN117:AQ117)</f>
        <v>884</v>
      </c>
      <c r="AS117" s="214" t="str">
        <f>IF(AR117&lt;=120,"Group 1",IF(AR117&lt;=240,"Group 2",IF(AR117&lt;=360,"Group 3",IF(AR117&lt;=480,"Group 4",IF(AR117&lt;=600,"Group 5",IF(AR117&lt;=720,"Group 6",IF(AR117&lt;=840,"Group 7",IF(AR117&lt;=960,"Group 8",IF(AR117&lt;=1080,"Group 9","Group 10")))))))))</f>
        <v>Group 8</v>
      </c>
      <c r="AT117" s="214" t="str">
        <f>IF(AR117&lt;=120,"B1",IF(AR117&lt;=240,"B2",IF(AR117&lt;=360,"B3",IF(AR117&lt;=480,"B4",IF(AR117&lt;=600,"B5",IF(AR117&lt;=720,"B6",IF(AR117&lt;=840,"B7",IF(AR117&lt;=960,"B8",IF(AR117&lt;=1080,"B9",IF(AR117&lt;=1100,"B10",IF(AR117&lt;=1120,"B11",IF(AR117&lt;=1140,"B12",IF(AR117&lt;=1160,"B13",IF(AR117&lt;=1180,"B14","B15"))))))))))))))</f>
        <v>B8</v>
      </c>
      <c r="AU117" s="214" t="str">
        <f>AT117</f>
        <v>B8</v>
      </c>
      <c r="AV117" s="214" t="str">
        <f>IF(AU117=J117,"OK","REVIEW")</f>
        <v>OK</v>
      </c>
      <c r="AW117" s="213" t="s">
        <v>1647</v>
      </c>
    </row>
    <row r="118" ht="72" customHeight="1">
      <c r="A118" s="214" t="s">
        <v>260</v>
      </c>
      <c r="B118" s="213" t="s">
        <v>261</v>
      </c>
      <c r="C118" s="214" t="s">
        <v>711</v>
      </c>
      <c r="D118" s="213" t="s">
        <v>712</v>
      </c>
      <c r="E118" s="214" t="s">
        <v>727</v>
      </c>
      <c r="F118" s="213" t="s">
        <v>728</v>
      </c>
      <c r="G118" s="214" t="s">
        <v>733</v>
      </c>
      <c r="H118" s="213" t="s">
        <v>734</v>
      </c>
      <c r="I118" s="213" t="s">
        <v>520</v>
      </c>
      <c r="J118" s="214" t="s">
        <v>280</v>
      </c>
      <c r="K118" s="213" t="s">
        <v>1657</v>
      </c>
      <c r="L118" s="214">
        <v>8</v>
      </c>
      <c r="M118" s="214">
        <f>ROUND(L118*18,0)</f>
        <v>144</v>
      </c>
      <c r="N118" s="214">
        <v>4</v>
      </c>
      <c r="O118" s="214">
        <f>ROUND(N118*19.2,0)</f>
        <v>77</v>
      </c>
      <c r="P118" s="214">
        <v>5</v>
      </c>
      <c r="Q118" s="214">
        <f>ROUND(P118*19.2,0)</f>
        <v>96</v>
      </c>
      <c r="R118" s="214">
        <v>4</v>
      </c>
      <c r="S118" s="214">
        <f>ROUND(R118*14.4,0)</f>
        <v>58</v>
      </c>
      <c r="T118" s="214">
        <v>3</v>
      </c>
      <c r="U118" s="214">
        <f>ROUND(T118*14.4,0)</f>
        <v>43</v>
      </c>
      <c r="V118" s="214">
        <v>3</v>
      </c>
      <c r="W118" s="214">
        <f>ROUND(V118*28.8,0)</f>
        <v>86</v>
      </c>
      <c r="X118" s="214">
        <v>2</v>
      </c>
      <c r="Y118" s="214">
        <f>ROUND(X118*16.8,0)</f>
        <v>34</v>
      </c>
      <c r="Z118" s="214">
        <v>5</v>
      </c>
      <c r="AA118" s="214">
        <f>ROUND(Z118*19.2,0)</f>
        <v>96</v>
      </c>
      <c r="AB118" s="214">
        <v>4</v>
      </c>
      <c r="AC118" s="214">
        <f>ROUND(AB118*19.2,0)</f>
        <v>77</v>
      </c>
      <c r="AD118" s="214">
        <v>4</v>
      </c>
      <c r="AE118" s="214">
        <f>ROUND(AD118*12,0)</f>
        <v>48</v>
      </c>
      <c r="AF118" s="214">
        <v>3</v>
      </c>
      <c r="AG118" s="214">
        <f>ROUND(AF118*14.4,0)</f>
        <v>43</v>
      </c>
      <c r="AH118" s="214">
        <v>2</v>
      </c>
      <c r="AI118" s="214">
        <f>ROUND(AH118*9.6,0)</f>
        <v>19</v>
      </c>
      <c r="AJ118" s="214">
        <v>2</v>
      </c>
      <c r="AK118" s="214">
        <f>ROUND(AJ118*16.8,0)</f>
        <v>34</v>
      </c>
      <c r="AL118" s="214">
        <v>4</v>
      </c>
      <c r="AM118" s="214">
        <f>ROUND(AL118*7.2,0)</f>
        <v>29</v>
      </c>
      <c r="AN118" s="214">
        <f>SUM(M118,O118,Q118,S118,U118)</f>
        <v>418</v>
      </c>
      <c r="AO118" s="214">
        <f>SUM(W118,Y118,AA118,AC118)</f>
        <v>293</v>
      </c>
      <c r="AP118" s="214">
        <f>SUM(AE118,AG118,AI118)</f>
        <v>110</v>
      </c>
      <c r="AQ118" s="214">
        <f>SUM(AK118,AM118)</f>
        <v>63</v>
      </c>
      <c r="AR118" s="214">
        <f>SUM(AN118:AQ118)</f>
        <v>884</v>
      </c>
      <c r="AS118" s="214" t="str">
        <f>IF(AR118&lt;=120,"Group 1",IF(AR118&lt;=240,"Group 2",IF(AR118&lt;=360,"Group 3",IF(AR118&lt;=480,"Group 4",IF(AR118&lt;=600,"Group 5",IF(AR118&lt;=720,"Group 6",IF(AR118&lt;=840,"Group 7",IF(AR118&lt;=960,"Group 8",IF(AR118&lt;=1080,"Group 9","Group 10")))))))))</f>
        <v>Group 8</v>
      </c>
      <c r="AT118" s="214" t="str">
        <f>IF(AR118&lt;=120,"B1",IF(AR118&lt;=240,"B2",IF(AR118&lt;=360,"B3",IF(AR118&lt;=480,"B4",IF(AR118&lt;=600,"B5",IF(AR118&lt;=720,"B6",IF(AR118&lt;=840,"B7",IF(AR118&lt;=960,"B8",IF(AR118&lt;=1080,"B9",IF(AR118&lt;=1100,"B10",IF(AR118&lt;=1120,"B11",IF(AR118&lt;=1140,"B12",IF(AR118&lt;=1160,"B13",IF(AR118&lt;=1180,"B14","B15"))))))))))))))</f>
        <v>B8</v>
      </c>
      <c r="AU118" s="214" t="str">
        <f>AT118</f>
        <v>B8</v>
      </c>
      <c r="AV118" s="214" t="str">
        <f>IF(AU118=J118,"OK","REVIEW")</f>
        <v>OK</v>
      </c>
      <c r="AW118" s="213" t="s">
        <v>1647</v>
      </c>
    </row>
    <row r="119" ht="72" customHeight="1">
      <c r="A119" s="214" t="s">
        <v>260</v>
      </c>
      <c r="B119" s="213" t="s">
        <v>261</v>
      </c>
      <c r="C119" s="214" t="s">
        <v>711</v>
      </c>
      <c r="D119" s="213" t="s">
        <v>712</v>
      </c>
      <c r="E119" s="214" t="s">
        <v>727</v>
      </c>
      <c r="F119" s="213" t="s">
        <v>728</v>
      </c>
      <c r="G119" s="214" t="s">
        <v>735</v>
      </c>
      <c r="H119" s="213" t="s">
        <v>736</v>
      </c>
      <c r="I119" s="213" t="s">
        <v>520</v>
      </c>
      <c r="J119" s="214" t="s">
        <v>280</v>
      </c>
      <c r="K119" s="213" t="s">
        <v>1657</v>
      </c>
      <c r="L119" s="214">
        <v>8</v>
      </c>
      <c r="M119" s="214">
        <f>ROUND(L119*18,0)</f>
        <v>144</v>
      </c>
      <c r="N119" s="214">
        <v>4</v>
      </c>
      <c r="O119" s="214">
        <f>ROUND(N119*19.2,0)</f>
        <v>77</v>
      </c>
      <c r="P119" s="214">
        <v>5</v>
      </c>
      <c r="Q119" s="214">
        <f>ROUND(P119*19.2,0)</f>
        <v>96</v>
      </c>
      <c r="R119" s="214">
        <v>4</v>
      </c>
      <c r="S119" s="214">
        <f>ROUND(R119*14.4,0)</f>
        <v>58</v>
      </c>
      <c r="T119" s="214">
        <v>3</v>
      </c>
      <c r="U119" s="214">
        <f>ROUND(T119*14.4,0)</f>
        <v>43</v>
      </c>
      <c r="V119" s="214">
        <v>4</v>
      </c>
      <c r="W119" s="214">
        <f>ROUND(V119*28.8,0)</f>
        <v>115</v>
      </c>
      <c r="X119" s="214">
        <v>2</v>
      </c>
      <c r="Y119" s="214">
        <f>ROUND(X119*16.8,0)</f>
        <v>34</v>
      </c>
      <c r="Z119" s="214">
        <v>5</v>
      </c>
      <c r="AA119" s="214">
        <f>ROUND(Z119*19.2,0)</f>
        <v>96</v>
      </c>
      <c r="AB119" s="214">
        <v>4</v>
      </c>
      <c r="AC119" s="214">
        <f>ROUND(AB119*19.2,0)</f>
        <v>77</v>
      </c>
      <c r="AD119" s="214">
        <v>4</v>
      </c>
      <c r="AE119" s="214">
        <f>ROUND(AD119*12,0)</f>
        <v>48</v>
      </c>
      <c r="AF119" s="214">
        <v>4</v>
      </c>
      <c r="AG119" s="214">
        <f>ROUND(AF119*14.4,0)</f>
        <v>58</v>
      </c>
      <c r="AH119" s="214">
        <v>2</v>
      </c>
      <c r="AI119" s="214">
        <f>ROUND(AH119*9.6,0)</f>
        <v>19</v>
      </c>
      <c r="AJ119" s="214">
        <v>2</v>
      </c>
      <c r="AK119" s="214">
        <f>ROUND(AJ119*16.8,0)</f>
        <v>34</v>
      </c>
      <c r="AL119" s="214">
        <v>4</v>
      </c>
      <c r="AM119" s="214">
        <f>ROUND(AL119*7.2,0)</f>
        <v>29</v>
      </c>
      <c r="AN119" s="214">
        <f>SUM(M119,O119,Q119,S119,U119)</f>
        <v>418</v>
      </c>
      <c r="AO119" s="214">
        <f>SUM(W119,Y119,AA119,AC119)</f>
        <v>322</v>
      </c>
      <c r="AP119" s="214">
        <f>SUM(AE119,AG119,AI119)</f>
        <v>125</v>
      </c>
      <c r="AQ119" s="214">
        <f>SUM(AK119,AM119)</f>
        <v>63</v>
      </c>
      <c r="AR119" s="214">
        <f>SUM(AN119:AQ119)</f>
        <v>928</v>
      </c>
      <c r="AS119" s="214" t="str">
        <f>IF(AR119&lt;=120,"Group 1",IF(AR119&lt;=240,"Group 2",IF(AR119&lt;=360,"Group 3",IF(AR119&lt;=480,"Group 4",IF(AR119&lt;=600,"Group 5",IF(AR119&lt;=720,"Group 6",IF(AR119&lt;=840,"Group 7",IF(AR119&lt;=960,"Group 8",IF(AR119&lt;=1080,"Group 9","Group 10")))))))))</f>
        <v>Group 8</v>
      </c>
      <c r="AT119" s="214" t="str">
        <f>IF(AR119&lt;=120,"B1",IF(AR119&lt;=240,"B2",IF(AR119&lt;=360,"B3",IF(AR119&lt;=480,"B4",IF(AR119&lt;=600,"B5",IF(AR119&lt;=720,"B6",IF(AR119&lt;=840,"B7",IF(AR119&lt;=960,"B8",IF(AR119&lt;=1080,"B9",IF(AR119&lt;=1100,"B10",IF(AR119&lt;=1120,"B11",IF(AR119&lt;=1140,"B12",IF(AR119&lt;=1160,"B13",IF(AR119&lt;=1180,"B14","B15"))))))))))))))</f>
        <v>B8</v>
      </c>
      <c r="AU119" s="214" t="str">
        <f>AT119</f>
        <v>B8</v>
      </c>
      <c r="AV119" s="214" t="str">
        <f>IF(AU119=J119,"OK","REVIEW")</f>
        <v>OK</v>
      </c>
      <c r="AW119" s="213" t="s">
        <v>1647</v>
      </c>
    </row>
    <row r="120" ht="72" customHeight="1">
      <c r="A120" s="214" t="s">
        <v>260</v>
      </c>
      <c r="B120" s="213" t="s">
        <v>261</v>
      </c>
      <c r="C120" s="214" t="s">
        <v>711</v>
      </c>
      <c r="D120" s="213" t="s">
        <v>712</v>
      </c>
      <c r="E120" s="214" t="s">
        <v>727</v>
      </c>
      <c r="F120" s="213" t="s">
        <v>728</v>
      </c>
      <c r="G120" s="214" t="s">
        <v>737</v>
      </c>
      <c r="H120" s="213" t="s">
        <v>738</v>
      </c>
      <c r="I120" s="213" t="s">
        <v>520</v>
      </c>
      <c r="J120" s="214" t="s">
        <v>280</v>
      </c>
      <c r="K120" s="213" t="s">
        <v>1657</v>
      </c>
      <c r="L120" s="214">
        <v>8</v>
      </c>
      <c r="M120" s="214">
        <f>ROUND(L120*18,0)</f>
        <v>144</v>
      </c>
      <c r="N120" s="214">
        <v>4</v>
      </c>
      <c r="O120" s="214">
        <f>ROUND(N120*19.2,0)</f>
        <v>77</v>
      </c>
      <c r="P120" s="214">
        <v>5</v>
      </c>
      <c r="Q120" s="214">
        <f>ROUND(P120*19.2,0)</f>
        <v>96</v>
      </c>
      <c r="R120" s="214">
        <v>4</v>
      </c>
      <c r="S120" s="214">
        <f>ROUND(R120*14.4,0)</f>
        <v>58</v>
      </c>
      <c r="T120" s="214">
        <v>3</v>
      </c>
      <c r="U120" s="214">
        <f>ROUND(T120*14.4,0)</f>
        <v>43</v>
      </c>
      <c r="V120" s="214">
        <v>4</v>
      </c>
      <c r="W120" s="214">
        <f>ROUND(V120*28.8,0)</f>
        <v>115</v>
      </c>
      <c r="X120" s="214">
        <v>2</v>
      </c>
      <c r="Y120" s="214">
        <f>ROUND(X120*16.8,0)</f>
        <v>34</v>
      </c>
      <c r="Z120" s="214">
        <v>5</v>
      </c>
      <c r="AA120" s="214">
        <f>ROUND(Z120*19.2,0)</f>
        <v>96</v>
      </c>
      <c r="AB120" s="214">
        <v>4</v>
      </c>
      <c r="AC120" s="214">
        <f>ROUND(AB120*19.2,0)</f>
        <v>77</v>
      </c>
      <c r="AD120" s="214">
        <v>4</v>
      </c>
      <c r="AE120" s="214">
        <f>ROUND(AD120*12,0)</f>
        <v>48</v>
      </c>
      <c r="AF120" s="214">
        <v>4</v>
      </c>
      <c r="AG120" s="214">
        <f>ROUND(AF120*14.4,0)</f>
        <v>58</v>
      </c>
      <c r="AH120" s="214">
        <v>2</v>
      </c>
      <c r="AI120" s="214">
        <f>ROUND(AH120*9.6,0)</f>
        <v>19</v>
      </c>
      <c r="AJ120" s="214">
        <v>2</v>
      </c>
      <c r="AK120" s="214">
        <f>ROUND(AJ120*16.8,0)</f>
        <v>34</v>
      </c>
      <c r="AL120" s="214">
        <v>4</v>
      </c>
      <c r="AM120" s="214">
        <f>ROUND(AL120*7.2,0)</f>
        <v>29</v>
      </c>
      <c r="AN120" s="214">
        <f>SUM(M120,O120,Q120,S120,U120)</f>
        <v>418</v>
      </c>
      <c r="AO120" s="214">
        <f>SUM(W120,Y120,AA120,AC120)</f>
        <v>322</v>
      </c>
      <c r="AP120" s="214">
        <f>SUM(AE120,AG120,AI120)</f>
        <v>125</v>
      </c>
      <c r="AQ120" s="214">
        <f>SUM(AK120,AM120)</f>
        <v>63</v>
      </c>
      <c r="AR120" s="214">
        <f>SUM(AN120:AQ120)</f>
        <v>928</v>
      </c>
      <c r="AS120" s="214" t="str">
        <f>IF(AR120&lt;=120,"Group 1",IF(AR120&lt;=240,"Group 2",IF(AR120&lt;=360,"Group 3",IF(AR120&lt;=480,"Group 4",IF(AR120&lt;=600,"Group 5",IF(AR120&lt;=720,"Group 6",IF(AR120&lt;=840,"Group 7",IF(AR120&lt;=960,"Group 8",IF(AR120&lt;=1080,"Group 9","Group 10")))))))))</f>
        <v>Group 8</v>
      </c>
      <c r="AT120" s="214" t="str">
        <f>IF(AR120&lt;=120,"B1",IF(AR120&lt;=240,"B2",IF(AR120&lt;=360,"B3",IF(AR120&lt;=480,"B4",IF(AR120&lt;=600,"B5",IF(AR120&lt;=720,"B6",IF(AR120&lt;=840,"B7",IF(AR120&lt;=960,"B8",IF(AR120&lt;=1080,"B9",IF(AR120&lt;=1100,"B10",IF(AR120&lt;=1120,"B11",IF(AR120&lt;=1140,"B12",IF(AR120&lt;=1160,"B13",IF(AR120&lt;=1180,"B14","B15"))))))))))))))</f>
        <v>B8</v>
      </c>
      <c r="AU120" s="214" t="str">
        <f>AT120</f>
        <v>B8</v>
      </c>
      <c r="AV120" s="214" t="str">
        <f>IF(AU120=J120,"OK","REVIEW")</f>
        <v>OK</v>
      </c>
      <c r="AW120" s="213" t="s">
        <v>1647</v>
      </c>
    </row>
    <row r="121" ht="72" customHeight="1">
      <c r="A121" s="214" t="s">
        <v>260</v>
      </c>
      <c r="B121" s="213" t="s">
        <v>261</v>
      </c>
      <c r="C121" s="214" t="s">
        <v>711</v>
      </c>
      <c r="D121" s="213" t="s">
        <v>712</v>
      </c>
      <c r="E121" s="214" t="s">
        <v>727</v>
      </c>
      <c r="F121" s="213" t="s">
        <v>728</v>
      </c>
      <c r="G121" s="214" t="s">
        <v>739</v>
      </c>
      <c r="H121" s="213" t="s">
        <v>740</v>
      </c>
      <c r="I121" s="213" t="s">
        <v>520</v>
      </c>
      <c r="J121" s="214" t="s">
        <v>280</v>
      </c>
      <c r="K121" s="213" t="s">
        <v>1657</v>
      </c>
      <c r="L121" s="214">
        <v>8</v>
      </c>
      <c r="M121" s="214">
        <f>ROUND(L121*18,0)</f>
        <v>144</v>
      </c>
      <c r="N121" s="214">
        <v>4</v>
      </c>
      <c r="O121" s="214">
        <f>ROUND(N121*19.2,0)</f>
        <v>77</v>
      </c>
      <c r="P121" s="214">
        <v>5</v>
      </c>
      <c r="Q121" s="214">
        <f>ROUND(P121*19.2,0)</f>
        <v>96</v>
      </c>
      <c r="R121" s="214">
        <v>4</v>
      </c>
      <c r="S121" s="214">
        <f>ROUND(R121*14.4,0)</f>
        <v>58</v>
      </c>
      <c r="T121" s="214">
        <v>3</v>
      </c>
      <c r="U121" s="214">
        <f>ROUND(T121*14.4,0)</f>
        <v>43</v>
      </c>
      <c r="V121" s="214">
        <v>4</v>
      </c>
      <c r="W121" s="214">
        <f>ROUND(V121*28.8,0)</f>
        <v>115</v>
      </c>
      <c r="X121" s="214">
        <v>2</v>
      </c>
      <c r="Y121" s="214">
        <f>ROUND(X121*16.8,0)</f>
        <v>34</v>
      </c>
      <c r="Z121" s="214">
        <v>5</v>
      </c>
      <c r="AA121" s="214">
        <f>ROUND(Z121*19.2,0)</f>
        <v>96</v>
      </c>
      <c r="AB121" s="214">
        <v>4</v>
      </c>
      <c r="AC121" s="214">
        <f>ROUND(AB121*19.2,0)</f>
        <v>77</v>
      </c>
      <c r="AD121" s="214">
        <v>4</v>
      </c>
      <c r="AE121" s="214">
        <f>ROUND(AD121*12,0)</f>
        <v>48</v>
      </c>
      <c r="AF121" s="214">
        <v>4</v>
      </c>
      <c r="AG121" s="214">
        <f>ROUND(AF121*14.4,0)</f>
        <v>58</v>
      </c>
      <c r="AH121" s="214">
        <v>2</v>
      </c>
      <c r="AI121" s="214">
        <f>ROUND(AH121*9.6,0)</f>
        <v>19</v>
      </c>
      <c r="AJ121" s="214">
        <v>2</v>
      </c>
      <c r="AK121" s="214">
        <f>ROUND(AJ121*16.8,0)</f>
        <v>34</v>
      </c>
      <c r="AL121" s="214">
        <v>4</v>
      </c>
      <c r="AM121" s="214">
        <f>ROUND(AL121*7.2,0)</f>
        <v>29</v>
      </c>
      <c r="AN121" s="214">
        <f>SUM(M121,O121,Q121,S121,U121)</f>
        <v>418</v>
      </c>
      <c r="AO121" s="214">
        <f>SUM(W121,Y121,AA121,AC121)</f>
        <v>322</v>
      </c>
      <c r="AP121" s="214">
        <f>SUM(AE121,AG121,AI121)</f>
        <v>125</v>
      </c>
      <c r="AQ121" s="214">
        <f>SUM(AK121,AM121)</f>
        <v>63</v>
      </c>
      <c r="AR121" s="214">
        <f>SUM(AN121:AQ121)</f>
        <v>928</v>
      </c>
      <c r="AS121" s="214" t="str">
        <f>IF(AR121&lt;=120,"Group 1",IF(AR121&lt;=240,"Group 2",IF(AR121&lt;=360,"Group 3",IF(AR121&lt;=480,"Group 4",IF(AR121&lt;=600,"Group 5",IF(AR121&lt;=720,"Group 6",IF(AR121&lt;=840,"Group 7",IF(AR121&lt;=960,"Group 8",IF(AR121&lt;=1080,"Group 9","Group 10")))))))))</f>
        <v>Group 8</v>
      </c>
      <c r="AT121" s="214" t="str">
        <f>IF(AR121&lt;=120,"B1",IF(AR121&lt;=240,"B2",IF(AR121&lt;=360,"B3",IF(AR121&lt;=480,"B4",IF(AR121&lt;=600,"B5",IF(AR121&lt;=720,"B6",IF(AR121&lt;=840,"B7",IF(AR121&lt;=960,"B8",IF(AR121&lt;=1080,"B9",IF(AR121&lt;=1100,"B10",IF(AR121&lt;=1120,"B11",IF(AR121&lt;=1140,"B12",IF(AR121&lt;=1160,"B13",IF(AR121&lt;=1180,"B14","B15"))))))))))))))</f>
        <v>B8</v>
      </c>
      <c r="AU121" s="214" t="str">
        <f>AT121</f>
        <v>B8</v>
      </c>
      <c r="AV121" s="214" t="str">
        <f>IF(AU121=J121,"OK","REVIEW")</f>
        <v>OK</v>
      </c>
      <c r="AW121" s="213" t="s">
        <v>1647</v>
      </c>
    </row>
    <row r="122" ht="72" customHeight="1">
      <c r="A122" s="214" t="s">
        <v>260</v>
      </c>
      <c r="B122" s="213" t="s">
        <v>261</v>
      </c>
      <c r="C122" s="214" t="s">
        <v>711</v>
      </c>
      <c r="D122" s="213" t="s">
        <v>712</v>
      </c>
      <c r="E122" s="214" t="s">
        <v>741</v>
      </c>
      <c r="F122" s="213" t="s">
        <v>742</v>
      </c>
      <c r="G122" s="214" t="s">
        <v>743</v>
      </c>
      <c r="H122" s="213" t="s">
        <v>744</v>
      </c>
      <c r="I122" s="213" t="s">
        <v>520</v>
      </c>
      <c r="J122" s="214" t="s">
        <v>280</v>
      </c>
      <c r="K122" s="213" t="s">
        <v>1657</v>
      </c>
      <c r="L122" s="214">
        <v>8</v>
      </c>
      <c r="M122" s="214">
        <f>ROUND(L122*18,0)</f>
        <v>144</v>
      </c>
      <c r="N122" s="214">
        <v>4</v>
      </c>
      <c r="O122" s="214">
        <f>ROUND(N122*19.2,0)</f>
        <v>77</v>
      </c>
      <c r="P122" s="214">
        <v>5</v>
      </c>
      <c r="Q122" s="214">
        <f>ROUND(P122*19.2,0)</f>
        <v>96</v>
      </c>
      <c r="R122" s="214">
        <v>4</v>
      </c>
      <c r="S122" s="214">
        <f>ROUND(R122*14.4,0)</f>
        <v>58</v>
      </c>
      <c r="T122" s="214">
        <v>3</v>
      </c>
      <c r="U122" s="214">
        <f>ROUND(T122*14.4,0)</f>
        <v>43</v>
      </c>
      <c r="V122" s="214">
        <v>3</v>
      </c>
      <c r="W122" s="214">
        <f>ROUND(V122*28.8,0)</f>
        <v>86</v>
      </c>
      <c r="X122" s="214">
        <v>2</v>
      </c>
      <c r="Y122" s="214">
        <f>ROUND(X122*16.8,0)</f>
        <v>34</v>
      </c>
      <c r="Z122" s="214">
        <v>5</v>
      </c>
      <c r="AA122" s="214">
        <f>ROUND(Z122*19.2,0)</f>
        <v>96</v>
      </c>
      <c r="AB122" s="214">
        <v>4</v>
      </c>
      <c r="AC122" s="214">
        <f>ROUND(AB122*19.2,0)</f>
        <v>77</v>
      </c>
      <c r="AD122" s="214">
        <v>4</v>
      </c>
      <c r="AE122" s="214">
        <f>ROUND(AD122*12,0)</f>
        <v>48</v>
      </c>
      <c r="AF122" s="214">
        <v>3</v>
      </c>
      <c r="AG122" s="214">
        <f>ROUND(AF122*14.4,0)</f>
        <v>43</v>
      </c>
      <c r="AH122" s="214">
        <v>2</v>
      </c>
      <c r="AI122" s="214">
        <f>ROUND(AH122*9.6,0)</f>
        <v>19</v>
      </c>
      <c r="AJ122" s="214">
        <v>2</v>
      </c>
      <c r="AK122" s="214">
        <f>ROUND(AJ122*16.8,0)</f>
        <v>34</v>
      </c>
      <c r="AL122" s="214">
        <v>4</v>
      </c>
      <c r="AM122" s="214">
        <f>ROUND(AL122*7.2,0)</f>
        <v>29</v>
      </c>
      <c r="AN122" s="214">
        <f>SUM(M122,O122,Q122,S122,U122)</f>
        <v>418</v>
      </c>
      <c r="AO122" s="214">
        <f>SUM(W122,Y122,AA122,AC122)</f>
        <v>293</v>
      </c>
      <c r="AP122" s="214">
        <f>SUM(AE122,AG122,AI122)</f>
        <v>110</v>
      </c>
      <c r="AQ122" s="214">
        <f>SUM(AK122,AM122)</f>
        <v>63</v>
      </c>
      <c r="AR122" s="214">
        <f>SUM(AN122:AQ122)</f>
        <v>884</v>
      </c>
      <c r="AS122" s="214" t="str">
        <f>IF(AR122&lt;=120,"Group 1",IF(AR122&lt;=240,"Group 2",IF(AR122&lt;=360,"Group 3",IF(AR122&lt;=480,"Group 4",IF(AR122&lt;=600,"Group 5",IF(AR122&lt;=720,"Group 6",IF(AR122&lt;=840,"Group 7",IF(AR122&lt;=960,"Group 8",IF(AR122&lt;=1080,"Group 9","Group 10")))))))))</f>
        <v>Group 8</v>
      </c>
      <c r="AT122" s="214" t="str">
        <f>IF(AR122&lt;=120,"B1",IF(AR122&lt;=240,"B2",IF(AR122&lt;=360,"B3",IF(AR122&lt;=480,"B4",IF(AR122&lt;=600,"B5",IF(AR122&lt;=720,"B6",IF(AR122&lt;=840,"B7",IF(AR122&lt;=960,"B8",IF(AR122&lt;=1080,"B9",IF(AR122&lt;=1100,"B10",IF(AR122&lt;=1120,"B11",IF(AR122&lt;=1140,"B12",IF(AR122&lt;=1160,"B13",IF(AR122&lt;=1180,"B14","B15"))))))))))))))</f>
        <v>B8</v>
      </c>
      <c r="AU122" s="214" t="str">
        <f>AT122</f>
        <v>B8</v>
      </c>
      <c r="AV122" s="214" t="str">
        <f>IF(AU122=J122,"OK","REVIEW")</f>
        <v>OK</v>
      </c>
      <c r="AW122" s="213" t="s">
        <v>1647</v>
      </c>
    </row>
    <row r="123" ht="72" customHeight="1">
      <c r="A123" s="214" t="s">
        <v>260</v>
      </c>
      <c r="B123" s="213" t="s">
        <v>261</v>
      </c>
      <c r="C123" s="214" t="s">
        <v>711</v>
      </c>
      <c r="D123" s="213" t="s">
        <v>712</v>
      </c>
      <c r="E123" s="214" t="s">
        <v>741</v>
      </c>
      <c r="F123" s="213" t="s">
        <v>742</v>
      </c>
      <c r="G123" s="214" t="s">
        <v>745</v>
      </c>
      <c r="H123" s="213" t="s">
        <v>746</v>
      </c>
      <c r="I123" s="213" t="s">
        <v>520</v>
      </c>
      <c r="J123" s="214" t="s">
        <v>280</v>
      </c>
      <c r="K123" s="213" t="s">
        <v>1657</v>
      </c>
      <c r="L123" s="214">
        <v>8</v>
      </c>
      <c r="M123" s="214">
        <f>ROUND(L123*18,0)</f>
        <v>144</v>
      </c>
      <c r="N123" s="214">
        <v>4</v>
      </c>
      <c r="O123" s="214">
        <f>ROUND(N123*19.2,0)</f>
        <v>77</v>
      </c>
      <c r="P123" s="214">
        <v>5</v>
      </c>
      <c r="Q123" s="214">
        <f>ROUND(P123*19.2,0)</f>
        <v>96</v>
      </c>
      <c r="R123" s="214">
        <v>4</v>
      </c>
      <c r="S123" s="214">
        <f>ROUND(R123*14.4,0)</f>
        <v>58</v>
      </c>
      <c r="T123" s="214">
        <v>3</v>
      </c>
      <c r="U123" s="214">
        <f>ROUND(T123*14.4,0)</f>
        <v>43</v>
      </c>
      <c r="V123" s="214">
        <v>3</v>
      </c>
      <c r="W123" s="214">
        <f>ROUND(V123*28.8,0)</f>
        <v>86</v>
      </c>
      <c r="X123" s="214">
        <v>2</v>
      </c>
      <c r="Y123" s="214">
        <f>ROUND(X123*16.8,0)</f>
        <v>34</v>
      </c>
      <c r="Z123" s="214">
        <v>5</v>
      </c>
      <c r="AA123" s="214">
        <f>ROUND(Z123*19.2,0)</f>
        <v>96</v>
      </c>
      <c r="AB123" s="214">
        <v>4</v>
      </c>
      <c r="AC123" s="214">
        <f>ROUND(AB123*19.2,0)</f>
        <v>77</v>
      </c>
      <c r="AD123" s="214">
        <v>4</v>
      </c>
      <c r="AE123" s="214">
        <f>ROUND(AD123*12,0)</f>
        <v>48</v>
      </c>
      <c r="AF123" s="214">
        <v>3</v>
      </c>
      <c r="AG123" s="214">
        <f>ROUND(AF123*14.4,0)</f>
        <v>43</v>
      </c>
      <c r="AH123" s="214">
        <v>2</v>
      </c>
      <c r="AI123" s="214">
        <f>ROUND(AH123*9.6,0)</f>
        <v>19</v>
      </c>
      <c r="AJ123" s="214">
        <v>2</v>
      </c>
      <c r="AK123" s="214">
        <f>ROUND(AJ123*16.8,0)</f>
        <v>34</v>
      </c>
      <c r="AL123" s="214">
        <v>4</v>
      </c>
      <c r="AM123" s="214">
        <f>ROUND(AL123*7.2,0)</f>
        <v>29</v>
      </c>
      <c r="AN123" s="214">
        <f>SUM(M123,O123,Q123,S123,U123)</f>
        <v>418</v>
      </c>
      <c r="AO123" s="214">
        <f>SUM(W123,Y123,AA123,AC123)</f>
        <v>293</v>
      </c>
      <c r="AP123" s="214">
        <f>SUM(AE123,AG123,AI123)</f>
        <v>110</v>
      </c>
      <c r="AQ123" s="214">
        <f>SUM(AK123,AM123)</f>
        <v>63</v>
      </c>
      <c r="AR123" s="214">
        <f>SUM(AN123:AQ123)</f>
        <v>884</v>
      </c>
      <c r="AS123" s="214" t="str">
        <f>IF(AR123&lt;=120,"Group 1",IF(AR123&lt;=240,"Group 2",IF(AR123&lt;=360,"Group 3",IF(AR123&lt;=480,"Group 4",IF(AR123&lt;=600,"Group 5",IF(AR123&lt;=720,"Group 6",IF(AR123&lt;=840,"Group 7",IF(AR123&lt;=960,"Group 8",IF(AR123&lt;=1080,"Group 9","Group 10")))))))))</f>
        <v>Group 8</v>
      </c>
      <c r="AT123" s="214" t="str">
        <f>IF(AR123&lt;=120,"B1",IF(AR123&lt;=240,"B2",IF(AR123&lt;=360,"B3",IF(AR123&lt;=480,"B4",IF(AR123&lt;=600,"B5",IF(AR123&lt;=720,"B6",IF(AR123&lt;=840,"B7",IF(AR123&lt;=960,"B8",IF(AR123&lt;=1080,"B9",IF(AR123&lt;=1100,"B10",IF(AR123&lt;=1120,"B11",IF(AR123&lt;=1140,"B12",IF(AR123&lt;=1160,"B13",IF(AR123&lt;=1180,"B14","B15"))))))))))))))</f>
        <v>B8</v>
      </c>
      <c r="AU123" s="214" t="str">
        <f>AT123</f>
        <v>B8</v>
      </c>
      <c r="AV123" s="214" t="str">
        <f>IF(AU123=J123,"OK","REVIEW")</f>
        <v>OK</v>
      </c>
      <c r="AW123" s="213" t="s">
        <v>1647</v>
      </c>
    </row>
    <row r="124" ht="72" customHeight="1">
      <c r="A124" s="214" t="s">
        <v>260</v>
      </c>
      <c r="B124" s="213" t="s">
        <v>261</v>
      </c>
      <c r="C124" s="214" t="s">
        <v>711</v>
      </c>
      <c r="D124" s="213" t="s">
        <v>712</v>
      </c>
      <c r="E124" s="214" t="s">
        <v>741</v>
      </c>
      <c r="F124" s="213" t="s">
        <v>742</v>
      </c>
      <c r="G124" s="214" t="s">
        <v>747</v>
      </c>
      <c r="H124" s="213" t="s">
        <v>748</v>
      </c>
      <c r="I124" s="213" t="s">
        <v>520</v>
      </c>
      <c r="J124" s="214" t="s">
        <v>280</v>
      </c>
      <c r="K124" s="213" t="s">
        <v>1657</v>
      </c>
      <c r="L124" s="214">
        <v>8</v>
      </c>
      <c r="M124" s="214">
        <f>ROUND(L124*18,0)</f>
        <v>144</v>
      </c>
      <c r="N124" s="214">
        <v>4</v>
      </c>
      <c r="O124" s="214">
        <f>ROUND(N124*19.2,0)</f>
        <v>77</v>
      </c>
      <c r="P124" s="214">
        <v>5</v>
      </c>
      <c r="Q124" s="214">
        <f>ROUND(P124*19.2,0)</f>
        <v>96</v>
      </c>
      <c r="R124" s="214">
        <v>4</v>
      </c>
      <c r="S124" s="214">
        <f>ROUND(R124*14.4,0)</f>
        <v>58</v>
      </c>
      <c r="T124" s="214">
        <v>3</v>
      </c>
      <c r="U124" s="214">
        <f>ROUND(T124*14.4,0)</f>
        <v>43</v>
      </c>
      <c r="V124" s="214">
        <v>3</v>
      </c>
      <c r="W124" s="214">
        <f>ROUND(V124*28.8,0)</f>
        <v>86</v>
      </c>
      <c r="X124" s="214">
        <v>2</v>
      </c>
      <c r="Y124" s="214">
        <f>ROUND(X124*16.8,0)</f>
        <v>34</v>
      </c>
      <c r="Z124" s="214">
        <v>5</v>
      </c>
      <c r="AA124" s="214">
        <f>ROUND(Z124*19.2,0)</f>
        <v>96</v>
      </c>
      <c r="AB124" s="214">
        <v>4</v>
      </c>
      <c r="AC124" s="214">
        <f>ROUND(AB124*19.2,0)</f>
        <v>77</v>
      </c>
      <c r="AD124" s="214">
        <v>4</v>
      </c>
      <c r="AE124" s="214">
        <f>ROUND(AD124*12,0)</f>
        <v>48</v>
      </c>
      <c r="AF124" s="214">
        <v>3</v>
      </c>
      <c r="AG124" s="214">
        <f>ROUND(AF124*14.4,0)</f>
        <v>43</v>
      </c>
      <c r="AH124" s="214">
        <v>2</v>
      </c>
      <c r="AI124" s="214">
        <f>ROUND(AH124*9.6,0)</f>
        <v>19</v>
      </c>
      <c r="AJ124" s="214">
        <v>2</v>
      </c>
      <c r="AK124" s="214">
        <f>ROUND(AJ124*16.8,0)</f>
        <v>34</v>
      </c>
      <c r="AL124" s="214">
        <v>4</v>
      </c>
      <c r="AM124" s="214">
        <f>ROUND(AL124*7.2,0)</f>
        <v>29</v>
      </c>
      <c r="AN124" s="214">
        <f>SUM(M124,O124,Q124,S124,U124)</f>
        <v>418</v>
      </c>
      <c r="AO124" s="214">
        <f>SUM(W124,Y124,AA124,AC124)</f>
        <v>293</v>
      </c>
      <c r="AP124" s="214">
        <f>SUM(AE124,AG124,AI124)</f>
        <v>110</v>
      </c>
      <c r="AQ124" s="214">
        <f>SUM(AK124,AM124)</f>
        <v>63</v>
      </c>
      <c r="AR124" s="214">
        <f>SUM(AN124:AQ124)</f>
        <v>884</v>
      </c>
      <c r="AS124" s="214" t="str">
        <f>IF(AR124&lt;=120,"Group 1",IF(AR124&lt;=240,"Group 2",IF(AR124&lt;=360,"Group 3",IF(AR124&lt;=480,"Group 4",IF(AR124&lt;=600,"Group 5",IF(AR124&lt;=720,"Group 6",IF(AR124&lt;=840,"Group 7",IF(AR124&lt;=960,"Group 8",IF(AR124&lt;=1080,"Group 9","Group 10")))))))))</f>
        <v>Group 8</v>
      </c>
      <c r="AT124" s="214" t="str">
        <f>IF(AR124&lt;=120,"B1",IF(AR124&lt;=240,"B2",IF(AR124&lt;=360,"B3",IF(AR124&lt;=480,"B4",IF(AR124&lt;=600,"B5",IF(AR124&lt;=720,"B6",IF(AR124&lt;=840,"B7",IF(AR124&lt;=960,"B8",IF(AR124&lt;=1080,"B9",IF(AR124&lt;=1100,"B10",IF(AR124&lt;=1120,"B11",IF(AR124&lt;=1140,"B12",IF(AR124&lt;=1160,"B13",IF(AR124&lt;=1180,"B14","B15"))))))))))))))</f>
        <v>B8</v>
      </c>
      <c r="AU124" s="214" t="str">
        <f>AT124</f>
        <v>B8</v>
      </c>
      <c r="AV124" s="214" t="str">
        <f>IF(AU124=J124,"OK","REVIEW")</f>
        <v>OK</v>
      </c>
      <c r="AW124" s="213" t="s">
        <v>1647</v>
      </c>
    </row>
    <row r="125" ht="72" customHeight="1">
      <c r="A125" s="214" t="s">
        <v>260</v>
      </c>
      <c r="B125" s="213" t="s">
        <v>261</v>
      </c>
      <c r="C125" s="214" t="s">
        <v>711</v>
      </c>
      <c r="D125" s="213" t="s">
        <v>712</v>
      </c>
      <c r="E125" s="214" t="s">
        <v>749</v>
      </c>
      <c r="F125" s="213" t="s">
        <v>750</v>
      </c>
      <c r="G125" s="214" t="s">
        <v>751</v>
      </c>
      <c r="H125" s="213" t="s">
        <v>752</v>
      </c>
      <c r="I125" s="213" t="s">
        <v>520</v>
      </c>
      <c r="J125" s="214" t="s">
        <v>280</v>
      </c>
      <c r="K125" s="213" t="s">
        <v>1657</v>
      </c>
      <c r="L125" s="214">
        <v>8</v>
      </c>
      <c r="M125" s="214">
        <f>ROUND(L125*18,0)</f>
        <v>144</v>
      </c>
      <c r="N125" s="214">
        <v>4</v>
      </c>
      <c r="O125" s="214">
        <f>ROUND(N125*19.2,0)</f>
        <v>77</v>
      </c>
      <c r="P125" s="214">
        <v>5</v>
      </c>
      <c r="Q125" s="214">
        <f>ROUND(P125*19.2,0)</f>
        <v>96</v>
      </c>
      <c r="R125" s="214">
        <v>4</v>
      </c>
      <c r="S125" s="214">
        <f>ROUND(R125*14.4,0)</f>
        <v>58</v>
      </c>
      <c r="T125" s="214">
        <v>3</v>
      </c>
      <c r="U125" s="214">
        <f>ROUND(T125*14.4,0)</f>
        <v>43</v>
      </c>
      <c r="V125" s="214">
        <v>3</v>
      </c>
      <c r="W125" s="214">
        <f>ROUND(V125*28.8,0)</f>
        <v>86</v>
      </c>
      <c r="X125" s="214">
        <v>2</v>
      </c>
      <c r="Y125" s="214">
        <f>ROUND(X125*16.8,0)</f>
        <v>34</v>
      </c>
      <c r="Z125" s="214">
        <v>5</v>
      </c>
      <c r="AA125" s="214">
        <f>ROUND(Z125*19.2,0)</f>
        <v>96</v>
      </c>
      <c r="AB125" s="214">
        <v>4</v>
      </c>
      <c r="AC125" s="214">
        <f>ROUND(AB125*19.2,0)</f>
        <v>77</v>
      </c>
      <c r="AD125" s="214">
        <v>4</v>
      </c>
      <c r="AE125" s="214">
        <f>ROUND(AD125*12,0)</f>
        <v>48</v>
      </c>
      <c r="AF125" s="214">
        <v>3</v>
      </c>
      <c r="AG125" s="214">
        <f>ROUND(AF125*14.4,0)</f>
        <v>43</v>
      </c>
      <c r="AH125" s="214">
        <v>2</v>
      </c>
      <c r="AI125" s="214">
        <f>ROUND(AH125*9.6,0)</f>
        <v>19</v>
      </c>
      <c r="AJ125" s="214">
        <v>2</v>
      </c>
      <c r="AK125" s="214">
        <f>ROUND(AJ125*16.8,0)</f>
        <v>34</v>
      </c>
      <c r="AL125" s="214">
        <v>4</v>
      </c>
      <c r="AM125" s="214">
        <f>ROUND(AL125*7.2,0)</f>
        <v>29</v>
      </c>
      <c r="AN125" s="214">
        <f>SUM(M125,O125,Q125,S125,U125)</f>
        <v>418</v>
      </c>
      <c r="AO125" s="214">
        <f>SUM(W125,Y125,AA125,AC125)</f>
        <v>293</v>
      </c>
      <c r="AP125" s="214">
        <f>SUM(AE125,AG125,AI125)</f>
        <v>110</v>
      </c>
      <c r="AQ125" s="214">
        <f>SUM(AK125,AM125)</f>
        <v>63</v>
      </c>
      <c r="AR125" s="214">
        <f>SUM(AN125:AQ125)</f>
        <v>884</v>
      </c>
      <c r="AS125" s="214" t="str">
        <f>IF(AR125&lt;=120,"Group 1",IF(AR125&lt;=240,"Group 2",IF(AR125&lt;=360,"Group 3",IF(AR125&lt;=480,"Group 4",IF(AR125&lt;=600,"Group 5",IF(AR125&lt;=720,"Group 6",IF(AR125&lt;=840,"Group 7",IF(AR125&lt;=960,"Group 8",IF(AR125&lt;=1080,"Group 9","Group 10")))))))))</f>
        <v>Group 8</v>
      </c>
      <c r="AT125" s="214" t="str">
        <f>IF(AR125&lt;=120,"B1",IF(AR125&lt;=240,"B2",IF(AR125&lt;=360,"B3",IF(AR125&lt;=480,"B4",IF(AR125&lt;=600,"B5",IF(AR125&lt;=720,"B6",IF(AR125&lt;=840,"B7",IF(AR125&lt;=960,"B8",IF(AR125&lt;=1080,"B9",IF(AR125&lt;=1100,"B10",IF(AR125&lt;=1120,"B11",IF(AR125&lt;=1140,"B12",IF(AR125&lt;=1160,"B13",IF(AR125&lt;=1180,"B14","B15"))))))))))))))</f>
        <v>B8</v>
      </c>
      <c r="AU125" s="214" t="str">
        <f>AT125</f>
        <v>B8</v>
      </c>
      <c r="AV125" s="214" t="str">
        <f>IF(AU125=J125,"OK","REVIEW")</f>
        <v>OK</v>
      </c>
      <c r="AW125" s="213" t="s">
        <v>1647</v>
      </c>
    </row>
    <row r="126" ht="72" customHeight="1">
      <c r="A126" s="214" t="s">
        <v>260</v>
      </c>
      <c r="B126" s="213" t="s">
        <v>261</v>
      </c>
      <c r="C126" s="214" t="s">
        <v>711</v>
      </c>
      <c r="D126" s="213" t="s">
        <v>712</v>
      </c>
      <c r="E126" s="214" t="s">
        <v>749</v>
      </c>
      <c r="F126" s="213" t="s">
        <v>750</v>
      </c>
      <c r="G126" s="214" t="s">
        <v>753</v>
      </c>
      <c r="H126" s="213" t="s">
        <v>754</v>
      </c>
      <c r="I126" s="213" t="s">
        <v>520</v>
      </c>
      <c r="J126" s="214" t="s">
        <v>280</v>
      </c>
      <c r="K126" s="213" t="s">
        <v>1657</v>
      </c>
      <c r="L126" s="214">
        <v>8</v>
      </c>
      <c r="M126" s="214">
        <f>ROUND(L126*18,0)</f>
        <v>144</v>
      </c>
      <c r="N126" s="214">
        <v>4</v>
      </c>
      <c r="O126" s="214">
        <f>ROUND(N126*19.2,0)</f>
        <v>77</v>
      </c>
      <c r="P126" s="214">
        <v>5</v>
      </c>
      <c r="Q126" s="214">
        <f>ROUND(P126*19.2,0)</f>
        <v>96</v>
      </c>
      <c r="R126" s="214">
        <v>4</v>
      </c>
      <c r="S126" s="214">
        <f>ROUND(R126*14.4,0)</f>
        <v>58</v>
      </c>
      <c r="T126" s="214">
        <v>3</v>
      </c>
      <c r="U126" s="214">
        <f>ROUND(T126*14.4,0)</f>
        <v>43</v>
      </c>
      <c r="V126" s="214">
        <v>3</v>
      </c>
      <c r="W126" s="214">
        <f>ROUND(V126*28.8,0)</f>
        <v>86</v>
      </c>
      <c r="X126" s="214">
        <v>2</v>
      </c>
      <c r="Y126" s="214">
        <f>ROUND(X126*16.8,0)</f>
        <v>34</v>
      </c>
      <c r="Z126" s="214">
        <v>5</v>
      </c>
      <c r="AA126" s="214">
        <f>ROUND(Z126*19.2,0)</f>
        <v>96</v>
      </c>
      <c r="AB126" s="214">
        <v>4</v>
      </c>
      <c r="AC126" s="214">
        <f>ROUND(AB126*19.2,0)</f>
        <v>77</v>
      </c>
      <c r="AD126" s="214">
        <v>4</v>
      </c>
      <c r="AE126" s="214">
        <f>ROUND(AD126*12,0)</f>
        <v>48</v>
      </c>
      <c r="AF126" s="214">
        <v>3</v>
      </c>
      <c r="AG126" s="214">
        <f>ROUND(AF126*14.4,0)</f>
        <v>43</v>
      </c>
      <c r="AH126" s="214">
        <v>2</v>
      </c>
      <c r="AI126" s="214">
        <f>ROUND(AH126*9.6,0)</f>
        <v>19</v>
      </c>
      <c r="AJ126" s="214">
        <v>2</v>
      </c>
      <c r="AK126" s="214">
        <f>ROUND(AJ126*16.8,0)</f>
        <v>34</v>
      </c>
      <c r="AL126" s="214">
        <v>4</v>
      </c>
      <c r="AM126" s="214">
        <f>ROUND(AL126*7.2,0)</f>
        <v>29</v>
      </c>
      <c r="AN126" s="214">
        <f>SUM(M126,O126,Q126,S126,U126)</f>
        <v>418</v>
      </c>
      <c r="AO126" s="214">
        <f>SUM(W126,Y126,AA126,AC126)</f>
        <v>293</v>
      </c>
      <c r="AP126" s="214">
        <f>SUM(AE126,AG126,AI126)</f>
        <v>110</v>
      </c>
      <c r="AQ126" s="214">
        <f>SUM(AK126,AM126)</f>
        <v>63</v>
      </c>
      <c r="AR126" s="214">
        <f>SUM(AN126:AQ126)</f>
        <v>884</v>
      </c>
      <c r="AS126" s="214" t="str">
        <f>IF(AR126&lt;=120,"Group 1",IF(AR126&lt;=240,"Group 2",IF(AR126&lt;=360,"Group 3",IF(AR126&lt;=480,"Group 4",IF(AR126&lt;=600,"Group 5",IF(AR126&lt;=720,"Group 6",IF(AR126&lt;=840,"Group 7",IF(AR126&lt;=960,"Group 8",IF(AR126&lt;=1080,"Group 9","Group 10")))))))))</f>
        <v>Group 8</v>
      </c>
      <c r="AT126" s="214" t="str">
        <f>IF(AR126&lt;=120,"B1",IF(AR126&lt;=240,"B2",IF(AR126&lt;=360,"B3",IF(AR126&lt;=480,"B4",IF(AR126&lt;=600,"B5",IF(AR126&lt;=720,"B6",IF(AR126&lt;=840,"B7",IF(AR126&lt;=960,"B8",IF(AR126&lt;=1080,"B9",IF(AR126&lt;=1100,"B10",IF(AR126&lt;=1120,"B11",IF(AR126&lt;=1140,"B12",IF(AR126&lt;=1160,"B13",IF(AR126&lt;=1180,"B14","B15"))))))))))))))</f>
        <v>B8</v>
      </c>
      <c r="AU126" s="214" t="str">
        <f>AT126</f>
        <v>B8</v>
      </c>
      <c r="AV126" s="214" t="str">
        <f>IF(AU126=J126,"OK","REVIEW")</f>
        <v>OK</v>
      </c>
      <c r="AW126" s="213" t="s">
        <v>1647</v>
      </c>
    </row>
    <row r="127" ht="72" customHeight="1">
      <c r="A127" s="214" t="s">
        <v>260</v>
      </c>
      <c r="B127" s="213" t="s">
        <v>261</v>
      </c>
      <c r="C127" s="214" t="s">
        <v>711</v>
      </c>
      <c r="D127" s="213" t="s">
        <v>712</v>
      </c>
      <c r="E127" s="214" t="s">
        <v>749</v>
      </c>
      <c r="F127" s="213" t="s">
        <v>750</v>
      </c>
      <c r="G127" s="214" t="s">
        <v>755</v>
      </c>
      <c r="H127" s="213" t="s">
        <v>756</v>
      </c>
      <c r="I127" s="213" t="s">
        <v>520</v>
      </c>
      <c r="J127" s="214" t="s">
        <v>280</v>
      </c>
      <c r="K127" s="213" t="s">
        <v>1657</v>
      </c>
      <c r="L127" s="214">
        <v>8</v>
      </c>
      <c r="M127" s="214">
        <f>ROUND(L127*18,0)</f>
        <v>144</v>
      </c>
      <c r="N127" s="214">
        <v>4</v>
      </c>
      <c r="O127" s="214">
        <f>ROUND(N127*19.2,0)</f>
        <v>77</v>
      </c>
      <c r="P127" s="214">
        <v>5</v>
      </c>
      <c r="Q127" s="214">
        <f>ROUND(P127*19.2,0)</f>
        <v>96</v>
      </c>
      <c r="R127" s="214">
        <v>4</v>
      </c>
      <c r="S127" s="214">
        <f>ROUND(R127*14.4,0)</f>
        <v>58</v>
      </c>
      <c r="T127" s="214">
        <v>3</v>
      </c>
      <c r="U127" s="214">
        <f>ROUND(T127*14.4,0)</f>
        <v>43</v>
      </c>
      <c r="V127" s="214">
        <v>3</v>
      </c>
      <c r="W127" s="214">
        <f>ROUND(V127*28.8,0)</f>
        <v>86</v>
      </c>
      <c r="X127" s="214">
        <v>2</v>
      </c>
      <c r="Y127" s="214">
        <f>ROUND(X127*16.8,0)</f>
        <v>34</v>
      </c>
      <c r="Z127" s="214">
        <v>5</v>
      </c>
      <c r="AA127" s="214">
        <f>ROUND(Z127*19.2,0)</f>
        <v>96</v>
      </c>
      <c r="AB127" s="214">
        <v>4</v>
      </c>
      <c r="AC127" s="214">
        <f>ROUND(AB127*19.2,0)</f>
        <v>77</v>
      </c>
      <c r="AD127" s="214">
        <v>4</v>
      </c>
      <c r="AE127" s="214">
        <f>ROUND(AD127*12,0)</f>
        <v>48</v>
      </c>
      <c r="AF127" s="214">
        <v>3</v>
      </c>
      <c r="AG127" s="214">
        <f>ROUND(AF127*14.4,0)</f>
        <v>43</v>
      </c>
      <c r="AH127" s="214">
        <v>2</v>
      </c>
      <c r="AI127" s="214">
        <f>ROUND(AH127*9.6,0)</f>
        <v>19</v>
      </c>
      <c r="AJ127" s="214">
        <v>2</v>
      </c>
      <c r="AK127" s="214">
        <f>ROUND(AJ127*16.8,0)</f>
        <v>34</v>
      </c>
      <c r="AL127" s="214">
        <v>4</v>
      </c>
      <c r="AM127" s="214">
        <f>ROUND(AL127*7.2,0)</f>
        <v>29</v>
      </c>
      <c r="AN127" s="214">
        <f>SUM(M127,O127,Q127,S127,U127)</f>
        <v>418</v>
      </c>
      <c r="AO127" s="214">
        <f>SUM(W127,Y127,AA127,AC127)</f>
        <v>293</v>
      </c>
      <c r="AP127" s="214">
        <f>SUM(AE127,AG127,AI127)</f>
        <v>110</v>
      </c>
      <c r="AQ127" s="214">
        <f>SUM(AK127,AM127)</f>
        <v>63</v>
      </c>
      <c r="AR127" s="214">
        <f>SUM(AN127:AQ127)</f>
        <v>884</v>
      </c>
      <c r="AS127" s="214" t="str">
        <f>IF(AR127&lt;=120,"Group 1",IF(AR127&lt;=240,"Group 2",IF(AR127&lt;=360,"Group 3",IF(AR127&lt;=480,"Group 4",IF(AR127&lt;=600,"Group 5",IF(AR127&lt;=720,"Group 6",IF(AR127&lt;=840,"Group 7",IF(AR127&lt;=960,"Group 8",IF(AR127&lt;=1080,"Group 9","Group 10")))))))))</f>
        <v>Group 8</v>
      </c>
      <c r="AT127" s="214" t="str">
        <f>IF(AR127&lt;=120,"B1",IF(AR127&lt;=240,"B2",IF(AR127&lt;=360,"B3",IF(AR127&lt;=480,"B4",IF(AR127&lt;=600,"B5",IF(AR127&lt;=720,"B6",IF(AR127&lt;=840,"B7",IF(AR127&lt;=960,"B8",IF(AR127&lt;=1080,"B9",IF(AR127&lt;=1100,"B10",IF(AR127&lt;=1120,"B11",IF(AR127&lt;=1140,"B12",IF(AR127&lt;=1160,"B13",IF(AR127&lt;=1180,"B14","B15"))))))))))))))</f>
        <v>B8</v>
      </c>
      <c r="AU127" s="214" t="str">
        <f>AT127</f>
        <v>B8</v>
      </c>
      <c r="AV127" s="214" t="str">
        <f>IF(AU127=J127,"OK","REVIEW")</f>
        <v>OK</v>
      </c>
      <c r="AW127" s="213" t="s">
        <v>1647</v>
      </c>
    </row>
    <row r="128" ht="72" customHeight="1">
      <c r="A128" s="214" t="s">
        <v>260</v>
      </c>
      <c r="B128" s="213" t="s">
        <v>261</v>
      </c>
      <c r="C128" s="214" t="s">
        <v>711</v>
      </c>
      <c r="D128" s="213" t="s">
        <v>712</v>
      </c>
      <c r="E128" s="214" t="s">
        <v>749</v>
      </c>
      <c r="F128" s="213" t="s">
        <v>750</v>
      </c>
      <c r="G128" s="214" t="s">
        <v>757</v>
      </c>
      <c r="H128" s="213" t="s">
        <v>758</v>
      </c>
      <c r="I128" s="213" t="s">
        <v>520</v>
      </c>
      <c r="J128" s="214" t="s">
        <v>280</v>
      </c>
      <c r="K128" s="213" t="s">
        <v>1657</v>
      </c>
      <c r="L128" s="214">
        <v>8</v>
      </c>
      <c r="M128" s="214">
        <f>ROUND(L128*18,0)</f>
        <v>144</v>
      </c>
      <c r="N128" s="214">
        <v>4</v>
      </c>
      <c r="O128" s="214">
        <f>ROUND(N128*19.2,0)</f>
        <v>77</v>
      </c>
      <c r="P128" s="214">
        <v>5</v>
      </c>
      <c r="Q128" s="214">
        <f>ROUND(P128*19.2,0)</f>
        <v>96</v>
      </c>
      <c r="R128" s="214">
        <v>5</v>
      </c>
      <c r="S128" s="214">
        <f>ROUND(R128*14.4,0)</f>
        <v>72</v>
      </c>
      <c r="T128" s="214">
        <v>3</v>
      </c>
      <c r="U128" s="214">
        <f>ROUND(T128*14.4,0)</f>
        <v>43</v>
      </c>
      <c r="V128" s="214">
        <v>4</v>
      </c>
      <c r="W128" s="214">
        <f>ROUND(V128*28.8,0)</f>
        <v>115</v>
      </c>
      <c r="X128" s="214">
        <v>2</v>
      </c>
      <c r="Y128" s="214">
        <f>ROUND(X128*16.8,0)</f>
        <v>34</v>
      </c>
      <c r="Z128" s="214">
        <v>5</v>
      </c>
      <c r="AA128" s="214">
        <f>ROUND(Z128*19.2,0)</f>
        <v>96</v>
      </c>
      <c r="AB128" s="214">
        <v>4</v>
      </c>
      <c r="AC128" s="214">
        <f>ROUND(AB128*19.2,0)</f>
        <v>77</v>
      </c>
      <c r="AD128" s="214">
        <v>4</v>
      </c>
      <c r="AE128" s="214">
        <f>ROUND(AD128*12,0)</f>
        <v>48</v>
      </c>
      <c r="AF128" s="214">
        <v>3</v>
      </c>
      <c r="AG128" s="214">
        <f>ROUND(AF128*14.4,0)</f>
        <v>43</v>
      </c>
      <c r="AH128" s="214">
        <v>2</v>
      </c>
      <c r="AI128" s="214">
        <f>ROUND(AH128*9.6,0)</f>
        <v>19</v>
      </c>
      <c r="AJ128" s="214">
        <v>2</v>
      </c>
      <c r="AK128" s="214">
        <f>ROUND(AJ128*16.8,0)</f>
        <v>34</v>
      </c>
      <c r="AL128" s="214">
        <v>4</v>
      </c>
      <c r="AM128" s="214">
        <f>ROUND(AL128*7.2,0)</f>
        <v>29</v>
      </c>
      <c r="AN128" s="214">
        <f>SUM(M128,O128,Q128,S128,U128)</f>
        <v>432</v>
      </c>
      <c r="AO128" s="214">
        <f>SUM(W128,Y128,AA128,AC128)</f>
        <v>322</v>
      </c>
      <c r="AP128" s="214">
        <f>SUM(AE128,AG128,AI128)</f>
        <v>110</v>
      </c>
      <c r="AQ128" s="214">
        <f>SUM(AK128,AM128)</f>
        <v>63</v>
      </c>
      <c r="AR128" s="214">
        <f>SUM(AN128:AQ128)</f>
        <v>927</v>
      </c>
      <c r="AS128" s="214" t="str">
        <f>IF(AR128&lt;=120,"Group 1",IF(AR128&lt;=240,"Group 2",IF(AR128&lt;=360,"Group 3",IF(AR128&lt;=480,"Group 4",IF(AR128&lt;=600,"Group 5",IF(AR128&lt;=720,"Group 6",IF(AR128&lt;=840,"Group 7",IF(AR128&lt;=960,"Group 8",IF(AR128&lt;=1080,"Group 9","Group 10")))))))))</f>
        <v>Group 8</v>
      </c>
      <c r="AT128" s="214" t="str">
        <f>IF(AR128&lt;=120,"B1",IF(AR128&lt;=240,"B2",IF(AR128&lt;=360,"B3",IF(AR128&lt;=480,"B4",IF(AR128&lt;=600,"B5",IF(AR128&lt;=720,"B6",IF(AR128&lt;=840,"B7",IF(AR128&lt;=960,"B8",IF(AR128&lt;=1080,"B9",IF(AR128&lt;=1100,"B10",IF(AR128&lt;=1120,"B11",IF(AR128&lt;=1140,"B12",IF(AR128&lt;=1160,"B13",IF(AR128&lt;=1180,"B14","B15"))))))))))))))</f>
        <v>B8</v>
      </c>
      <c r="AU128" s="214" t="str">
        <f>AT128</f>
        <v>B8</v>
      </c>
      <c r="AV128" s="214" t="str">
        <f>IF(AU128=J128,"OK","REVIEW")</f>
        <v>OK</v>
      </c>
      <c r="AW128" s="213" t="s">
        <v>1647</v>
      </c>
    </row>
    <row r="129" ht="72" customHeight="1">
      <c r="A129" s="214" t="s">
        <v>260</v>
      </c>
      <c r="B129" s="213" t="s">
        <v>261</v>
      </c>
      <c r="C129" s="214" t="s">
        <v>711</v>
      </c>
      <c r="D129" s="213" t="s">
        <v>712</v>
      </c>
      <c r="E129" s="214" t="s">
        <v>749</v>
      </c>
      <c r="F129" s="213" t="s">
        <v>750</v>
      </c>
      <c r="G129" s="214" t="s">
        <v>759</v>
      </c>
      <c r="H129" s="213" t="s">
        <v>760</v>
      </c>
      <c r="I129" s="213" t="s">
        <v>520</v>
      </c>
      <c r="J129" s="214" t="s">
        <v>280</v>
      </c>
      <c r="K129" s="213" t="s">
        <v>1657</v>
      </c>
      <c r="L129" s="214">
        <v>8</v>
      </c>
      <c r="M129" s="214">
        <f>ROUND(L129*18,0)</f>
        <v>144</v>
      </c>
      <c r="N129" s="214">
        <v>4</v>
      </c>
      <c r="O129" s="214">
        <f>ROUND(N129*19.2,0)</f>
        <v>77</v>
      </c>
      <c r="P129" s="214">
        <v>5</v>
      </c>
      <c r="Q129" s="214">
        <f>ROUND(P129*19.2,0)</f>
        <v>96</v>
      </c>
      <c r="R129" s="214">
        <v>4</v>
      </c>
      <c r="S129" s="214">
        <f>ROUND(R129*14.4,0)</f>
        <v>58</v>
      </c>
      <c r="T129" s="214">
        <v>3</v>
      </c>
      <c r="U129" s="214">
        <f>ROUND(T129*14.4,0)</f>
        <v>43</v>
      </c>
      <c r="V129" s="214">
        <v>3</v>
      </c>
      <c r="W129" s="214">
        <f>ROUND(V129*28.8,0)</f>
        <v>86</v>
      </c>
      <c r="X129" s="214">
        <v>2</v>
      </c>
      <c r="Y129" s="214">
        <f>ROUND(X129*16.8,0)</f>
        <v>34</v>
      </c>
      <c r="Z129" s="214">
        <v>5</v>
      </c>
      <c r="AA129" s="214">
        <f>ROUND(Z129*19.2,0)</f>
        <v>96</v>
      </c>
      <c r="AB129" s="214">
        <v>4</v>
      </c>
      <c r="AC129" s="214">
        <f>ROUND(AB129*19.2,0)</f>
        <v>77</v>
      </c>
      <c r="AD129" s="214">
        <v>4</v>
      </c>
      <c r="AE129" s="214">
        <f>ROUND(AD129*12,0)</f>
        <v>48</v>
      </c>
      <c r="AF129" s="214">
        <v>3</v>
      </c>
      <c r="AG129" s="214">
        <f>ROUND(AF129*14.4,0)</f>
        <v>43</v>
      </c>
      <c r="AH129" s="214">
        <v>2</v>
      </c>
      <c r="AI129" s="214">
        <f>ROUND(AH129*9.6,0)</f>
        <v>19</v>
      </c>
      <c r="AJ129" s="214">
        <v>2</v>
      </c>
      <c r="AK129" s="214">
        <f>ROUND(AJ129*16.8,0)</f>
        <v>34</v>
      </c>
      <c r="AL129" s="214">
        <v>4</v>
      </c>
      <c r="AM129" s="214">
        <f>ROUND(AL129*7.2,0)</f>
        <v>29</v>
      </c>
      <c r="AN129" s="214">
        <f>SUM(M129,O129,Q129,S129,U129)</f>
        <v>418</v>
      </c>
      <c r="AO129" s="214">
        <f>SUM(W129,Y129,AA129,AC129)</f>
        <v>293</v>
      </c>
      <c r="AP129" s="214">
        <f>SUM(AE129,AG129,AI129)</f>
        <v>110</v>
      </c>
      <c r="AQ129" s="214">
        <f>SUM(AK129,AM129)</f>
        <v>63</v>
      </c>
      <c r="AR129" s="214">
        <f>SUM(AN129:AQ129)</f>
        <v>884</v>
      </c>
      <c r="AS129" s="214" t="str">
        <f>IF(AR129&lt;=120,"Group 1",IF(AR129&lt;=240,"Group 2",IF(AR129&lt;=360,"Group 3",IF(AR129&lt;=480,"Group 4",IF(AR129&lt;=600,"Group 5",IF(AR129&lt;=720,"Group 6",IF(AR129&lt;=840,"Group 7",IF(AR129&lt;=960,"Group 8",IF(AR129&lt;=1080,"Group 9","Group 10")))))))))</f>
        <v>Group 8</v>
      </c>
      <c r="AT129" s="214" t="str">
        <f>IF(AR129&lt;=120,"B1",IF(AR129&lt;=240,"B2",IF(AR129&lt;=360,"B3",IF(AR129&lt;=480,"B4",IF(AR129&lt;=600,"B5",IF(AR129&lt;=720,"B6",IF(AR129&lt;=840,"B7",IF(AR129&lt;=960,"B8",IF(AR129&lt;=1080,"B9",IF(AR129&lt;=1100,"B10",IF(AR129&lt;=1120,"B11",IF(AR129&lt;=1140,"B12",IF(AR129&lt;=1160,"B13",IF(AR129&lt;=1180,"B14","B15"))))))))))))))</f>
        <v>B8</v>
      </c>
      <c r="AU129" s="214" t="str">
        <f>AT129</f>
        <v>B8</v>
      </c>
      <c r="AV129" s="214" t="str">
        <f>IF(AU129=J129,"OK","REVIEW")</f>
        <v>OK</v>
      </c>
      <c r="AW129" s="213" t="s">
        <v>1647</v>
      </c>
    </row>
    <row r="130" ht="72" customHeight="1">
      <c r="A130" s="214" t="s">
        <v>260</v>
      </c>
      <c r="B130" s="213" t="s">
        <v>261</v>
      </c>
      <c r="C130" s="214" t="s">
        <v>711</v>
      </c>
      <c r="D130" s="213" t="s">
        <v>712</v>
      </c>
      <c r="E130" s="214" t="s">
        <v>749</v>
      </c>
      <c r="F130" s="213" t="s">
        <v>750</v>
      </c>
      <c r="G130" s="214" t="s">
        <v>761</v>
      </c>
      <c r="H130" s="213" t="s">
        <v>762</v>
      </c>
      <c r="I130" s="213" t="s">
        <v>520</v>
      </c>
      <c r="J130" s="214" t="s">
        <v>280</v>
      </c>
      <c r="K130" s="213" t="s">
        <v>1657</v>
      </c>
      <c r="L130" s="214">
        <v>8</v>
      </c>
      <c r="M130" s="214">
        <f>ROUND(L130*18,0)</f>
        <v>144</v>
      </c>
      <c r="N130" s="214">
        <v>4</v>
      </c>
      <c r="O130" s="214">
        <f>ROUND(N130*19.2,0)</f>
        <v>77</v>
      </c>
      <c r="P130" s="214">
        <v>5</v>
      </c>
      <c r="Q130" s="214">
        <f>ROUND(P130*19.2,0)</f>
        <v>96</v>
      </c>
      <c r="R130" s="214">
        <v>4</v>
      </c>
      <c r="S130" s="214">
        <f>ROUND(R130*14.4,0)</f>
        <v>58</v>
      </c>
      <c r="T130" s="214">
        <v>3</v>
      </c>
      <c r="U130" s="214">
        <f>ROUND(T130*14.4,0)</f>
        <v>43</v>
      </c>
      <c r="V130" s="214">
        <v>3</v>
      </c>
      <c r="W130" s="214">
        <f>ROUND(V130*28.8,0)</f>
        <v>86</v>
      </c>
      <c r="X130" s="214">
        <v>2</v>
      </c>
      <c r="Y130" s="214">
        <f>ROUND(X130*16.8,0)</f>
        <v>34</v>
      </c>
      <c r="Z130" s="214">
        <v>5</v>
      </c>
      <c r="AA130" s="214">
        <f>ROUND(Z130*19.2,0)</f>
        <v>96</v>
      </c>
      <c r="AB130" s="214">
        <v>4</v>
      </c>
      <c r="AC130" s="214">
        <f>ROUND(AB130*19.2,0)</f>
        <v>77</v>
      </c>
      <c r="AD130" s="214">
        <v>4</v>
      </c>
      <c r="AE130" s="214">
        <f>ROUND(AD130*12,0)</f>
        <v>48</v>
      </c>
      <c r="AF130" s="214">
        <v>3</v>
      </c>
      <c r="AG130" s="214">
        <f>ROUND(AF130*14.4,0)</f>
        <v>43</v>
      </c>
      <c r="AH130" s="214">
        <v>2</v>
      </c>
      <c r="AI130" s="214">
        <f>ROUND(AH130*9.6,0)</f>
        <v>19</v>
      </c>
      <c r="AJ130" s="214">
        <v>2</v>
      </c>
      <c r="AK130" s="214">
        <f>ROUND(AJ130*16.8,0)</f>
        <v>34</v>
      </c>
      <c r="AL130" s="214">
        <v>4</v>
      </c>
      <c r="AM130" s="214">
        <f>ROUND(AL130*7.2,0)</f>
        <v>29</v>
      </c>
      <c r="AN130" s="214">
        <f>SUM(M130,O130,Q130,S130,U130)</f>
        <v>418</v>
      </c>
      <c r="AO130" s="214">
        <f>SUM(W130,Y130,AA130,AC130)</f>
        <v>293</v>
      </c>
      <c r="AP130" s="214">
        <f>SUM(AE130,AG130,AI130)</f>
        <v>110</v>
      </c>
      <c r="AQ130" s="214">
        <f>SUM(AK130,AM130)</f>
        <v>63</v>
      </c>
      <c r="AR130" s="214">
        <f>SUM(AN130:AQ130)</f>
        <v>884</v>
      </c>
      <c r="AS130" s="214" t="str">
        <f>IF(AR130&lt;=120,"Group 1",IF(AR130&lt;=240,"Group 2",IF(AR130&lt;=360,"Group 3",IF(AR130&lt;=480,"Group 4",IF(AR130&lt;=600,"Group 5",IF(AR130&lt;=720,"Group 6",IF(AR130&lt;=840,"Group 7",IF(AR130&lt;=960,"Group 8",IF(AR130&lt;=1080,"Group 9","Group 10")))))))))</f>
        <v>Group 8</v>
      </c>
      <c r="AT130" s="214" t="str">
        <f>IF(AR130&lt;=120,"B1",IF(AR130&lt;=240,"B2",IF(AR130&lt;=360,"B3",IF(AR130&lt;=480,"B4",IF(AR130&lt;=600,"B5",IF(AR130&lt;=720,"B6",IF(AR130&lt;=840,"B7",IF(AR130&lt;=960,"B8",IF(AR130&lt;=1080,"B9",IF(AR130&lt;=1100,"B10",IF(AR130&lt;=1120,"B11",IF(AR130&lt;=1140,"B12",IF(AR130&lt;=1160,"B13",IF(AR130&lt;=1180,"B14","B15"))))))))))))))</f>
        <v>B8</v>
      </c>
      <c r="AU130" s="214" t="str">
        <f>AT130</f>
        <v>B8</v>
      </c>
      <c r="AV130" s="214" t="str">
        <f>IF(AU130=J130,"OK","REVIEW")</f>
        <v>OK</v>
      </c>
      <c r="AW130" s="213" t="s">
        <v>1647</v>
      </c>
    </row>
    <row r="131" ht="72" customHeight="1">
      <c r="A131" s="214" t="s">
        <v>260</v>
      </c>
      <c r="B131" s="213" t="s">
        <v>261</v>
      </c>
      <c r="C131" s="214" t="s">
        <v>711</v>
      </c>
      <c r="D131" s="213" t="s">
        <v>712</v>
      </c>
      <c r="E131" s="214" t="s">
        <v>749</v>
      </c>
      <c r="F131" s="213" t="s">
        <v>750</v>
      </c>
      <c r="G131" s="214" t="s">
        <v>763</v>
      </c>
      <c r="H131" s="213" t="s">
        <v>764</v>
      </c>
      <c r="I131" s="213" t="s">
        <v>520</v>
      </c>
      <c r="J131" s="214" t="s">
        <v>280</v>
      </c>
      <c r="K131" s="213" t="s">
        <v>1657</v>
      </c>
      <c r="L131" s="214">
        <v>8</v>
      </c>
      <c r="M131" s="214">
        <f>ROUND(L131*18,0)</f>
        <v>144</v>
      </c>
      <c r="N131" s="214">
        <v>4</v>
      </c>
      <c r="O131" s="214">
        <f>ROUND(N131*19.2,0)</f>
        <v>77</v>
      </c>
      <c r="P131" s="214">
        <v>5</v>
      </c>
      <c r="Q131" s="214">
        <f>ROUND(P131*19.2,0)</f>
        <v>96</v>
      </c>
      <c r="R131" s="214">
        <v>4</v>
      </c>
      <c r="S131" s="214">
        <f>ROUND(R131*14.4,0)</f>
        <v>58</v>
      </c>
      <c r="T131" s="214">
        <v>3</v>
      </c>
      <c r="U131" s="214">
        <f>ROUND(T131*14.4,0)</f>
        <v>43</v>
      </c>
      <c r="V131" s="214">
        <v>3</v>
      </c>
      <c r="W131" s="214">
        <f>ROUND(V131*28.8,0)</f>
        <v>86</v>
      </c>
      <c r="X131" s="214">
        <v>2</v>
      </c>
      <c r="Y131" s="214">
        <f>ROUND(X131*16.8,0)</f>
        <v>34</v>
      </c>
      <c r="Z131" s="214">
        <v>5</v>
      </c>
      <c r="AA131" s="214">
        <f>ROUND(Z131*19.2,0)</f>
        <v>96</v>
      </c>
      <c r="AB131" s="214">
        <v>4</v>
      </c>
      <c r="AC131" s="214">
        <f>ROUND(AB131*19.2,0)</f>
        <v>77</v>
      </c>
      <c r="AD131" s="214">
        <v>4</v>
      </c>
      <c r="AE131" s="214">
        <f>ROUND(AD131*12,0)</f>
        <v>48</v>
      </c>
      <c r="AF131" s="214">
        <v>3</v>
      </c>
      <c r="AG131" s="214">
        <f>ROUND(AF131*14.4,0)</f>
        <v>43</v>
      </c>
      <c r="AH131" s="214">
        <v>2</v>
      </c>
      <c r="AI131" s="214">
        <f>ROUND(AH131*9.6,0)</f>
        <v>19</v>
      </c>
      <c r="AJ131" s="214">
        <v>2</v>
      </c>
      <c r="AK131" s="214">
        <f>ROUND(AJ131*16.8,0)</f>
        <v>34</v>
      </c>
      <c r="AL131" s="214">
        <v>4</v>
      </c>
      <c r="AM131" s="214">
        <f>ROUND(AL131*7.2,0)</f>
        <v>29</v>
      </c>
      <c r="AN131" s="214">
        <f>SUM(M131,O131,Q131,S131,U131)</f>
        <v>418</v>
      </c>
      <c r="AO131" s="214">
        <f>SUM(W131,Y131,AA131,AC131)</f>
        <v>293</v>
      </c>
      <c r="AP131" s="214">
        <f>SUM(AE131,AG131,AI131)</f>
        <v>110</v>
      </c>
      <c r="AQ131" s="214">
        <f>SUM(AK131,AM131)</f>
        <v>63</v>
      </c>
      <c r="AR131" s="214">
        <f>SUM(AN131:AQ131)</f>
        <v>884</v>
      </c>
      <c r="AS131" s="214" t="str">
        <f>IF(AR131&lt;=120,"Group 1",IF(AR131&lt;=240,"Group 2",IF(AR131&lt;=360,"Group 3",IF(AR131&lt;=480,"Group 4",IF(AR131&lt;=600,"Group 5",IF(AR131&lt;=720,"Group 6",IF(AR131&lt;=840,"Group 7",IF(AR131&lt;=960,"Group 8",IF(AR131&lt;=1080,"Group 9","Group 10")))))))))</f>
        <v>Group 8</v>
      </c>
      <c r="AT131" s="214" t="str">
        <f>IF(AR131&lt;=120,"B1",IF(AR131&lt;=240,"B2",IF(AR131&lt;=360,"B3",IF(AR131&lt;=480,"B4",IF(AR131&lt;=600,"B5",IF(AR131&lt;=720,"B6",IF(AR131&lt;=840,"B7",IF(AR131&lt;=960,"B8",IF(AR131&lt;=1080,"B9",IF(AR131&lt;=1100,"B10",IF(AR131&lt;=1120,"B11",IF(AR131&lt;=1140,"B12",IF(AR131&lt;=1160,"B13",IF(AR131&lt;=1180,"B14","B15"))))))))))))))</f>
        <v>B8</v>
      </c>
      <c r="AU131" s="214" t="str">
        <f>AT131</f>
        <v>B8</v>
      </c>
      <c r="AV131" s="214" t="str">
        <f>IF(AU131=J131,"OK","REVIEW")</f>
        <v>OK</v>
      </c>
      <c r="AW131" s="213" t="s">
        <v>1647</v>
      </c>
    </row>
    <row r="132" ht="72" customHeight="1">
      <c r="A132" s="214" t="s">
        <v>264</v>
      </c>
      <c r="B132" s="213" t="s">
        <v>765</v>
      </c>
      <c r="C132" s="214" t="s">
        <v>766</v>
      </c>
      <c r="D132" s="213" t="s">
        <v>767</v>
      </c>
      <c r="E132" s="214" t="s">
        <v>768</v>
      </c>
      <c r="F132" s="213" t="s">
        <v>769</v>
      </c>
      <c r="G132" s="214" t="s">
        <v>770</v>
      </c>
      <c r="H132" s="213" t="s">
        <v>771</v>
      </c>
      <c r="I132" s="213" t="s">
        <v>363</v>
      </c>
      <c r="J132" s="214" t="s">
        <v>274</v>
      </c>
      <c r="K132" s="213" t="s">
        <v>1659</v>
      </c>
      <c r="L132" s="214">
        <v>3</v>
      </c>
      <c r="M132" s="214">
        <f>ROUND(L132*18,0)</f>
        <v>54</v>
      </c>
      <c r="N132" s="214">
        <v>3</v>
      </c>
      <c r="O132" s="214">
        <f>ROUND(N132*19.2,0)</f>
        <v>58</v>
      </c>
      <c r="P132" s="214">
        <v>4</v>
      </c>
      <c r="Q132" s="214">
        <f>ROUND(P132*19.2,0)</f>
        <v>77</v>
      </c>
      <c r="R132" s="214">
        <v>3</v>
      </c>
      <c r="S132" s="214">
        <f>ROUND(R132*14.4,0)</f>
        <v>43</v>
      </c>
      <c r="T132" s="214">
        <v>4</v>
      </c>
      <c r="U132" s="214">
        <f>ROUND(T132*14.4,0)</f>
        <v>58</v>
      </c>
      <c r="V132" s="214">
        <v>3</v>
      </c>
      <c r="W132" s="214">
        <f>ROUND(V132*28.8,0)</f>
        <v>86</v>
      </c>
      <c r="X132" s="214">
        <v>3</v>
      </c>
      <c r="Y132" s="214">
        <f>ROUND(X132*16.8,0)</f>
        <v>50</v>
      </c>
      <c r="Z132" s="214">
        <v>3</v>
      </c>
      <c r="AA132" s="214">
        <f>ROUND(Z132*19.2,0)</f>
        <v>58</v>
      </c>
      <c r="AB132" s="214">
        <v>3</v>
      </c>
      <c r="AC132" s="214">
        <f>ROUND(AB132*19.2,0)</f>
        <v>58</v>
      </c>
      <c r="AD132" s="214">
        <v>3</v>
      </c>
      <c r="AE132" s="214">
        <f>ROUND(AD132*12,0)</f>
        <v>36</v>
      </c>
      <c r="AF132" s="214">
        <v>3</v>
      </c>
      <c r="AG132" s="214">
        <f>ROUND(AF132*14.4,0)</f>
        <v>43</v>
      </c>
      <c r="AH132" s="214">
        <v>2</v>
      </c>
      <c r="AI132" s="214">
        <f>ROUND(AH132*9.6,0)</f>
        <v>19</v>
      </c>
      <c r="AJ132" s="214">
        <v>3</v>
      </c>
      <c r="AK132" s="214">
        <f>ROUND(AJ132*16.8,0)</f>
        <v>50</v>
      </c>
      <c r="AL132" s="214">
        <v>2</v>
      </c>
      <c r="AM132" s="214">
        <f>ROUND(AL132*7.2,0)</f>
        <v>14</v>
      </c>
      <c r="AN132" s="214">
        <f>SUM(M132,O132,Q132,S132,U132)</f>
        <v>290</v>
      </c>
      <c r="AO132" s="214">
        <f>SUM(W132,Y132,AA132,AC132)</f>
        <v>252</v>
      </c>
      <c r="AP132" s="214">
        <f>SUM(AE132,AG132,AI132)</f>
        <v>98</v>
      </c>
      <c r="AQ132" s="214">
        <f>SUM(AK132,AM132)</f>
        <v>64</v>
      </c>
      <c r="AR132" s="214">
        <f>SUM(AN132:AQ132)</f>
        <v>704</v>
      </c>
      <c r="AS132" s="214" t="str">
        <f>IF(AR132&lt;=120,"Group 1",IF(AR132&lt;=240,"Group 2",IF(AR132&lt;=360,"Group 3",IF(AR132&lt;=480,"Group 4",IF(AR132&lt;=600,"Group 5",IF(AR132&lt;=720,"Group 6",IF(AR132&lt;=840,"Group 7",IF(AR132&lt;=960,"Group 8",IF(AR132&lt;=1080,"Group 9","Group 10")))))))))</f>
        <v>Group 6</v>
      </c>
      <c r="AT132" s="214" t="str">
        <f>IF(AR132&lt;=120,"B1",IF(AR132&lt;=240,"B2",IF(AR132&lt;=360,"B3",IF(AR132&lt;=480,"B4",IF(AR132&lt;=600,"B5",IF(AR132&lt;=720,"B6",IF(AR132&lt;=840,"B7",IF(AR132&lt;=960,"B8",IF(AR132&lt;=1080,"B9",IF(AR132&lt;=1100,"B10",IF(AR132&lt;=1120,"B11",IF(AR132&lt;=1140,"B12",IF(AR132&lt;=1160,"B13",IF(AR132&lt;=1180,"B14","B15"))))))))))))))</f>
        <v>B6</v>
      </c>
      <c r="AU132" s="214" t="str">
        <f>AT132</f>
        <v>B6</v>
      </c>
      <c r="AV132" s="214" t="str">
        <f>IF(AU132=J132,"OK","REVIEW")</f>
        <v>OK</v>
      </c>
      <c r="AW132" s="213" t="s">
        <v>1647</v>
      </c>
    </row>
    <row r="133" ht="72" customHeight="1">
      <c r="A133" s="214" t="s">
        <v>264</v>
      </c>
      <c r="B133" s="213" t="s">
        <v>765</v>
      </c>
      <c r="C133" s="214" t="s">
        <v>766</v>
      </c>
      <c r="D133" s="213" t="s">
        <v>767</v>
      </c>
      <c r="E133" s="214" t="s">
        <v>768</v>
      </c>
      <c r="F133" s="213" t="s">
        <v>769</v>
      </c>
      <c r="G133" s="214" t="s">
        <v>776</v>
      </c>
      <c r="H133" s="213" t="s">
        <v>777</v>
      </c>
      <c r="I133" s="213" t="s">
        <v>363</v>
      </c>
      <c r="J133" s="214" t="s">
        <v>274</v>
      </c>
      <c r="K133" s="213" t="s">
        <v>1659</v>
      </c>
      <c r="L133" s="214">
        <v>3</v>
      </c>
      <c r="M133" s="214">
        <f>ROUND(L133*18,0)</f>
        <v>54</v>
      </c>
      <c r="N133" s="214">
        <v>3</v>
      </c>
      <c r="O133" s="214">
        <f>ROUND(N133*19.2,0)</f>
        <v>58</v>
      </c>
      <c r="P133" s="214">
        <v>4</v>
      </c>
      <c r="Q133" s="214">
        <f>ROUND(P133*19.2,0)</f>
        <v>77</v>
      </c>
      <c r="R133" s="214">
        <v>3</v>
      </c>
      <c r="S133" s="214">
        <f>ROUND(R133*14.4,0)</f>
        <v>43</v>
      </c>
      <c r="T133" s="214">
        <v>4</v>
      </c>
      <c r="U133" s="214">
        <f>ROUND(T133*14.4,0)</f>
        <v>58</v>
      </c>
      <c r="V133" s="214">
        <v>3</v>
      </c>
      <c r="W133" s="214">
        <f>ROUND(V133*28.8,0)</f>
        <v>86</v>
      </c>
      <c r="X133" s="214">
        <v>3</v>
      </c>
      <c r="Y133" s="214">
        <f>ROUND(X133*16.8,0)</f>
        <v>50</v>
      </c>
      <c r="Z133" s="214">
        <v>3</v>
      </c>
      <c r="AA133" s="214">
        <f>ROUND(Z133*19.2,0)</f>
        <v>58</v>
      </c>
      <c r="AB133" s="214">
        <v>3</v>
      </c>
      <c r="AC133" s="214">
        <f>ROUND(AB133*19.2,0)</f>
        <v>58</v>
      </c>
      <c r="AD133" s="214">
        <v>3</v>
      </c>
      <c r="AE133" s="214">
        <f>ROUND(AD133*12,0)</f>
        <v>36</v>
      </c>
      <c r="AF133" s="214">
        <v>3</v>
      </c>
      <c r="AG133" s="214">
        <f>ROUND(AF133*14.4,0)</f>
        <v>43</v>
      </c>
      <c r="AH133" s="214">
        <v>2</v>
      </c>
      <c r="AI133" s="214">
        <f>ROUND(AH133*9.6,0)</f>
        <v>19</v>
      </c>
      <c r="AJ133" s="214">
        <v>3</v>
      </c>
      <c r="AK133" s="214">
        <f>ROUND(AJ133*16.8,0)</f>
        <v>50</v>
      </c>
      <c r="AL133" s="214">
        <v>2</v>
      </c>
      <c r="AM133" s="214">
        <f>ROUND(AL133*7.2,0)</f>
        <v>14</v>
      </c>
      <c r="AN133" s="214">
        <f>SUM(M133,O133,Q133,S133,U133)</f>
        <v>290</v>
      </c>
      <c r="AO133" s="214">
        <f>SUM(W133,Y133,AA133,AC133)</f>
        <v>252</v>
      </c>
      <c r="AP133" s="214">
        <f>SUM(AE133,AG133,AI133)</f>
        <v>98</v>
      </c>
      <c r="AQ133" s="214">
        <f>SUM(AK133,AM133)</f>
        <v>64</v>
      </c>
      <c r="AR133" s="214">
        <f>SUM(AN133:AQ133)</f>
        <v>704</v>
      </c>
      <c r="AS133" s="214" t="str">
        <f>IF(AR133&lt;=120,"Group 1",IF(AR133&lt;=240,"Group 2",IF(AR133&lt;=360,"Group 3",IF(AR133&lt;=480,"Group 4",IF(AR133&lt;=600,"Group 5",IF(AR133&lt;=720,"Group 6",IF(AR133&lt;=840,"Group 7",IF(AR133&lt;=960,"Group 8",IF(AR133&lt;=1080,"Group 9","Group 10")))))))))</f>
        <v>Group 6</v>
      </c>
      <c r="AT133" s="214" t="str">
        <f>IF(AR133&lt;=120,"B1",IF(AR133&lt;=240,"B2",IF(AR133&lt;=360,"B3",IF(AR133&lt;=480,"B4",IF(AR133&lt;=600,"B5",IF(AR133&lt;=720,"B6",IF(AR133&lt;=840,"B7",IF(AR133&lt;=960,"B8",IF(AR133&lt;=1080,"B9",IF(AR133&lt;=1100,"B10",IF(AR133&lt;=1120,"B11",IF(AR133&lt;=1140,"B12",IF(AR133&lt;=1160,"B13",IF(AR133&lt;=1180,"B14","B15"))))))))))))))</f>
        <v>B6</v>
      </c>
      <c r="AU133" s="214" t="str">
        <f>AT133</f>
        <v>B6</v>
      </c>
      <c r="AV133" s="214" t="str">
        <f>IF(AU133=J133,"OK","REVIEW")</f>
        <v>OK</v>
      </c>
      <c r="AW133" s="213" t="s">
        <v>1647</v>
      </c>
    </row>
    <row r="134" ht="72" customHeight="1">
      <c r="A134" s="214" t="s">
        <v>264</v>
      </c>
      <c r="B134" s="213" t="s">
        <v>765</v>
      </c>
      <c r="C134" s="214" t="s">
        <v>766</v>
      </c>
      <c r="D134" s="213" t="s">
        <v>767</v>
      </c>
      <c r="E134" s="214" t="s">
        <v>768</v>
      </c>
      <c r="F134" s="213" t="s">
        <v>769</v>
      </c>
      <c r="G134" s="214" t="s">
        <v>778</v>
      </c>
      <c r="H134" s="213" t="s">
        <v>779</v>
      </c>
      <c r="I134" s="213" t="s">
        <v>363</v>
      </c>
      <c r="J134" s="214" t="s">
        <v>274</v>
      </c>
      <c r="K134" s="213" t="s">
        <v>1659</v>
      </c>
      <c r="L134" s="214">
        <v>3</v>
      </c>
      <c r="M134" s="214">
        <f>ROUND(L134*18,0)</f>
        <v>54</v>
      </c>
      <c r="N134" s="214">
        <v>3</v>
      </c>
      <c r="O134" s="214">
        <f>ROUND(N134*19.2,0)</f>
        <v>58</v>
      </c>
      <c r="P134" s="214">
        <v>4</v>
      </c>
      <c r="Q134" s="214">
        <f>ROUND(P134*19.2,0)</f>
        <v>77</v>
      </c>
      <c r="R134" s="214">
        <v>3</v>
      </c>
      <c r="S134" s="214">
        <f>ROUND(R134*14.4,0)</f>
        <v>43</v>
      </c>
      <c r="T134" s="214">
        <v>4</v>
      </c>
      <c r="U134" s="214">
        <f>ROUND(T134*14.4,0)</f>
        <v>58</v>
      </c>
      <c r="V134" s="214">
        <v>3</v>
      </c>
      <c r="W134" s="214">
        <f>ROUND(V134*28.8,0)</f>
        <v>86</v>
      </c>
      <c r="X134" s="214">
        <v>3</v>
      </c>
      <c r="Y134" s="214">
        <f>ROUND(X134*16.8,0)</f>
        <v>50</v>
      </c>
      <c r="Z134" s="214">
        <v>3</v>
      </c>
      <c r="AA134" s="214">
        <f>ROUND(Z134*19.2,0)</f>
        <v>58</v>
      </c>
      <c r="AB134" s="214">
        <v>3</v>
      </c>
      <c r="AC134" s="214">
        <f>ROUND(AB134*19.2,0)</f>
        <v>58</v>
      </c>
      <c r="AD134" s="214">
        <v>3</v>
      </c>
      <c r="AE134" s="214">
        <f>ROUND(AD134*12,0)</f>
        <v>36</v>
      </c>
      <c r="AF134" s="214">
        <v>3</v>
      </c>
      <c r="AG134" s="214">
        <f>ROUND(AF134*14.4,0)</f>
        <v>43</v>
      </c>
      <c r="AH134" s="214">
        <v>2</v>
      </c>
      <c r="AI134" s="214">
        <f>ROUND(AH134*9.6,0)</f>
        <v>19</v>
      </c>
      <c r="AJ134" s="214">
        <v>3</v>
      </c>
      <c r="AK134" s="214">
        <f>ROUND(AJ134*16.8,0)</f>
        <v>50</v>
      </c>
      <c r="AL134" s="214">
        <v>2</v>
      </c>
      <c r="AM134" s="214">
        <f>ROUND(AL134*7.2,0)</f>
        <v>14</v>
      </c>
      <c r="AN134" s="214">
        <f>SUM(M134,O134,Q134,S134,U134)</f>
        <v>290</v>
      </c>
      <c r="AO134" s="214">
        <f>SUM(W134,Y134,AA134,AC134)</f>
        <v>252</v>
      </c>
      <c r="AP134" s="214">
        <f>SUM(AE134,AG134,AI134)</f>
        <v>98</v>
      </c>
      <c r="AQ134" s="214">
        <f>SUM(AK134,AM134)</f>
        <v>64</v>
      </c>
      <c r="AR134" s="214">
        <f>SUM(AN134:AQ134)</f>
        <v>704</v>
      </c>
      <c r="AS134" s="214" t="str">
        <f>IF(AR134&lt;=120,"Group 1",IF(AR134&lt;=240,"Group 2",IF(AR134&lt;=360,"Group 3",IF(AR134&lt;=480,"Group 4",IF(AR134&lt;=600,"Group 5",IF(AR134&lt;=720,"Group 6",IF(AR134&lt;=840,"Group 7",IF(AR134&lt;=960,"Group 8",IF(AR134&lt;=1080,"Group 9","Group 10")))))))))</f>
        <v>Group 6</v>
      </c>
      <c r="AT134" s="214" t="str">
        <f>IF(AR134&lt;=120,"B1",IF(AR134&lt;=240,"B2",IF(AR134&lt;=360,"B3",IF(AR134&lt;=480,"B4",IF(AR134&lt;=600,"B5",IF(AR134&lt;=720,"B6",IF(AR134&lt;=840,"B7",IF(AR134&lt;=960,"B8",IF(AR134&lt;=1080,"B9",IF(AR134&lt;=1100,"B10",IF(AR134&lt;=1120,"B11",IF(AR134&lt;=1140,"B12",IF(AR134&lt;=1160,"B13",IF(AR134&lt;=1180,"B14","B15"))))))))))))))</f>
        <v>B6</v>
      </c>
      <c r="AU134" s="214" t="str">
        <f>AT134</f>
        <v>B6</v>
      </c>
      <c r="AV134" s="214" t="str">
        <f>IF(AU134=J134,"OK","REVIEW")</f>
        <v>OK</v>
      </c>
      <c r="AW134" s="213" t="s">
        <v>1647</v>
      </c>
    </row>
    <row r="135" ht="72" customHeight="1">
      <c r="A135" s="214" t="s">
        <v>264</v>
      </c>
      <c r="B135" s="213" t="s">
        <v>765</v>
      </c>
      <c r="C135" s="214" t="s">
        <v>766</v>
      </c>
      <c r="D135" s="213" t="s">
        <v>767</v>
      </c>
      <c r="E135" s="214" t="s">
        <v>768</v>
      </c>
      <c r="F135" s="213" t="s">
        <v>769</v>
      </c>
      <c r="G135" s="214" t="s">
        <v>780</v>
      </c>
      <c r="H135" s="213" t="s">
        <v>781</v>
      </c>
      <c r="I135" s="213" t="s">
        <v>363</v>
      </c>
      <c r="J135" s="214" t="s">
        <v>274</v>
      </c>
      <c r="K135" s="213" t="s">
        <v>1659</v>
      </c>
      <c r="L135" s="214">
        <v>3</v>
      </c>
      <c r="M135" s="214">
        <f>ROUND(L135*18,0)</f>
        <v>54</v>
      </c>
      <c r="N135" s="214">
        <v>3</v>
      </c>
      <c r="O135" s="214">
        <f>ROUND(N135*19.2,0)</f>
        <v>58</v>
      </c>
      <c r="P135" s="214">
        <v>4</v>
      </c>
      <c r="Q135" s="214">
        <f>ROUND(P135*19.2,0)</f>
        <v>77</v>
      </c>
      <c r="R135" s="214">
        <v>3</v>
      </c>
      <c r="S135" s="214">
        <f>ROUND(R135*14.4,0)</f>
        <v>43</v>
      </c>
      <c r="T135" s="214">
        <v>4</v>
      </c>
      <c r="U135" s="214">
        <f>ROUND(T135*14.4,0)</f>
        <v>58</v>
      </c>
      <c r="V135" s="214">
        <v>3</v>
      </c>
      <c r="W135" s="214">
        <f>ROUND(V135*28.8,0)</f>
        <v>86</v>
      </c>
      <c r="X135" s="214">
        <v>3</v>
      </c>
      <c r="Y135" s="214">
        <f>ROUND(X135*16.8,0)</f>
        <v>50</v>
      </c>
      <c r="Z135" s="214">
        <v>3</v>
      </c>
      <c r="AA135" s="214">
        <f>ROUND(Z135*19.2,0)</f>
        <v>58</v>
      </c>
      <c r="AB135" s="214">
        <v>3</v>
      </c>
      <c r="AC135" s="214">
        <f>ROUND(AB135*19.2,0)</f>
        <v>58</v>
      </c>
      <c r="AD135" s="214">
        <v>3</v>
      </c>
      <c r="AE135" s="214">
        <f>ROUND(AD135*12,0)</f>
        <v>36</v>
      </c>
      <c r="AF135" s="214">
        <v>3</v>
      </c>
      <c r="AG135" s="214">
        <f>ROUND(AF135*14.4,0)</f>
        <v>43</v>
      </c>
      <c r="AH135" s="214">
        <v>2</v>
      </c>
      <c r="AI135" s="214">
        <f>ROUND(AH135*9.6,0)</f>
        <v>19</v>
      </c>
      <c r="AJ135" s="214">
        <v>3</v>
      </c>
      <c r="AK135" s="214">
        <f>ROUND(AJ135*16.8,0)</f>
        <v>50</v>
      </c>
      <c r="AL135" s="214">
        <v>2</v>
      </c>
      <c r="AM135" s="214">
        <f>ROUND(AL135*7.2,0)</f>
        <v>14</v>
      </c>
      <c r="AN135" s="214">
        <f>SUM(M135,O135,Q135,S135,U135)</f>
        <v>290</v>
      </c>
      <c r="AO135" s="214">
        <f>SUM(W135,Y135,AA135,AC135)</f>
        <v>252</v>
      </c>
      <c r="AP135" s="214">
        <f>SUM(AE135,AG135,AI135)</f>
        <v>98</v>
      </c>
      <c r="AQ135" s="214">
        <f>SUM(AK135,AM135)</f>
        <v>64</v>
      </c>
      <c r="AR135" s="214">
        <f>SUM(AN135:AQ135)</f>
        <v>704</v>
      </c>
      <c r="AS135" s="214" t="str">
        <f>IF(AR135&lt;=120,"Group 1",IF(AR135&lt;=240,"Group 2",IF(AR135&lt;=360,"Group 3",IF(AR135&lt;=480,"Group 4",IF(AR135&lt;=600,"Group 5",IF(AR135&lt;=720,"Group 6",IF(AR135&lt;=840,"Group 7",IF(AR135&lt;=960,"Group 8",IF(AR135&lt;=1080,"Group 9","Group 10")))))))))</f>
        <v>Group 6</v>
      </c>
      <c r="AT135" s="214" t="str">
        <f>IF(AR135&lt;=120,"B1",IF(AR135&lt;=240,"B2",IF(AR135&lt;=360,"B3",IF(AR135&lt;=480,"B4",IF(AR135&lt;=600,"B5",IF(AR135&lt;=720,"B6",IF(AR135&lt;=840,"B7",IF(AR135&lt;=960,"B8",IF(AR135&lt;=1080,"B9",IF(AR135&lt;=1100,"B10",IF(AR135&lt;=1120,"B11",IF(AR135&lt;=1140,"B12",IF(AR135&lt;=1160,"B13",IF(AR135&lt;=1180,"B14","B15"))))))))))))))</f>
        <v>B6</v>
      </c>
      <c r="AU135" s="214" t="str">
        <f>AT135</f>
        <v>B6</v>
      </c>
      <c r="AV135" s="214" t="str">
        <f>IF(AU135=J135,"OK","REVIEW")</f>
        <v>OK</v>
      </c>
      <c r="AW135" s="213" t="s">
        <v>1647</v>
      </c>
    </row>
    <row r="136" ht="72" customHeight="1">
      <c r="A136" s="214" t="s">
        <v>264</v>
      </c>
      <c r="B136" s="213" t="s">
        <v>765</v>
      </c>
      <c r="C136" s="214" t="s">
        <v>766</v>
      </c>
      <c r="D136" s="213" t="s">
        <v>767</v>
      </c>
      <c r="E136" s="214" t="s">
        <v>768</v>
      </c>
      <c r="F136" s="213" t="s">
        <v>769</v>
      </c>
      <c r="G136" s="214" t="s">
        <v>782</v>
      </c>
      <c r="H136" s="213" t="s">
        <v>783</v>
      </c>
      <c r="I136" s="213" t="s">
        <v>363</v>
      </c>
      <c r="J136" s="214" t="s">
        <v>274</v>
      </c>
      <c r="K136" s="213" t="s">
        <v>1659</v>
      </c>
      <c r="L136" s="214">
        <v>3</v>
      </c>
      <c r="M136" s="214">
        <f>ROUND(L136*18,0)</f>
        <v>54</v>
      </c>
      <c r="N136" s="214">
        <v>3</v>
      </c>
      <c r="O136" s="214">
        <f>ROUND(N136*19.2,0)</f>
        <v>58</v>
      </c>
      <c r="P136" s="214">
        <v>4</v>
      </c>
      <c r="Q136" s="214">
        <f>ROUND(P136*19.2,0)</f>
        <v>77</v>
      </c>
      <c r="R136" s="214">
        <v>3</v>
      </c>
      <c r="S136" s="214">
        <f>ROUND(R136*14.4,0)</f>
        <v>43</v>
      </c>
      <c r="T136" s="214">
        <v>4</v>
      </c>
      <c r="U136" s="214">
        <f>ROUND(T136*14.4,0)</f>
        <v>58</v>
      </c>
      <c r="V136" s="214">
        <v>3</v>
      </c>
      <c r="W136" s="214">
        <f>ROUND(V136*28.8,0)</f>
        <v>86</v>
      </c>
      <c r="X136" s="214">
        <v>3</v>
      </c>
      <c r="Y136" s="214">
        <f>ROUND(X136*16.8,0)</f>
        <v>50</v>
      </c>
      <c r="Z136" s="214">
        <v>3</v>
      </c>
      <c r="AA136" s="214">
        <f>ROUND(Z136*19.2,0)</f>
        <v>58</v>
      </c>
      <c r="AB136" s="214">
        <v>3</v>
      </c>
      <c r="AC136" s="214">
        <f>ROUND(AB136*19.2,0)</f>
        <v>58</v>
      </c>
      <c r="AD136" s="214">
        <v>3</v>
      </c>
      <c r="AE136" s="214">
        <f>ROUND(AD136*12,0)</f>
        <v>36</v>
      </c>
      <c r="AF136" s="214">
        <v>3</v>
      </c>
      <c r="AG136" s="214">
        <f>ROUND(AF136*14.4,0)</f>
        <v>43</v>
      </c>
      <c r="AH136" s="214">
        <v>2</v>
      </c>
      <c r="AI136" s="214">
        <f>ROUND(AH136*9.6,0)</f>
        <v>19</v>
      </c>
      <c r="AJ136" s="214">
        <v>3</v>
      </c>
      <c r="AK136" s="214">
        <f>ROUND(AJ136*16.8,0)</f>
        <v>50</v>
      </c>
      <c r="AL136" s="214">
        <v>2</v>
      </c>
      <c r="AM136" s="214">
        <f>ROUND(AL136*7.2,0)</f>
        <v>14</v>
      </c>
      <c r="AN136" s="214">
        <f>SUM(M136,O136,Q136,S136,U136)</f>
        <v>290</v>
      </c>
      <c r="AO136" s="214">
        <f>SUM(W136,Y136,AA136,AC136)</f>
        <v>252</v>
      </c>
      <c r="AP136" s="214">
        <f>SUM(AE136,AG136,AI136)</f>
        <v>98</v>
      </c>
      <c r="AQ136" s="214">
        <f>SUM(AK136,AM136)</f>
        <v>64</v>
      </c>
      <c r="AR136" s="214">
        <f>SUM(AN136:AQ136)</f>
        <v>704</v>
      </c>
      <c r="AS136" s="214" t="str">
        <f>IF(AR136&lt;=120,"Group 1",IF(AR136&lt;=240,"Group 2",IF(AR136&lt;=360,"Group 3",IF(AR136&lt;=480,"Group 4",IF(AR136&lt;=600,"Group 5",IF(AR136&lt;=720,"Group 6",IF(AR136&lt;=840,"Group 7",IF(AR136&lt;=960,"Group 8",IF(AR136&lt;=1080,"Group 9","Group 10")))))))))</f>
        <v>Group 6</v>
      </c>
      <c r="AT136" s="214" t="str">
        <f>IF(AR136&lt;=120,"B1",IF(AR136&lt;=240,"B2",IF(AR136&lt;=360,"B3",IF(AR136&lt;=480,"B4",IF(AR136&lt;=600,"B5",IF(AR136&lt;=720,"B6",IF(AR136&lt;=840,"B7",IF(AR136&lt;=960,"B8",IF(AR136&lt;=1080,"B9",IF(AR136&lt;=1100,"B10",IF(AR136&lt;=1120,"B11",IF(AR136&lt;=1140,"B12",IF(AR136&lt;=1160,"B13",IF(AR136&lt;=1180,"B14","B15"))))))))))))))</f>
        <v>B6</v>
      </c>
      <c r="AU136" s="214" t="str">
        <f>AT136</f>
        <v>B6</v>
      </c>
      <c r="AV136" s="214" t="str">
        <f>IF(AU136=J136,"OK","REVIEW")</f>
        <v>OK</v>
      </c>
      <c r="AW136" s="213" t="s">
        <v>1647</v>
      </c>
    </row>
    <row r="137" ht="72" customHeight="1">
      <c r="A137" s="214" t="s">
        <v>264</v>
      </c>
      <c r="B137" s="213" t="s">
        <v>765</v>
      </c>
      <c r="C137" s="214" t="s">
        <v>766</v>
      </c>
      <c r="D137" s="213" t="s">
        <v>767</v>
      </c>
      <c r="E137" s="214" t="s">
        <v>768</v>
      </c>
      <c r="F137" s="213" t="s">
        <v>769</v>
      </c>
      <c r="G137" s="214" t="s">
        <v>784</v>
      </c>
      <c r="H137" s="213" t="s">
        <v>785</v>
      </c>
      <c r="I137" s="213" t="s">
        <v>363</v>
      </c>
      <c r="J137" s="214" t="s">
        <v>274</v>
      </c>
      <c r="K137" s="213" t="s">
        <v>1659</v>
      </c>
      <c r="L137" s="214">
        <v>3</v>
      </c>
      <c r="M137" s="214">
        <f>ROUND(L137*18,0)</f>
        <v>54</v>
      </c>
      <c r="N137" s="214">
        <v>3</v>
      </c>
      <c r="O137" s="214">
        <f>ROUND(N137*19.2,0)</f>
        <v>58</v>
      </c>
      <c r="P137" s="214">
        <v>4</v>
      </c>
      <c r="Q137" s="214">
        <f>ROUND(P137*19.2,0)</f>
        <v>77</v>
      </c>
      <c r="R137" s="214">
        <v>3</v>
      </c>
      <c r="S137" s="214">
        <f>ROUND(R137*14.4,0)</f>
        <v>43</v>
      </c>
      <c r="T137" s="214">
        <v>4</v>
      </c>
      <c r="U137" s="214">
        <f>ROUND(T137*14.4,0)</f>
        <v>58</v>
      </c>
      <c r="V137" s="214">
        <v>3</v>
      </c>
      <c r="W137" s="214">
        <f>ROUND(V137*28.8,0)</f>
        <v>86</v>
      </c>
      <c r="X137" s="214">
        <v>3</v>
      </c>
      <c r="Y137" s="214">
        <f>ROUND(X137*16.8,0)</f>
        <v>50</v>
      </c>
      <c r="Z137" s="214">
        <v>3</v>
      </c>
      <c r="AA137" s="214">
        <f>ROUND(Z137*19.2,0)</f>
        <v>58</v>
      </c>
      <c r="AB137" s="214">
        <v>3</v>
      </c>
      <c r="AC137" s="214">
        <f>ROUND(AB137*19.2,0)</f>
        <v>58</v>
      </c>
      <c r="AD137" s="214">
        <v>3</v>
      </c>
      <c r="AE137" s="214">
        <f>ROUND(AD137*12,0)</f>
        <v>36</v>
      </c>
      <c r="AF137" s="214">
        <v>3</v>
      </c>
      <c r="AG137" s="214">
        <f>ROUND(AF137*14.4,0)</f>
        <v>43</v>
      </c>
      <c r="AH137" s="214">
        <v>2</v>
      </c>
      <c r="AI137" s="214">
        <f>ROUND(AH137*9.6,0)</f>
        <v>19</v>
      </c>
      <c r="AJ137" s="214">
        <v>3</v>
      </c>
      <c r="AK137" s="214">
        <f>ROUND(AJ137*16.8,0)</f>
        <v>50</v>
      </c>
      <c r="AL137" s="214">
        <v>2</v>
      </c>
      <c r="AM137" s="214">
        <f>ROUND(AL137*7.2,0)</f>
        <v>14</v>
      </c>
      <c r="AN137" s="214">
        <f>SUM(M137,O137,Q137,S137,U137)</f>
        <v>290</v>
      </c>
      <c r="AO137" s="214">
        <f>SUM(W137,Y137,AA137,AC137)</f>
        <v>252</v>
      </c>
      <c r="AP137" s="214">
        <f>SUM(AE137,AG137,AI137)</f>
        <v>98</v>
      </c>
      <c r="AQ137" s="214">
        <f>SUM(AK137,AM137)</f>
        <v>64</v>
      </c>
      <c r="AR137" s="214">
        <f>SUM(AN137:AQ137)</f>
        <v>704</v>
      </c>
      <c r="AS137" s="214" t="str">
        <f>IF(AR137&lt;=120,"Group 1",IF(AR137&lt;=240,"Group 2",IF(AR137&lt;=360,"Group 3",IF(AR137&lt;=480,"Group 4",IF(AR137&lt;=600,"Group 5",IF(AR137&lt;=720,"Group 6",IF(AR137&lt;=840,"Group 7",IF(AR137&lt;=960,"Group 8",IF(AR137&lt;=1080,"Group 9","Group 10")))))))))</f>
        <v>Group 6</v>
      </c>
      <c r="AT137" s="214" t="str">
        <f>IF(AR137&lt;=120,"B1",IF(AR137&lt;=240,"B2",IF(AR137&lt;=360,"B3",IF(AR137&lt;=480,"B4",IF(AR137&lt;=600,"B5",IF(AR137&lt;=720,"B6",IF(AR137&lt;=840,"B7",IF(AR137&lt;=960,"B8",IF(AR137&lt;=1080,"B9",IF(AR137&lt;=1100,"B10",IF(AR137&lt;=1120,"B11",IF(AR137&lt;=1140,"B12",IF(AR137&lt;=1160,"B13",IF(AR137&lt;=1180,"B14","B15"))))))))))))))</f>
        <v>B6</v>
      </c>
      <c r="AU137" s="214" t="str">
        <f>AT137</f>
        <v>B6</v>
      </c>
      <c r="AV137" s="214" t="str">
        <f>IF(AU137=J137,"OK","REVIEW")</f>
        <v>OK</v>
      </c>
      <c r="AW137" s="213" t="s">
        <v>1647</v>
      </c>
    </row>
    <row r="138" ht="72" customHeight="1">
      <c r="A138" s="214" t="s">
        <v>264</v>
      </c>
      <c r="B138" s="213" t="s">
        <v>765</v>
      </c>
      <c r="C138" s="214" t="s">
        <v>766</v>
      </c>
      <c r="D138" s="213" t="s">
        <v>767</v>
      </c>
      <c r="E138" s="214" t="s">
        <v>768</v>
      </c>
      <c r="F138" s="213" t="s">
        <v>769</v>
      </c>
      <c r="G138" s="214" t="s">
        <v>786</v>
      </c>
      <c r="H138" s="213" t="s">
        <v>787</v>
      </c>
      <c r="I138" s="213" t="s">
        <v>363</v>
      </c>
      <c r="J138" s="214" t="s">
        <v>274</v>
      </c>
      <c r="K138" s="213" t="s">
        <v>1659</v>
      </c>
      <c r="L138" s="214">
        <v>3</v>
      </c>
      <c r="M138" s="214">
        <f>ROUND(L138*18,0)</f>
        <v>54</v>
      </c>
      <c r="N138" s="214">
        <v>3</v>
      </c>
      <c r="O138" s="214">
        <f>ROUND(N138*19.2,0)</f>
        <v>58</v>
      </c>
      <c r="P138" s="214">
        <v>4</v>
      </c>
      <c r="Q138" s="214">
        <f>ROUND(P138*19.2,0)</f>
        <v>77</v>
      </c>
      <c r="R138" s="214">
        <v>3</v>
      </c>
      <c r="S138" s="214">
        <f>ROUND(R138*14.4,0)</f>
        <v>43</v>
      </c>
      <c r="T138" s="214">
        <v>4</v>
      </c>
      <c r="U138" s="214">
        <f>ROUND(T138*14.4,0)</f>
        <v>58</v>
      </c>
      <c r="V138" s="214">
        <v>3</v>
      </c>
      <c r="W138" s="214">
        <f>ROUND(V138*28.8,0)</f>
        <v>86</v>
      </c>
      <c r="X138" s="214">
        <v>3</v>
      </c>
      <c r="Y138" s="214">
        <f>ROUND(X138*16.8,0)</f>
        <v>50</v>
      </c>
      <c r="Z138" s="214">
        <v>3</v>
      </c>
      <c r="AA138" s="214">
        <f>ROUND(Z138*19.2,0)</f>
        <v>58</v>
      </c>
      <c r="AB138" s="214">
        <v>3</v>
      </c>
      <c r="AC138" s="214">
        <f>ROUND(AB138*19.2,0)</f>
        <v>58</v>
      </c>
      <c r="AD138" s="214">
        <v>3</v>
      </c>
      <c r="AE138" s="214">
        <f>ROUND(AD138*12,0)</f>
        <v>36</v>
      </c>
      <c r="AF138" s="214">
        <v>3</v>
      </c>
      <c r="AG138" s="214">
        <f>ROUND(AF138*14.4,0)</f>
        <v>43</v>
      </c>
      <c r="AH138" s="214">
        <v>2</v>
      </c>
      <c r="AI138" s="214">
        <f>ROUND(AH138*9.6,0)</f>
        <v>19</v>
      </c>
      <c r="AJ138" s="214">
        <v>3</v>
      </c>
      <c r="AK138" s="214">
        <f>ROUND(AJ138*16.8,0)</f>
        <v>50</v>
      </c>
      <c r="AL138" s="214">
        <v>2</v>
      </c>
      <c r="AM138" s="214">
        <f>ROUND(AL138*7.2,0)</f>
        <v>14</v>
      </c>
      <c r="AN138" s="214">
        <f>SUM(M138,O138,Q138,S138,U138)</f>
        <v>290</v>
      </c>
      <c r="AO138" s="214">
        <f>SUM(W138,Y138,AA138,AC138)</f>
        <v>252</v>
      </c>
      <c r="AP138" s="214">
        <f>SUM(AE138,AG138,AI138)</f>
        <v>98</v>
      </c>
      <c r="AQ138" s="214">
        <f>SUM(AK138,AM138)</f>
        <v>64</v>
      </c>
      <c r="AR138" s="214">
        <f>SUM(AN138:AQ138)</f>
        <v>704</v>
      </c>
      <c r="AS138" s="214" t="str">
        <f>IF(AR138&lt;=120,"Group 1",IF(AR138&lt;=240,"Group 2",IF(AR138&lt;=360,"Group 3",IF(AR138&lt;=480,"Group 4",IF(AR138&lt;=600,"Group 5",IF(AR138&lt;=720,"Group 6",IF(AR138&lt;=840,"Group 7",IF(AR138&lt;=960,"Group 8",IF(AR138&lt;=1080,"Group 9","Group 10")))))))))</f>
        <v>Group 6</v>
      </c>
      <c r="AT138" s="214" t="str">
        <f>IF(AR138&lt;=120,"B1",IF(AR138&lt;=240,"B2",IF(AR138&lt;=360,"B3",IF(AR138&lt;=480,"B4",IF(AR138&lt;=600,"B5",IF(AR138&lt;=720,"B6",IF(AR138&lt;=840,"B7",IF(AR138&lt;=960,"B8",IF(AR138&lt;=1080,"B9",IF(AR138&lt;=1100,"B10",IF(AR138&lt;=1120,"B11",IF(AR138&lt;=1140,"B12",IF(AR138&lt;=1160,"B13",IF(AR138&lt;=1180,"B14","B15"))))))))))))))</f>
        <v>B6</v>
      </c>
      <c r="AU138" s="214" t="str">
        <f>AT138</f>
        <v>B6</v>
      </c>
      <c r="AV138" s="214" t="str">
        <f>IF(AU138=J138,"OK","REVIEW")</f>
        <v>OK</v>
      </c>
      <c r="AW138" s="213" t="s">
        <v>1647</v>
      </c>
    </row>
    <row r="139" ht="72" customHeight="1">
      <c r="A139" s="214" t="s">
        <v>264</v>
      </c>
      <c r="B139" s="213" t="s">
        <v>765</v>
      </c>
      <c r="C139" s="214" t="s">
        <v>766</v>
      </c>
      <c r="D139" s="213" t="s">
        <v>767</v>
      </c>
      <c r="E139" s="214" t="s">
        <v>768</v>
      </c>
      <c r="F139" s="213" t="s">
        <v>769</v>
      </c>
      <c r="G139" s="214" t="s">
        <v>788</v>
      </c>
      <c r="H139" s="213" t="s">
        <v>789</v>
      </c>
      <c r="I139" s="213" t="s">
        <v>363</v>
      </c>
      <c r="J139" s="214" t="s">
        <v>274</v>
      </c>
      <c r="K139" s="213" t="s">
        <v>1659</v>
      </c>
      <c r="L139" s="214">
        <v>3</v>
      </c>
      <c r="M139" s="214">
        <f>ROUND(L139*18,0)</f>
        <v>54</v>
      </c>
      <c r="N139" s="214">
        <v>3</v>
      </c>
      <c r="O139" s="214">
        <f>ROUND(N139*19.2,0)</f>
        <v>58</v>
      </c>
      <c r="P139" s="214">
        <v>3</v>
      </c>
      <c r="Q139" s="214">
        <f>ROUND(P139*19.2,0)</f>
        <v>58</v>
      </c>
      <c r="R139" s="214">
        <v>3</v>
      </c>
      <c r="S139" s="214">
        <f>ROUND(R139*14.4,0)</f>
        <v>43</v>
      </c>
      <c r="T139" s="214">
        <v>3</v>
      </c>
      <c r="U139" s="214">
        <f>ROUND(T139*14.4,0)</f>
        <v>43</v>
      </c>
      <c r="V139" s="214">
        <v>3</v>
      </c>
      <c r="W139" s="214">
        <f>ROUND(V139*28.8,0)</f>
        <v>86</v>
      </c>
      <c r="X139" s="214">
        <v>3</v>
      </c>
      <c r="Y139" s="214">
        <f>ROUND(X139*16.8,0)</f>
        <v>50</v>
      </c>
      <c r="Z139" s="214">
        <v>3</v>
      </c>
      <c r="AA139" s="214">
        <f>ROUND(Z139*19.2,0)</f>
        <v>58</v>
      </c>
      <c r="AB139" s="214">
        <v>3</v>
      </c>
      <c r="AC139" s="214">
        <f>ROUND(AB139*19.2,0)</f>
        <v>58</v>
      </c>
      <c r="AD139" s="214">
        <v>3</v>
      </c>
      <c r="AE139" s="214">
        <f>ROUND(AD139*12,0)</f>
        <v>36</v>
      </c>
      <c r="AF139" s="214">
        <v>3</v>
      </c>
      <c r="AG139" s="214">
        <f>ROUND(AF139*14.4,0)</f>
        <v>43</v>
      </c>
      <c r="AH139" s="214">
        <v>2</v>
      </c>
      <c r="AI139" s="214">
        <f>ROUND(AH139*9.6,0)</f>
        <v>19</v>
      </c>
      <c r="AJ139" s="214">
        <v>3</v>
      </c>
      <c r="AK139" s="214">
        <f>ROUND(AJ139*16.8,0)</f>
        <v>50</v>
      </c>
      <c r="AL139" s="214">
        <v>2</v>
      </c>
      <c r="AM139" s="214">
        <f>ROUND(AL139*7.2,0)</f>
        <v>14</v>
      </c>
      <c r="AN139" s="214">
        <f>SUM(M139,O139,Q139,S139,U139)</f>
        <v>256</v>
      </c>
      <c r="AO139" s="214">
        <f>SUM(W139,Y139,AA139,AC139)</f>
        <v>252</v>
      </c>
      <c r="AP139" s="214">
        <f>SUM(AE139,AG139,AI139)</f>
        <v>98</v>
      </c>
      <c r="AQ139" s="214">
        <f>SUM(AK139,AM139)</f>
        <v>64</v>
      </c>
      <c r="AR139" s="214">
        <f>SUM(AN139:AQ139)</f>
        <v>670</v>
      </c>
      <c r="AS139" s="214" t="str">
        <f>IF(AR139&lt;=120,"Group 1",IF(AR139&lt;=240,"Group 2",IF(AR139&lt;=360,"Group 3",IF(AR139&lt;=480,"Group 4",IF(AR139&lt;=600,"Group 5",IF(AR139&lt;=720,"Group 6",IF(AR139&lt;=840,"Group 7",IF(AR139&lt;=960,"Group 8",IF(AR139&lt;=1080,"Group 9","Group 10")))))))))</f>
        <v>Group 6</v>
      </c>
      <c r="AT139" s="214" t="str">
        <f>IF(AR139&lt;=120,"B1",IF(AR139&lt;=240,"B2",IF(AR139&lt;=360,"B3",IF(AR139&lt;=480,"B4",IF(AR139&lt;=600,"B5",IF(AR139&lt;=720,"B6",IF(AR139&lt;=840,"B7",IF(AR139&lt;=960,"B8",IF(AR139&lt;=1080,"B9",IF(AR139&lt;=1100,"B10",IF(AR139&lt;=1120,"B11",IF(AR139&lt;=1140,"B12",IF(AR139&lt;=1160,"B13",IF(AR139&lt;=1180,"B14","B15"))))))))))))))</f>
        <v>B6</v>
      </c>
      <c r="AU139" s="214" t="str">
        <f>AT139</f>
        <v>B6</v>
      </c>
      <c r="AV139" s="214" t="str">
        <f>IF(AU139=J139,"OK","REVIEW")</f>
        <v>OK</v>
      </c>
      <c r="AW139" s="213" t="s">
        <v>1647</v>
      </c>
    </row>
    <row r="140" ht="72" customHeight="1">
      <c r="A140" s="214" t="s">
        <v>264</v>
      </c>
      <c r="B140" s="213" t="s">
        <v>765</v>
      </c>
      <c r="C140" s="214" t="s">
        <v>766</v>
      </c>
      <c r="D140" s="213" t="s">
        <v>767</v>
      </c>
      <c r="E140" s="214" t="s">
        <v>768</v>
      </c>
      <c r="F140" s="213" t="s">
        <v>769</v>
      </c>
      <c r="G140" s="214" t="s">
        <v>790</v>
      </c>
      <c r="H140" s="213" t="s">
        <v>791</v>
      </c>
      <c r="I140" s="213" t="s">
        <v>363</v>
      </c>
      <c r="J140" s="214" t="s">
        <v>274</v>
      </c>
      <c r="K140" s="213" t="s">
        <v>1659</v>
      </c>
      <c r="L140" s="214">
        <v>3</v>
      </c>
      <c r="M140" s="214">
        <f>ROUND(L140*18,0)</f>
        <v>54</v>
      </c>
      <c r="N140" s="214">
        <v>3</v>
      </c>
      <c r="O140" s="214">
        <f>ROUND(N140*19.2,0)</f>
        <v>58</v>
      </c>
      <c r="P140" s="214">
        <v>4</v>
      </c>
      <c r="Q140" s="214">
        <f>ROUND(P140*19.2,0)</f>
        <v>77</v>
      </c>
      <c r="R140" s="214">
        <v>3</v>
      </c>
      <c r="S140" s="214">
        <f>ROUND(R140*14.4,0)</f>
        <v>43</v>
      </c>
      <c r="T140" s="214">
        <v>4</v>
      </c>
      <c r="U140" s="214">
        <f>ROUND(T140*14.4,0)</f>
        <v>58</v>
      </c>
      <c r="V140" s="214">
        <v>3</v>
      </c>
      <c r="W140" s="214">
        <f>ROUND(V140*28.8,0)</f>
        <v>86</v>
      </c>
      <c r="X140" s="214">
        <v>3</v>
      </c>
      <c r="Y140" s="214">
        <f>ROUND(X140*16.8,0)</f>
        <v>50</v>
      </c>
      <c r="Z140" s="214">
        <v>3</v>
      </c>
      <c r="AA140" s="214">
        <f>ROUND(Z140*19.2,0)</f>
        <v>58</v>
      </c>
      <c r="AB140" s="214">
        <v>3</v>
      </c>
      <c r="AC140" s="214">
        <f>ROUND(AB140*19.2,0)</f>
        <v>58</v>
      </c>
      <c r="AD140" s="214">
        <v>3</v>
      </c>
      <c r="AE140" s="214">
        <f>ROUND(AD140*12,0)</f>
        <v>36</v>
      </c>
      <c r="AF140" s="214">
        <v>3</v>
      </c>
      <c r="AG140" s="214">
        <f>ROUND(AF140*14.4,0)</f>
        <v>43</v>
      </c>
      <c r="AH140" s="214">
        <v>2</v>
      </c>
      <c r="AI140" s="214">
        <f>ROUND(AH140*9.6,0)</f>
        <v>19</v>
      </c>
      <c r="AJ140" s="214">
        <v>3</v>
      </c>
      <c r="AK140" s="214">
        <f>ROUND(AJ140*16.8,0)</f>
        <v>50</v>
      </c>
      <c r="AL140" s="214">
        <v>2</v>
      </c>
      <c r="AM140" s="214">
        <f>ROUND(AL140*7.2,0)</f>
        <v>14</v>
      </c>
      <c r="AN140" s="214">
        <f>SUM(M140,O140,Q140,S140,U140)</f>
        <v>290</v>
      </c>
      <c r="AO140" s="214">
        <f>SUM(W140,Y140,AA140,AC140)</f>
        <v>252</v>
      </c>
      <c r="AP140" s="214">
        <f>SUM(AE140,AG140,AI140)</f>
        <v>98</v>
      </c>
      <c r="AQ140" s="214">
        <f>SUM(AK140,AM140)</f>
        <v>64</v>
      </c>
      <c r="AR140" s="214">
        <f>SUM(AN140:AQ140)</f>
        <v>704</v>
      </c>
      <c r="AS140" s="214" t="str">
        <f>IF(AR140&lt;=120,"Group 1",IF(AR140&lt;=240,"Group 2",IF(AR140&lt;=360,"Group 3",IF(AR140&lt;=480,"Group 4",IF(AR140&lt;=600,"Group 5",IF(AR140&lt;=720,"Group 6",IF(AR140&lt;=840,"Group 7",IF(AR140&lt;=960,"Group 8",IF(AR140&lt;=1080,"Group 9","Group 10")))))))))</f>
        <v>Group 6</v>
      </c>
      <c r="AT140" s="214" t="str">
        <f>IF(AR140&lt;=120,"B1",IF(AR140&lt;=240,"B2",IF(AR140&lt;=360,"B3",IF(AR140&lt;=480,"B4",IF(AR140&lt;=600,"B5",IF(AR140&lt;=720,"B6",IF(AR140&lt;=840,"B7",IF(AR140&lt;=960,"B8",IF(AR140&lt;=1080,"B9",IF(AR140&lt;=1100,"B10",IF(AR140&lt;=1120,"B11",IF(AR140&lt;=1140,"B12",IF(AR140&lt;=1160,"B13",IF(AR140&lt;=1180,"B14","B15"))))))))))))))</f>
        <v>B6</v>
      </c>
      <c r="AU140" s="214" t="str">
        <f>AT140</f>
        <v>B6</v>
      </c>
      <c r="AV140" s="214" t="str">
        <f>IF(AU140=J140,"OK","REVIEW")</f>
        <v>OK</v>
      </c>
      <c r="AW140" s="213" t="s">
        <v>1647</v>
      </c>
    </row>
    <row r="141" ht="72" customHeight="1">
      <c r="A141" s="214" t="s">
        <v>264</v>
      </c>
      <c r="B141" s="213" t="s">
        <v>765</v>
      </c>
      <c r="C141" s="214" t="s">
        <v>766</v>
      </c>
      <c r="D141" s="213" t="s">
        <v>767</v>
      </c>
      <c r="E141" s="214" t="s">
        <v>792</v>
      </c>
      <c r="F141" s="213" t="s">
        <v>793</v>
      </c>
      <c r="G141" s="214" t="s">
        <v>794</v>
      </c>
      <c r="H141" s="213" t="s">
        <v>795</v>
      </c>
      <c r="I141" s="213" t="s">
        <v>363</v>
      </c>
      <c r="J141" s="214" t="s">
        <v>274</v>
      </c>
      <c r="K141" s="213" t="s">
        <v>1659</v>
      </c>
      <c r="L141" s="214">
        <v>3</v>
      </c>
      <c r="M141" s="214">
        <f>ROUND(L141*18,0)</f>
        <v>54</v>
      </c>
      <c r="N141" s="214">
        <v>3</v>
      </c>
      <c r="O141" s="214">
        <f>ROUND(N141*19.2,0)</f>
        <v>58</v>
      </c>
      <c r="P141" s="214">
        <v>3</v>
      </c>
      <c r="Q141" s="214">
        <f>ROUND(P141*19.2,0)</f>
        <v>58</v>
      </c>
      <c r="R141" s="214">
        <v>3</v>
      </c>
      <c r="S141" s="214">
        <f>ROUND(R141*14.4,0)</f>
        <v>43</v>
      </c>
      <c r="T141" s="214">
        <v>3</v>
      </c>
      <c r="U141" s="214">
        <f>ROUND(T141*14.4,0)</f>
        <v>43</v>
      </c>
      <c r="V141" s="214">
        <v>3</v>
      </c>
      <c r="W141" s="214">
        <f>ROUND(V141*28.8,0)</f>
        <v>86</v>
      </c>
      <c r="X141" s="214">
        <v>3</v>
      </c>
      <c r="Y141" s="214">
        <f>ROUND(X141*16.8,0)</f>
        <v>50</v>
      </c>
      <c r="Z141" s="214">
        <v>3</v>
      </c>
      <c r="AA141" s="214">
        <f>ROUND(Z141*19.2,0)</f>
        <v>58</v>
      </c>
      <c r="AB141" s="214">
        <v>3</v>
      </c>
      <c r="AC141" s="214">
        <f>ROUND(AB141*19.2,0)</f>
        <v>58</v>
      </c>
      <c r="AD141" s="214">
        <v>3</v>
      </c>
      <c r="AE141" s="214">
        <f>ROUND(AD141*12,0)</f>
        <v>36</v>
      </c>
      <c r="AF141" s="214">
        <v>3</v>
      </c>
      <c r="AG141" s="214">
        <f>ROUND(AF141*14.4,0)</f>
        <v>43</v>
      </c>
      <c r="AH141" s="214">
        <v>2</v>
      </c>
      <c r="AI141" s="214">
        <f>ROUND(AH141*9.6,0)</f>
        <v>19</v>
      </c>
      <c r="AJ141" s="214">
        <v>3</v>
      </c>
      <c r="AK141" s="214">
        <f>ROUND(AJ141*16.8,0)</f>
        <v>50</v>
      </c>
      <c r="AL141" s="214">
        <v>2</v>
      </c>
      <c r="AM141" s="214">
        <f>ROUND(AL141*7.2,0)</f>
        <v>14</v>
      </c>
      <c r="AN141" s="214">
        <f>SUM(M141,O141,Q141,S141,U141)</f>
        <v>256</v>
      </c>
      <c r="AO141" s="214">
        <f>SUM(W141,Y141,AA141,AC141)</f>
        <v>252</v>
      </c>
      <c r="AP141" s="214">
        <f>SUM(AE141,AG141,AI141)</f>
        <v>98</v>
      </c>
      <c r="AQ141" s="214">
        <f>SUM(AK141,AM141)</f>
        <v>64</v>
      </c>
      <c r="AR141" s="214">
        <f>SUM(AN141:AQ141)</f>
        <v>670</v>
      </c>
      <c r="AS141" s="214" t="str">
        <f>IF(AR141&lt;=120,"Group 1",IF(AR141&lt;=240,"Group 2",IF(AR141&lt;=360,"Group 3",IF(AR141&lt;=480,"Group 4",IF(AR141&lt;=600,"Group 5",IF(AR141&lt;=720,"Group 6",IF(AR141&lt;=840,"Group 7",IF(AR141&lt;=960,"Group 8",IF(AR141&lt;=1080,"Group 9","Group 10")))))))))</f>
        <v>Group 6</v>
      </c>
      <c r="AT141" s="214" t="str">
        <f>IF(AR141&lt;=120,"B1",IF(AR141&lt;=240,"B2",IF(AR141&lt;=360,"B3",IF(AR141&lt;=480,"B4",IF(AR141&lt;=600,"B5",IF(AR141&lt;=720,"B6",IF(AR141&lt;=840,"B7",IF(AR141&lt;=960,"B8",IF(AR141&lt;=1080,"B9",IF(AR141&lt;=1100,"B10",IF(AR141&lt;=1120,"B11",IF(AR141&lt;=1140,"B12",IF(AR141&lt;=1160,"B13",IF(AR141&lt;=1180,"B14","B15"))))))))))))))</f>
        <v>B6</v>
      </c>
      <c r="AU141" s="214" t="str">
        <f>AT141</f>
        <v>B6</v>
      </c>
      <c r="AV141" s="214" t="str">
        <f>IF(AU141=J141,"OK","REVIEW")</f>
        <v>OK</v>
      </c>
      <c r="AW141" s="213" t="s">
        <v>1647</v>
      </c>
    </row>
    <row r="142" ht="72" customHeight="1">
      <c r="A142" s="214" t="s">
        <v>264</v>
      </c>
      <c r="B142" s="213" t="s">
        <v>765</v>
      </c>
      <c r="C142" s="214" t="s">
        <v>766</v>
      </c>
      <c r="D142" s="213" t="s">
        <v>767</v>
      </c>
      <c r="E142" s="214" t="s">
        <v>792</v>
      </c>
      <c r="F142" s="213" t="s">
        <v>793</v>
      </c>
      <c r="G142" s="214" t="s">
        <v>796</v>
      </c>
      <c r="H142" s="213" t="s">
        <v>797</v>
      </c>
      <c r="I142" s="213" t="s">
        <v>363</v>
      </c>
      <c r="J142" s="214" t="s">
        <v>274</v>
      </c>
      <c r="K142" s="213" t="s">
        <v>1659</v>
      </c>
      <c r="L142" s="214">
        <v>3</v>
      </c>
      <c r="M142" s="214">
        <f>ROUND(L142*18,0)</f>
        <v>54</v>
      </c>
      <c r="N142" s="214">
        <v>3</v>
      </c>
      <c r="O142" s="214">
        <f>ROUND(N142*19.2,0)</f>
        <v>58</v>
      </c>
      <c r="P142" s="214">
        <v>3</v>
      </c>
      <c r="Q142" s="214">
        <f>ROUND(P142*19.2,0)</f>
        <v>58</v>
      </c>
      <c r="R142" s="214">
        <v>3</v>
      </c>
      <c r="S142" s="214">
        <f>ROUND(R142*14.4,0)</f>
        <v>43</v>
      </c>
      <c r="T142" s="214">
        <v>3</v>
      </c>
      <c r="U142" s="214">
        <f>ROUND(T142*14.4,0)</f>
        <v>43</v>
      </c>
      <c r="V142" s="214">
        <v>3</v>
      </c>
      <c r="W142" s="214">
        <f>ROUND(V142*28.8,0)</f>
        <v>86</v>
      </c>
      <c r="X142" s="214">
        <v>3</v>
      </c>
      <c r="Y142" s="214">
        <f>ROUND(X142*16.8,0)</f>
        <v>50</v>
      </c>
      <c r="Z142" s="214">
        <v>3</v>
      </c>
      <c r="AA142" s="214">
        <f>ROUND(Z142*19.2,0)</f>
        <v>58</v>
      </c>
      <c r="AB142" s="214">
        <v>3</v>
      </c>
      <c r="AC142" s="214">
        <f>ROUND(AB142*19.2,0)</f>
        <v>58</v>
      </c>
      <c r="AD142" s="214">
        <v>3</v>
      </c>
      <c r="AE142" s="214">
        <f>ROUND(AD142*12,0)</f>
        <v>36</v>
      </c>
      <c r="AF142" s="214">
        <v>3</v>
      </c>
      <c r="AG142" s="214">
        <f>ROUND(AF142*14.4,0)</f>
        <v>43</v>
      </c>
      <c r="AH142" s="214">
        <v>2</v>
      </c>
      <c r="AI142" s="214">
        <f>ROUND(AH142*9.6,0)</f>
        <v>19</v>
      </c>
      <c r="AJ142" s="214">
        <v>3</v>
      </c>
      <c r="AK142" s="214">
        <f>ROUND(AJ142*16.8,0)</f>
        <v>50</v>
      </c>
      <c r="AL142" s="214">
        <v>2</v>
      </c>
      <c r="AM142" s="214">
        <f>ROUND(AL142*7.2,0)</f>
        <v>14</v>
      </c>
      <c r="AN142" s="214">
        <f>SUM(M142,O142,Q142,S142,U142)</f>
        <v>256</v>
      </c>
      <c r="AO142" s="214">
        <f>SUM(W142,Y142,AA142,AC142)</f>
        <v>252</v>
      </c>
      <c r="AP142" s="214">
        <f>SUM(AE142,AG142,AI142)</f>
        <v>98</v>
      </c>
      <c r="AQ142" s="214">
        <f>SUM(AK142,AM142)</f>
        <v>64</v>
      </c>
      <c r="AR142" s="214">
        <f>SUM(AN142:AQ142)</f>
        <v>670</v>
      </c>
      <c r="AS142" s="214" t="str">
        <f>IF(AR142&lt;=120,"Group 1",IF(AR142&lt;=240,"Group 2",IF(AR142&lt;=360,"Group 3",IF(AR142&lt;=480,"Group 4",IF(AR142&lt;=600,"Group 5",IF(AR142&lt;=720,"Group 6",IF(AR142&lt;=840,"Group 7",IF(AR142&lt;=960,"Group 8",IF(AR142&lt;=1080,"Group 9","Group 10")))))))))</f>
        <v>Group 6</v>
      </c>
      <c r="AT142" s="214" t="str">
        <f>IF(AR142&lt;=120,"B1",IF(AR142&lt;=240,"B2",IF(AR142&lt;=360,"B3",IF(AR142&lt;=480,"B4",IF(AR142&lt;=600,"B5",IF(AR142&lt;=720,"B6",IF(AR142&lt;=840,"B7",IF(AR142&lt;=960,"B8",IF(AR142&lt;=1080,"B9",IF(AR142&lt;=1100,"B10",IF(AR142&lt;=1120,"B11",IF(AR142&lt;=1140,"B12",IF(AR142&lt;=1160,"B13",IF(AR142&lt;=1180,"B14","B15"))))))))))))))</f>
        <v>B6</v>
      </c>
      <c r="AU142" s="214" t="str">
        <f>AT142</f>
        <v>B6</v>
      </c>
      <c r="AV142" s="214" t="str">
        <f>IF(AU142=J142,"OK","REVIEW")</f>
        <v>OK</v>
      </c>
      <c r="AW142" s="213" t="s">
        <v>1647</v>
      </c>
    </row>
    <row r="143" ht="72" customHeight="1">
      <c r="A143" s="214" t="s">
        <v>264</v>
      </c>
      <c r="B143" s="213" t="s">
        <v>765</v>
      </c>
      <c r="C143" s="214" t="s">
        <v>766</v>
      </c>
      <c r="D143" s="213" t="s">
        <v>767</v>
      </c>
      <c r="E143" s="214" t="s">
        <v>792</v>
      </c>
      <c r="F143" s="213" t="s">
        <v>793</v>
      </c>
      <c r="G143" s="214" t="s">
        <v>798</v>
      </c>
      <c r="H143" s="213" t="s">
        <v>799</v>
      </c>
      <c r="I143" s="213" t="s">
        <v>363</v>
      </c>
      <c r="J143" s="214" t="s">
        <v>274</v>
      </c>
      <c r="K143" s="213" t="s">
        <v>1659</v>
      </c>
      <c r="L143" s="214">
        <v>3</v>
      </c>
      <c r="M143" s="214">
        <f>ROUND(L143*18,0)</f>
        <v>54</v>
      </c>
      <c r="N143" s="214">
        <v>3</v>
      </c>
      <c r="O143" s="214">
        <f>ROUND(N143*19.2,0)</f>
        <v>58</v>
      </c>
      <c r="P143" s="214">
        <v>3</v>
      </c>
      <c r="Q143" s="214">
        <f>ROUND(P143*19.2,0)</f>
        <v>58</v>
      </c>
      <c r="R143" s="214">
        <v>3</v>
      </c>
      <c r="S143" s="214">
        <f>ROUND(R143*14.4,0)</f>
        <v>43</v>
      </c>
      <c r="T143" s="214">
        <v>3</v>
      </c>
      <c r="U143" s="214">
        <f>ROUND(T143*14.4,0)</f>
        <v>43</v>
      </c>
      <c r="V143" s="214">
        <v>3</v>
      </c>
      <c r="W143" s="214">
        <f>ROUND(V143*28.8,0)</f>
        <v>86</v>
      </c>
      <c r="X143" s="214">
        <v>3</v>
      </c>
      <c r="Y143" s="214">
        <f>ROUND(X143*16.8,0)</f>
        <v>50</v>
      </c>
      <c r="Z143" s="214">
        <v>3</v>
      </c>
      <c r="AA143" s="214">
        <f>ROUND(Z143*19.2,0)</f>
        <v>58</v>
      </c>
      <c r="AB143" s="214">
        <v>3</v>
      </c>
      <c r="AC143" s="214">
        <f>ROUND(AB143*19.2,0)</f>
        <v>58</v>
      </c>
      <c r="AD143" s="214">
        <v>3</v>
      </c>
      <c r="AE143" s="214">
        <f>ROUND(AD143*12,0)</f>
        <v>36</v>
      </c>
      <c r="AF143" s="214">
        <v>3</v>
      </c>
      <c r="AG143" s="214">
        <f>ROUND(AF143*14.4,0)</f>
        <v>43</v>
      </c>
      <c r="AH143" s="214">
        <v>2</v>
      </c>
      <c r="AI143" s="214">
        <f>ROUND(AH143*9.6,0)</f>
        <v>19</v>
      </c>
      <c r="AJ143" s="214">
        <v>3</v>
      </c>
      <c r="AK143" s="214">
        <f>ROUND(AJ143*16.8,0)</f>
        <v>50</v>
      </c>
      <c r="AL143" s="214">
        <v>2</v>
      </c>
      <c r="AM143" s="214">
        <f>ROUND(AL143*7.2,0)</f>
        <v>14</v>
      </c>
      <c r="AN143" s="214">
        <f>SUM(M143,O143,Q143,S143,U143)</f>
        <v>256</v>
      </c>
      <c r="AO143" s="214">
        <f>SUM(W143,Y143,AA143,AC143)</f>
        <v>252</v>
      </c>
      <c r="AP143" s="214">
        <f>SUM(AE143,AG143,AI143)</f>
        <v>98</v>
      </c>
      <c r="AQ143" s="214">
        <f>SUM(AK143,AM143)</f>
        <v>64</v>
      </c>
      <c r="AR143" s="214">
        <f>SUM(AN143:AQ143)</f>
        <v>670</v>
      </c>
      <c r="AS143" s="214" t="str">
        <f>IF(AR143&lt;=120,"Group 1",IF(AR143&lt;=240,"Group 2",IF(AR143&lt;=360,"Group 3",IF(AR143&lt;=480,"Group 4",IF(AR143&lt;=600,"Group 5",IF(AR143&lt;=720,"Group 6",IF(AR143&lt;=840,"Group 7",IF(AR143&lt;=960,"Group 8",IF(AR143&lt;=1080,"Group 9","Group 10")))))))))</f>
        <v>Group 6</v>
      </c>
      <c r="AT143" s="214" t="str">
        <f>IF(AR143&lt;=120,"B1",IF(AR143&lt;=240,"B2",IF(AR143&lt;=360,"B3",IF(AR143&lt;=480,"B4",IF(AR143&lt;=600,"B5",IF(AR143&lt;=720,"B6",IF(AR143&lt;=840,"B7",IF(AR143&lt;=960,"B8",IF(AR143&lt;=1080,"B9",IF(AR143&lt;=1100,"B10",IF(AR143&lt;=1120,"B11",IF(AR143&lt;=1140,"B12",IF(AR143&lt;=1160,"B13",IF(AR143&lt;=1180,"B14","B15"))))))))))))))</f>
        <v>B6</v>
      </c>
      <c r="AU143" s="214" t="str">
        <f>AT143</f>
        <v>B6</v>
      </c>
      <c r="AV143" s="214" t="str">
        <f>IF(AU143=J143,"OK","REVIEW")</f>
        <v>OK</v>
      </c>
      <c r="AW143" s="213" t="s">
        <v>1647</v>
      </c>
    </row>
    <row r="144" ht="72" customHeight="1">
      <c r="A144" s="214" t="s">
        <v>264</v>
      </c>
      <c r="B144" s="213" t="s">
        <v>765</v>
      </c>
      <c r="C144" s="214" t="s">
        <v>766</v>
      </c>
      <c r="D144" s="213" t="s">
        <v>767</v>
      </c>
      <c r="E144" s="214" t="s">
        <v>800</v>
      </c>
      <c r="F144" s="213" t="s">
        <v>801</v>
      </c>
      <c r="G144" s="214" t="s">
        <v>802</v>
      </c>
      <c r="H144" s="213" t="s">
        <v>803</v>
      </c>
      <c r="I144" s="213" t="s">
        <v>363</v>
      </c>
      <c r="J144" s="214" t="s">
        <v>274</v>
      </c>
      <c r="K144" s="213" t="s">
        <v>1659</v>
      </c>
      <c r="L144" s="214">
        <v>3</v>
      </c>
      <c r="M144" s="214">
        <f>ROUND(L144*18,0)</f>
        <v>54</v>
      </c>
      <c r="N144" s="214">
        <v>3</v>
      </c>
      <c r="O144" s="214">
        <f>ROUND(N144*19.2,0)</f>
        <v>58</v>
      </c>
      <c r="P144" s="214">
        <v>4</v>
      </c>
      <c r="Q144" s="214">
        <f>ROUND(P144*19.2,0)</f>
        <v>77</v>
      </c>
      <c r="R144" s="214">
        <v>3</v>
      </c>
      <c r="S144" s="214">
        <f>ROUND(R144*14.4,0)</f>
        <v>43</v>
      </c>
      <c r="T144" s="214">
        <v>4</v>
      </c>
      <c r="U144" s="214">
        <f>ROUND(T144*14.4,0)</f>
        <v>58</v>
      </c>
      <c r="V144" s="214">
        <v>3</v>
      </c>
      <c r="W144" s="214">
        <f>ROUND(V144*28.8,0)</f>
        <v>86</v>
      </c>
      <c r="X144" s="214">
        <v>3</v>
      </c>
      <c r="Y144" s="214">
        <f>ROUND(X144*16.8,0)</f>
        <v>50</v>
      </c>
      <c r="Z144" s="214">
        <v>3</v>
      </c>
      <c r="AA144" s="214">
        <f>ROUND(Z144*19.2,0)</f>
        <v>58</v>
      </c>
      <c r="AB144" s="214">
        <v>3</v>
      </c>
      <c r="AC144" s="214">
        <f>ROUND(AB144*19.2,0)</f>
        <v>58</v>
      </c>
      <c r="AD144" s="214">
        <v>3</v>
      </c>
      <c r="AE144" s="214">
        <f>ROUND(AD144*12,0)</f>
        <v>36</v>
      </c>
      <c r="AF144" s="214">
        <v>3</v>
      </c>
      <c r="AG144" s="214">
        <f>ROUND(AF144*14.4,0)</f>
        <v>43</v>
      </c>
      <c r="AH144" s="214">
        <v>2</v>
      </c>
      <c r="AI144" s="214">
        <f>ROUND(AH144*9.6,0)</f>
        <v>19</v>
      </c>
      <c r="AJ144" s="214">
        <v>3</v>
      </c>
      <c r="AK144" s="214">
        <f>ROUND(AJ144*16.8,0)</f>
        <v>50</v>
      </c>
      <c r="AL144" s="214">
        <v>2</v>
      </c>
      <c r="AM144" s="214">
        <f>ROUND(AL144*7.2,0)</f>
        <v>14</v>
      </c>
      <c r="AN144" s="214">
        <f>SUM(M144,O144,Q144,S144,U144)</f>
        <v>290</v>
      </c>
      <c r="AO144" s="214">
        <f>SUM(W144,Y144,AA144,AC144)</f>
        <v>252</v>
      </c>
      <c r="AP144" s="214">
        <f>SUM(AE144,AG144,AI144)</f>
        <v>98</v>
      </c>
      <c r="AQ144" s="214">
        <f>SUM(AK144,AM144)</f>
        <v>64</v>
      </c>
      <c r="AR144" s="214">
        <f>SUM(AN144:AQ144)</f>
        <v>704</v>
      </c>
      <c r="AS144" s="214" t="str">
        <f>IF(AR144&lt;=120,"Group 1",IF(AR144&lt;=240,"Group 2",IF(AR144&lt;=360,"Group 3",IF(AR144&lt;=480,"Group 4",IF(AR144&lt;=600,"Group 5",IF(AR144&lt;=720,"Group 6",IF(AR144&lt;=840,"Group 7",IF(AR144&lt;=960,"Group 8",IF(AR144&lt;=1080,"Group 9","Group 10")))))))))</f>
        <v>Group 6</v>
      </c>
      <c r="AT144" s="214" t="str">
        <f>IF(AR144&lt;=120,"B1",IF(AR144&lt;=240,"B2",IF(AR144&lt;=360,"B3",IF(AR144&lt;=480,"B4",IF(AR144&lt;=600,"B5",IF(AR144&lt;=720,"B6",IF(AR144&lt;=840,"B7",IF(AR144&lt;=960,"B8",IF(AR144&lt;=1080,"B9",IF(AR144&lt;=1100,"B10",IF(AR144&lt;=1120,"B11",IF(AR144&lt;=1140,"B12",IF(AR144&lt;=1160,"B13",IF(AR144&lt;=1180,"B14","B15"))))))))))))))</f>
        <v>B6</v>
      </c>
      <c r="AU144" s="214" t="str">
        <f>AT144</f>
        <v>B6</v>
      </c>
      <c r="AV144" s="214" t="str">
        <f>IF(AU144=J144,"OK","REVIEW")</f>
        <v>OK</v>
      </c>
      <c r="AW144" s="213" t="s">
        <v>1647</v>
      </c>
    </row>
    <row r="145" ht="72" customHeight="1">
      <c r="A145" s="214" t="s">
        <v>264</v>
      </c>
      <c r="B145" s="213" t="s">
        <v>765</v>
      </c>
      <c r="C145" s="214" t="s">
        <v>766</v>
      </c>
      <c r="D145" s="213" t="s">
        <v>767</v>
      </c>
      <c r="E145" s="214" t="s">
        <v>800</v>
      </c>
      <c r="F145" s="213" t="s">
        <v>801</v>
      </c>
      <c r="G145" s="214" t="s">
        <v>804</v>
      </c>
      <c r="H145" s="213" t="s">
        <v>805</v>
      </c>
      <c r="I145" s="213" t="s">
        <v>363</v>
      </c>
      <c r="J145" s="214" t="s">
        <v>274</v>
      </c>
      <c r="K145" s="213" t="s">
        <v>1659</v>
      </c>
      <c r="L145" s="214">
        <v>3</v>
      </c>
      <c r="M145" s="214">
        <f>ROUND(L145*18,0)</f>
        <v>54</v>
      </c>
      <c r="N145" s="214">
        <v>3</v>
      </c>
      <c r="O145" s="214">
        <f>ROUND(N145*19.2,0)</f>
        <v>58</v>
      </c>
      <c r="P145" s="214">
        <v>4</v>
      </c>
      <c r="Q145" s="214">
        <f>ROUND(P145*19.2,0)</f>
        <v>77</v>
      </c>
      <c r="R145" s="214">
        <v>3</v>
      </c>
      <c r="S145" s="214">
        <f>ROUND(R145*14.4,0)</f>
        <v>43</v>
      </c>
      <c r="T145" s="214">
        <v>4</v>
      </c>
      <c r="U145" s="214">
        <f>ROUND(T145*14.4,0)</f>
        <v>58</v>
      </c>
      <c r="V145" s="214">
        <v>3</v>
      </c>
      <c r="W145" s="214">
        <f>ROUND(V145*28.8,0)</f>
        <v>86</v>
      </c>
      <c r="X145" s="214">
        <v>3</v>
      </c>
      <c r="Y145" s="214">
        <f>ROUND(X145*16.8,0)</f>
        <v>50</v>
      </c>
      <c r="Z145" s="214">
        <v>3</v>
      </c>
      <c r="AA145" s="214">
        <f>ROUND(Z145*19.2,0)</f>
        <v>58</v>
      </c>
      <c r="AB145" s="214">
        <v>3</v>
      </c>
      <c r="AC145" s="214">
        <f>ROUND(AB145*19.2,0)</f>
        <v>58</v>
      </c>
      <c r="AD145" s="214">
        <v>3</v>
      </c>
      <c r="AE145" s="214">
        <f>ROUND(AD145*12,0)</f>
        <v>36</v>
      </c>
      <c r="AF145" s="214">
        <v>3</v>
      </c>
      <c r="AG145" s="214">
        <f>ROUND(AF145*14.4,0)</f>
        <v>43</v>
      </c>
      <c r="AH145" s="214">
        <v>2</v>
      </c>
      <c r="AI145" s="214">
        <f>ROUND(AH145*9.6,0)</f>
        <v>19</v>
      </c>
      <c r="AJ145" s="214">
        <v>3</v>
      </c>
      <c r="AK145" s="214">
        <f>ROUND(AJ145*16.8,0)</f>
        <v>50</v>
      </c>
      <c r="AL145" s="214">
        <v>2</v>
      </c>
      <c r="AM145" s="214">
        <f>ROUND(AL145*7.2,0)</f>
        <v>14</v>
      </c>
      <c r="AN145" s="214">
        <f>SUM(M145,O145,Q145,S145,U145)</f>
        <v>290</v>
      </c>
      <c r="AO145" s="214">
        <f>SUM(W145,Y145,AA145,AC145)</f>
        <v>252</v>
      </c>
      <c r="AP145" s="214">
        <f>SUM(AE145,AG145,AI145)</f>
        <v>98</v>
      </c>
      <c r="AQ145" s="214">
        <f>SUM(AK145,AM145)</f>
        <v>64</v>
      </c>
      <c r="AR145" s="214">
        <f>SUM(AN145:AQ145)</f>
        <v>704</v>
      </c>
      <c r="AS145" s="214" t="str">
        <f>IF(AR145&lt;=120,"Group 1",IF(AR145&lt;=240,"Group 2",IF(AR145&lt;=360,"Group 3",IF(AR145&lt;=480,"Group 4",IF(AR145&lt;=600,"Group 5",IF(AR145&lt;=720,"Group 6",IF(AR145&lt;=840,"Group 7",IF(AR145&lt;=960,"Group 8",IF(AR145&lt;=1080,"Group 9","Group 10")))))))))</f>
        <v>Group 6</v>
      </c>
      <c r="AT145" s="214" t="str">
        <f>IF(AR145&lt;=120,"B1",IF(AR145&lt;=240,"B2",IF(AR145&lt;=360,"B3",IF(AR145&lt;=480,"B4",IF(AR145&lt;=600,"B5",IF(AR145&lt;=720,"B6",IF(AR145&lt;=840,"B7",IF(AR145&lt;=960,"B8",IF(AR145&lt;=1080,"B9",IF(AR145&lt;=1100,"B10",IF(AR145&lt;=1120,"B11",IF(AR145&lt;=1140,"B12",IF(AR145&lt;=1160,"B13",IF(AR145&lt;=1180,"B14","B15"))))))))))))))</f>
        <v>B6</v>
      </c>
      <c r="AU145" s="214" t="str">
        <f>AT145</f>
        <v>B6</v>
      </c>
      <c r="AV145" s="214" t="str">
        <f>IF(AU145=J145,"OK","REVIEW")</f>
        <v>OK</v>
      </c>
      <c r="AW145" s="213" t="s">
        <v>1647</v>
      </c>
    </row>
    <row r="146" ht="72" customHeight="1">
      <c r="A146" s="214" t="s">
        <v>264</v>
      </c>
      <c r="B146" s="213" t="s">
        <v>765</v>
      </c>
      <c r="C146" s="214" t="s">
        <v>766</v>
      </c>
      <c r="D146" s="213" t="s">
        <v>767</v>
      </c>
      <c r="E146" s="214" t="s">
        <v>800</v>
      </c>
      <c r="F146" s="213" t="s">
        <v>801</v>
      </c>
      <c r="G146" s="214" t="s">
        <v>806</v>
      </c>
      <c r="H146" s="213" t="s">
        <v>807</v>
      </c>
      <c r="I146" s="213" t="s">
        <v>363</v>
      </c>
      <c r="J146" s="214" t="s">
        <v>274</v>
      </c>
      <c r="K146" s="213" t="s">
        <v>1659</v>
      </c>
      <c r="L146" s="214">
        <v>3</v>
      </c>
      <c r="M146" s="214">
        <f>ROUND(L146*18,0)</f>
        <v>54</v>
      </c>
      <c r="N146" s="214">
        <v>3</v>
      </c>
      <c r="O146" s="214">
        <f>ROUND(N146*19.2,0)</f>
        <v>58</v>
      </c>
      <c r="P146" s="214">
        <v>4</v>
      </c>
      <c r="Q146" s="214">
        <f>ROUND(P146*19.2,0)</f>
        <v>77</v>
      </c>
      <c r="R146" s="214">
        <v>3</v>
      </c>
      <c r="S146" s="214">
        <f>ROUND(R146*14.4,0)</f>
        <v>43</v>
      </c>
      <c r="T146" s="214">
        <v>4</v>
      </c>
      <c r="U146" s="214">
        <f>ROUND(T146*14.4,0)</f>
        <v>58</v>
      </c>
      <c r="V146" s="214">
        <v>3</v>
      </c>
      <c r="W146" s="214">
        <f>ROUND(V146*28.8,0)</f>
        <v>86</v>
      </c>
      <c r="X146" s="214">
        <v>3</v>
      </c>
      <c r="Y146" s="214">
        <f>ROUND(X146*16.8,0)</f>
        <v>50</v>
      </c>
      <c r="Z146" s="214">
        <v>3</v>
      </c>
      <c r="AA146" s="214">
        <f>ROUND(Z146*19.2,0)</f>
        <v>58</v>
      </c>
      <c r="AB146" s="214">
        <v>3</v>
      </c>
      <c r="AC146" s="214">
        <f>ROUND(AB146*19.2,0)</f>
        <v>58</v>
      </c>
      <c r="AD146" s="214">
        <v>3</v>
      </c>
      <c r="AE146" s="214">
        <f>ROUND(AD146*12,0)</f>
        <v>36</v>
      </c>
      <c r="AF146" s="214">
        <v>3</v>
      </c>
      <c r="AG146" s="214">
        <f>ROUND(AF146*14.4,0)</f>
        <v>43</v>
      </c>
      <c r="AH146" s="214">
        <v>2</v>
      </c>
      <c r="AI146" s="214">
        <f>ROUND(AH146*9.6,0)</f>
        <v>19</v>
      </c>
      <c r="AJ146" s="214">
        <v>3</v>
      </c>
      <c r="AK146" s="214">
        <f>ROUND(AJ146*16.8,0)</f>
        <v>50</v>
      </c>
      <c r="AL146" s="214">
        <v>2</v>
      </c>
      <c r="AM146" s="214">
        <f>ROUND(AL146*7.2,0)</f>
        <v>14</v>
      </c>
      <c r="AN146" s="214">
        <f>SUM(M146,O146,Q146,S146,U146)</f>
        <v>290</v>
      </c>
      <c r="AO146" s="214">
        <f>SUM(W146,Y146,AA146,AC146)</f>
        <v>252</v>
      </c>
      <c r="AP146" s="214">
        <f>SUM(AE146,AG146,AI146)</f>
        <v>98</v>
      </c>
      <c r="AQ146" s="214">
        <f>SUM(AK146,AM146)</f>
        <v>64</v>
      </c>
      <c r="AR146" s="214">
        <f>SUM(AN146:AQ146)</f>
        <v>704</v>
      </c>
      <c r="AS146" s="214" t="str">
        <f>IF(AR146&lt;=120,"Group 1",IF(AR146&lt;=240,"Group 2",IF(AR146&lt;=360,"Group 3",IF(AR146&lt;=480,"Group 4",IF(AR146&lt;=600,"Group 5",IF(AR146&lt;=720,"Group 6",IF(AR146&lt;=840,"Group 7",IF(AR146&lt;=960,"Group 8",IF(AR146&lt;=1080,"Group 9","Group 10")))))))))</f>
        <v>Group 6</v>
      </c>
      <c r="AT146" s="214" t="str">
        <f>IF(AR146&lt;=120,"B1",IF(AR146&lt;=240,"B2",IF(AR146&lt;=360,"B3",IF(AR146&lt;=480,"B4",IF(AR146&lt;=600,"B5",IF(AR146&lt;=720,"B6",IF(AR146&lt;=840,"B7",IF(AR146&lt;=960,"B8",IF(AR146&lt;=1080,"B9",IF(AR146&lt;=1100,"B10",IF(AR146&lt;=1120,"B11",IF(AR146&lt;=1140,"B12",IF(AR146&lt;=1160,"B13",IF(AR146&lt;=1180,"B14","B15"))))))))))))))</f>
        <v>B6</v>
      </c>
      <c r="AU146" s="214" t="str">
        <f>AT146</f>
        <v>B6</v>
      </c>
      <c r="AV146" s="214" t="str">
        <f>IF(AU146=J146,"OK","REVIEW")</f>
        <v>OK</v>
      </c>
      <c r="AW146" s="213" t="s">
        <v>1647</v>
      </c>
    </row>
    <row r="147" ht="72" customHeight="1">
      <c r="A147" s="214" t="s">
        <v>264</v>
      </c>
      <c r="B147" s="213" t="s">
        <v>765</v>
      </c>
      <c r="C147" s="214" t="s">
        <v>766</v>
      </c>
      <c r="D147" s="213" t="s">
        <v>767</v>
      </c>
      <c r="E147" s="214" t="s">
        <v>800</v>
      </c>
      <c r="F147" s="213" t="s">
        <v>801</v>
      </c>
      <c r="G147" s="214" t="s">
        <v>808</v>
      </c>
      <c r="H147" s="213" t="s">
        <v>809</v>
      </c>
      <c r="I147" s="213" t="s">
        <v>363</v>
      </c>
      <c r="J147" s="214" t="s">
        <v>274</v>
      </c>
      <c r="K147" s="213" t="s">
        <v>1659</v>
      </c>
      <c r="L147" s="214">
        <v>3</v>
      </c>
      <c r="M147" s="214">
        <f>ROUND(L147*18,0)</f>
        <v>54</v>
      </c>
      <c r="N147" s="214">
        <v>3</v>
      </c>
      <c r="O147" s="214">
        <f>ROUND(N147*19.2,0)</f>
        <v>58</v>
      </c>
      <c r="P147" s="214">
        <v>4</v>
      </c>
      <c r="Q147" s="214">
        <f>ROUND(P147*19.2,0)</f>
        <v>77</v>
      </c>
      <c r="R147" s="214">
        <v>3</v>
      </c>
      <c r="S147" s="214">
        <f>ROUND(R147*14.4,0)</f>
        <v>43</v>
      </c>
      <c r="T147" s="214">
        <v>4</v>
      </c>
      <c r="U147" s="214">
        <f>ROUND(T147*14.4,0)</f>
        <v>58</v>
      </c>
      <c r="V147" s="214">
        <v>3</v>
      </c>
      <c r="W147" s="214">
        <f>ROUND(V147*28.8,0)</f>
        <v>86</v>
      </c>
      <c r="X147" s="214">
        <v>3</v>
      </c>
      <c r="Y147" s="214">
        <f>ROUND(X147*16.8,0)</f>
        <v>50</v>
      </c>
      <c r="Z147" s="214">
        <v>3</v>
      </c>
      <c r="AA147" s="214">
        <f>ROUND(Z147*19.2,0)</f>
        <v>58</v>
      </c>
      <c r="AB147" s="214">
        <v>3</v>
      </c>
      <c r="AC147" s="214">
        <f>ROUND(AB147*19.2,0)</f>
        <v>58</v>
      </c>
      <c r="AD147" s="214">
        <v>3</v>
      </c>
      <c r="AE147" s="214">
        <f>ROUND(AD147*12,0)</f>
        <v>36</v>
      </c>
      <c r="AF147" s="214">
        <v>3</v>
      </c>
      <c r="AG147" s="214">
        <f>ROUND(AF147*14.4,0)</f>
        <v>43</v>
      </c>
      <c r="AH147" s="214">
        <v>2</v>
      </c>
      <c r="AI147" s="214">
        <f>ROUND(AH147*9.6,0)</f>
        <v>19</v>
      </c>
      <c r="AJ147" s="214">
        <v>3</v>
      </c>
      <c r="AK147" s="214">
        <f>ROUND(AJ147*16.8,0)</f>
        <v>50</v>
      </c>
      <c r="AL147" s="214">
        <v>2</v>
      </c>
      <c r="AM147" s="214">
        <f>ROUND(AL147*7.2,0)</f>
        <v>14</v>
      </c>
      <c r="AN147" s="214">
        <f>SUM(M147,O147,Q147,S147,U147)</f>
        <v>290</v>
      </c>
      <c r="AO147" s="214">
        <f>SUM(W147,Y147,AA147,AC147)</f>
        <v>252</v>
      </c>
      <c r="AP147" s="214">
        <f>SUM(AE147,AG147,AI147)</f>
        <v>98</v>
      </c>
      <c r="AQ147" s="214">
        <f>SUM(AK147,AM147)</f>
        <v>64</v>
      </c>
      <c r="AR147" s="214">
        <f>SUM(AN147:AQ147)</f>
        <v>704</v>
      </c>
      <c r="AS147" s="214" t="str">
        <f>IF(AR147&lt;=120,"Group 1",IF(AR147&lt;=240,"Group 2",IF(AR147&lt;=360,"Group 3",IF(AR147&lt;=480,"Group 4",IF(AR147&lt;=600,"Group 5",IF(AR147&lt;=720,"Group 6",IF(AR147&lt;=840,"Group 7",IF(AR147&lt;=960,"Group 8",IF(AR147&lt;=1080,"Group 9","Group 10")))))))))</f>
        <v>Group 6</v>
      </c>
      <c r="AT147" s="214" t="str">
        <f>IF(AR147&lt;=120,"B1",IF(AR147&lt;=240,"B2",IF(AR147&lt;=360,"B3",IF(AR147&lt;=480,"B4",IF(AR147&lt;=600,"B5",IF(AR147&lt;=720,"B6",IF(AR147&lt;=840,"B7",IF(AR147&lt;=960,"B8",IF(AR147&lt;=1080,"B9",IF(AR147&lt;=1100,"B10",IF(AR147&lt;=1120,"B11",IF(AR147&lt;=1140,"B12",IF(AR147&lt;=1160,"B13",IF(AR147&lt;=1180,"B14","B15"))))))))))))))</f>
        <v>B6</v>
      </c>
      <c r="AU147" s="214" t="str">
        <f>AT147</f>
        <v>B6</v>
      </c>
      <c r="AV147" s="214" t="str">
        <f>IF(AU147=J147,"OK","REVIEW")</f>
        <v>OK</v>
      </c>
      <c r="AW147" s="213" t="s">
        <v>1647</v>
      </c>
    </row>
    <row r="148" ht="72" customHeight="1">
      <c r="A148" s="214" t="s">
        <v>264</v>
      </c>
      <c r="B148" s="213" t="s">
        <v>765</v>
      </c>
      <c r="C148" s="214" t="s">
        <v>766</v>
      </c>
      <c r="D148" s="213" t="s">
        <v>767</v>
      </c>
      <c r="E148" s="214" t="s">
        <v>800</v>
      </c>
      <c r="F148" s="213" t="s">
        <v>801</v>
      </c>
      <c r="G148" s="214" t="s">
        <v>810</v>
      </c>
      <c r="H148" s="213" t="s">
        <v>811</v>
      </c>
      <c r="I148" s="213" t="s">
        <v>363</v>
      </c>
      <c r="J148" s="214" t="s">
        <v>274</v>
      </c>
      <c r="K148" s="213" t="s">
        <v>1659</v>
      </c>
      <c r="L148" s="214">
        <v>3</v>
      </c>
      <c r="M148" s="214">
        <f>ROUND(L148*18,0)</f>
        <v>54</v>
      </c>
      <c r="N148" s="214">
        <v>3</v>
      </c>
      <c r="O148" s="214">
        <f>ROUND(N148*19.2,0)</f>
        <v>58</v>
      </c>
      <c r="P148" s="214">
        <v>4</v>
      </c>
      <c r="Q148" s="214">
        <f>ROUND(P148*19.2,0)</f>
        <v>77</v>
      </c>
      <c r="R148" s="214">
        <v>3</v>
      </c>
      <c r="S148" s="214">
        <f>ROUND(R148*14.4,0)</f>
        <v>43</v>
      </c>
      <c r="T148" s="214">
        <v>4</v>
      </c>
      <c r="U148" s="214">
        <f>ROUND(T148*14.4,0)</f>
        <v>58</v>
      </c>
      <c r="V148" s="214">
        <v>3</v>
      </c>
      <c r="W148" s="214">
        <f>ROUND(V148*28.8,0)</f>
        <v>86</v>
      </c>
      <c r="X148" s="214">
        <v>3</v>
      </c>
      <c r="Y148" s="214">
        <f>ROUND(X148*16.8,0)</f>
        <v>50</v>
      </c>
      <c r="Z148" s="214">
        <v>3</v>
      </c>
      <c r="AA148" s="214">
        <f>ROUND(Z148*19.2,0)</f>
        <v>58</v>
      </c>
      <c r="AB148" s="214">
        <v>3</v>
      </c>
      <c r="AC148" s="214">
        <f>ROUND(AB148*19.2,0)</f>
        <v>58</v>
      </c>
      <c r="AD148" s="214">
        <v>3</v>
      </c>
      <c r="AE148" s="214">
        <f>ROUND(AD148*12,0)</f>
        <v>36</v>
      </c>
      <c r="AF148" s="214">
        <v>3</v>
      </c>
      <c r="AG148" s="214">
        <f>ROUND(AF148*14.4,0)</f>
        <v>43</v>
      </c>
      <c r="AH148" s="214">
        <v>2</v>
      </c>
      <c r="AI148" s="214">
        <f>ROUND(AH148*9.6,0)</f>
        <v>19</v>
      </c>
      <c r="AJ148" s="214">
        <v>3</v>
      </c>
      <c r="AK148" s="214">
        <f>ROUND(AJ148*16.8,0)</f>
        <v>50</v>
      </c>
      <c r="AL148" s="214">
        <v>2</v>
      </c>
      <c r="AM148" s="214">
        <f>ROUND(AL148*7.2,0)</f>
        <v>14</v>
      </c>
      <c r="AN148" s="214">
        <f>SUM(M148,O148,Q148,S148,U148)</f>
        <v>290</v>
      </c>
      <c r="AO148" s="214">
        <f>SUM(W148,Y148,AA148,AC148)</f>
        <v>252</v>
      </c>
      <c r="AP148" s="214">
        <f>SUM(AE148,AG148,AI148)</f>
        <v>98</v>
      </c>
      <c r="AQ148" s="214">
        <f>SUM(AK148,AM148)</f>
        <v>64</v>
      </c>
      <c r="AR148" s="214">
        <f>SUM(AN148:AQ148)</f>
        <v>704</v>
      </c>
      <c r="AS148" s="214" t="str">
        <f>IF(AR148&lt;=120,"Group 1",IF(AR148&lt;=240,"Group 2",IF(AR148&lt;=360,"Group 3",IF(AR148&lt;=480,"Group 4",IF(AR148&lt;=600,"Group 5",IF(AR148&lt;=720,"Group 6",IF(AR148&lt;=840,"Group 7",IF(AR148&lt;=960,"Group 8",IF(AR148&lt;=1080,"Group 9","Group 10")))))))))</f>
        <v>Group 6</v>
      </c>
      <c r="AT148" s="214" t="str">
        <f>IF(AR148&lt;=120,"B1",IF(AR148&lt;=240,"B2",IF(AR148&lt;=360,"B3",IF(AR148&lt;=480,"B4",IF(AR148&lt;=600,"B5",IF(AR148&lt;=720,"B6",IF(AR148&lt;=840,"B7",IF(AR148&lt;=960,"B8",IF(AR148&lt;=1080,"B9",IF(AR148&lt;=1100,"B10",IF(AR148&lt;=1120,"B11",IF(AR148&lt;=1140,"B12",IF(AR148&lt;=1160,"B13",IF(AR148&lt;=1180,"B14","B15"))))))))))))))</f>
        <v>B6</v>
      </c>
      <c r="AU148" s="214" t="str">
        <f>AT148</f>
        <v>B6</v>
      </c>
      <c r="AV148" s="214" t="str">
        <f>IF(AU148=J148,"OK","REVIEW")</f>
        <v>OK</v>
      </c>
      <c r="AW148" s="213" t="s">
        <v>1647</v>
      </c>
    </row>
    <row r="149" ht="72" customHeight="1">
      <c r="A149" s="214" t="s">
        <v>264</v>
      </c>
      <c r="B149" s="213" t="s">
        <v>765</v>
      </c>
      <c r="C149" s="214" t="s">
        <v>766</v>
      </c>
      <c r="D149" s="213" t="s">
        <v>767</v>
      </c>
      <c r="E149" s="214" t="s">
        <v>800</v>
      </c>
      <c r="F149" s="213" t="s">
        <v>801</v>
      </c>
      <c r="G149" s="214" t="s">
        <v>812</v>
      </c>
      <c r="H149" s="213" t="s">
        <v>813</v>
      </c>
      <c r="I149" s="213" t="s">
        <v>363</v>
      </c>
      <c r="J149" s="214" t="s">
        <v>274</v>
      </c>
      <c r="K149" s="213" t="s">
        <v>1659</v>
      </c>
      <c r="L149" s="214">
        <v>3</v>
      </c>
      <c r="M149" s="214">
        <f>ROUND(L149*18,0)</f>
        <v>54</v>
      </c>
      <c r="N149" s="214">
        <v>3</v>
      </c>
      <c r="O149" s="214">
        <f>ROUND(N149*19.2,0)</f>
        <v>58</v>
      </c>
      <c r="P149" s="214">
        <v>4</v>
      </c>
      <c r="Q149" s="214">
        <f>ROUND(P149*19.2,0)</f>
        <v>77</v>
      </c>
      <c r="R149" s="214">
        <v>3</v>
      </c>
      <c r="S149" s="214">
        <f>ROUND(R149*14.4,0)</f>
        <v>43</v>
      </c>
      <c r="T149" s="214">
        <v>4</v>
      </c>
      <c r="U149" s="214">
        <f>ROUND(T149*14.4,0)</f>
        <v>58</v>
      </c>
      <c r="V149" s="214">
        <v>3</v>
      </c>
      <c r="W149" s="214">
        <f>ROUND(V149*28.8,0)</f>
        <v>86</v>
      </c>
      <c r="X149" s="214">
        <v>3</v>
      </c>
      <c r="Y149" s="214">
        <f>ROUND(X149*16.8,0)</f>
        <v>50</v>
      </c>
      <c r="Z149" s="214">
        <v>3</v>
      </c>
      <c r="AA149" s="214">
        <f>ROUND(Z149*19.2,0)</f>
        <v>58</v>
      </c>
      <c r="AB149" s="214">
        <v>3</v>
      </c>
      <c r="AC149" s="214">
        <f>ROUND(AB149*19.2,0)</f>
        <v>58</v>
      </c>
      <c r="AD149" s="214">
        <v>3</v>
      </c>
      <c r="AE149" s="214">
        <f>ROUND(AD149*12,0)</f>
        <v>36</v>
      </c>
      <c r="AF149" s="214">
        <v>3</v>
      </c>
      <c r="AG149" s="214">
        <f>ROUND(AF149*14.4,0)</f>
        <v>43</v>
      </c>
      <c r="AH149" s="214">
        <v>2</v>
      </c>
      <c r="AI149" s="214">
        <f>ROUND(AH149*9.6,0)</f>
        <v>19</v>
      </c>
      <c r="AJ149" s="214">
        <v>3</v>
      </c>
      <c r="AK149" s="214">
        <f>ROUND(AJ149*16.8,0)</f>
        <v>50</v>
      </c>
      <c r="AL149" s="214">
        <v>2</v>
      </c>
      <c r="AM149" s="214">
        <f>ROUND(AL149*7.2,0)</f>
        <v>14</v>
      </c>
      <c r="AN149" s="214">
        <f>SUM(M149,O149,Q149,S149,U149)</f>
        <v>290</v>
      </c>
      <c r="AO149" s="214">
        <f>SUM(W149,Y149,AA149,AC149)</f>
        <v>252</v>
      </c>
      <c r="AP149" s="214">
        <f>SUM(AE149,AG149,AI149)</f>
        <v>98</v>
      </c>
      <c r="AQ149" s="214">
        <f>SUM(AK149,AM149)</f>
        <v>64</v>
      </c>
      <c r="AR149" s="214">
        <f>SUM(AN149:AQ149)</f>
        <v>704</v>
      </c>
      <c r="AS149" s="214" t="str">
        <f>IF(AR149&lt;=120,"Group 1",IF(AR149&lt;=240,"Group 2",IF(AR149&lt;=360,"Group 3",IF(AR149&lt;=480,"Group 4",IF(AR149&lt;=600,"Group 5",IF(AR149&lt;=720,"Group 6",IF(AR149&lt;=840,"Group 7",IF(AR149&lt;=960,"Group 8",IF(AR149&lt;=1080,"Group 9","Group 10")))))))))</f>
        <v>Group 6</v>
      </c>
      <c r="AT149" s="214" t="str">
        <f>IF(AR149&lt;=120,"B1",IF(AR149&lt;=240,"B2",IF(AR149&lt;=360,"B3",IF(AR149&lt;=480,"B4",IF(AR149&lt;=600,"B5",IF(AR149&lt;=720,"B6",IF(AR149&lt;=840,"B7",IF(AR149&lt;=960,"B8",IF(AR149&lt;=1080,"B9",IF(AR149&lt;=1100,"B10",IF(AR149&lt;=1120,"B11",IF(AR149&lt;=1140,"B12",IF(AR149&lt;=1160,"B13",IF(AR149&lt;=1180,"B14","B15"))))))))))))))</f>
        <v>B6</v>
      </c>
      <c r="AU149" s="214" t="str">
        <f>AT149</f>
        <v>B6</v>
      </c>
      <c r="AV149" s="214" t="str">
        <f>IF(AU149=J149,"OK","REVIEW")</f>
        <v>OK</v>
      </c>
      <c r="AW149" s="213" t="s">
        <v>1647</v>
      </c>
    </row>
    <row r="150" ht="72" customHeight="1">
      <c r="A150" s="214" t="s">
        <v>264</v>
      </c>
      <c r="B150" s="213" t="s">
        <v>765</v>
      </c>
      <c r="C150" s="214" t="s">
        <v>766</v>
      </c>
      <c r="D150" s="213" t="s">
        <v>767</v>
      </c>
      <c r="E150" s="214" t="s">
        <v>814</v>
      </c>
      <c r="F150" s="213" t="s">
        <v>815</v>
      </c>
      <c r="G150" s="214" t="s">
        <v>816</v>
      </c>
      <c r="H150" s="213" t="s">
        <v>817</v>
      </c>
      <c r="I150" s="213" t="s">
        <v>363</v>
      </c>
      <c r="J150" s="214" t="s">
        <v>274</v>
      </c>
      <c r="K150" s="213" t="s">
        <v>1659</v>
      </c>
      <c r="L150" s="214">
        <v>3</v>
      </c>
      <c r="M150" s="214">
        <f>ROUND(L150*18,0)</f>
        <v>54</v>
      </c>
      <c r="N150" s="214">
        <v>3</v>
      </c>
      <c r="O150" s="214">
        <f>ROUND(N150*19.2,0)</f>
        <v>58</v>
      </c>
      <c r="P150" s="214">
        <v>4</v>
      </c>
      <c r="Q150" s="214">
        <f>ROUND(P150*19.2,0)</f>
        <v>77</v>
      </c>
      <c r="R150" s="214">
        <v>3</v>
      </c>
      <c r="S150" s="214">
        <f>ROUND(R150*14.4,0)</f>
        <v>43</v>
      </c>
      <c r="T150" s="214">
        <v>4</v>
      </c>
      <c r="U150" s="214">
        <f>ROUND(T150*14.4,0)</f>
        <v>58</v>
      </c>
      <c r="V150" s="214">
        <v>3</v>
      </c>
      <c r="W150" s="214">
        <f>ROUND(V150*28.8,0)</f>
        <v>86</v>
      </c>
      <c r="X150" s="214">
        <v>3</v>
      </c>
      <c r="Y150" s="214">
        <f>ROUND(X150*16.8,0)</f>
        <v>50</v>
      </c>
      <c r="Z150" s="214">
        <v>3</v>
      </c>
      <c r="AA150" s="214">
        <f>ROUND(Z150*19.2,0)</f>
        <v>58</v>
      </c>
      <c r="AB150" s="214">
        <v>3</v>
      </c>
      <c r="AC150" s="214">
        <f>ROUND(AB150*19.2,0)</f>
        <v>58</v>
      </c>
      <c r="AD150" s="214">
        <v>3</v>
      </c>
      <c r="AE150" s="214">
        <f>ROUND(AD150*12,0)</f>
        <v>36</v>
      </c>
      <c r="AF150" s="214">
        <v>3</v>
      </c>
      <c r="AG150" s="214">
        <f>ROUND(AF150*14.4,0)</f>
        <v>43</v>
      </c>
      <c r="AH150" s="214">
        <v>2</v>
      </c>
      <c r="AI150" s="214">
        <f>ROUND(AH150*9.6,0)</f>
        <v>19</v>
      </c>
      <c r="AJ150" s="214">
        <v>3</v>
      </c>
      <c r="AK150" s="214">
        <f>ROUND(AJ150*16.8,0)</f>
        <v>50</v>
      </c>
      <c r="AL150" s="214">
        <v>2</v>
      </c>
      <c r="AM150" s="214">
        <f>ROUND(AL150*7.2,0)</f>
        <v>14</v>
      </c>
      <c r="AN150" s="214">
        <f>SUM(M150,O150,Q150,S150,U150)</f>
        <v>290</v>
      </c>
      <c r="AO150" s="214">
        <f>SUM(W150,Y150,AA150,AC150)</f>
        <v>252</v>
      </c>
      <c r="AP150" s="214">
        <f>SUM(AE150,AG150,AI150)</f>
        <v>98</v>
      </c>
      <c r="AQ150" s="214">
        <f>SUM(AK150,AM150)</f>
        <v>64</v>
      </c>
      <c r="AR150" s="214">
        <f>SUM(AN150:AQ150)</f>
        <v>704</v>
      </c>
      <c r="AS150" s="214" t="str">
        <f>IF(AR150&lt;=120,"Group 1",IF(AR150&lt;=240,"Group 2",IF(AR150&lt;=360,"Group 3",IF(AR150&lt;=480,"Group 4",IF(AR150&lt;=600,"Group 5",IF(AR150&lt;=720,"Group 6",IF(AR150&lt;=840,"Group 7",IF(AR150&lt;=960,"Group 8",IF(AR150&lt;=1080,"Group 9","Group 10")))))))))</f>
        <v>Group 6</v>
      </c>
      <c r="AT150" s="214" t="str">
        <f>IF(AR150&lt;=120,"B1",IF(AR150&lt;=240,"B2",IF(AR150&lt;=360,"B3",IF(AR150&lt;=480,"B4",IF(AR150&lt;=600,"B5",IF(AR150&lt;=720,"B6",IF(AR150&lt;=840,"B7",IF(AR150&lt;=960,"B8",IF(AR150&lt;=1080,"B9",IF(AR150&lt;=1100,"B10",IF(AR150&lt;=1120,"B11",IF(AR150&lt;=1140,"B12",IF(AR150&lt;=1160,"B13",IF(AR150&lt;=1180,"B14","B15"))))))))))))))</f>
        <v>B6</v>
      </c>
      <c r="AU150" s="214" t="str">
        <f>AT150</f>
        <v>B6</v>
      </c>
      <c r="AV150" s="214" t="str">
        <f>IF(AU150=J150,"OK","REVIEW")</f>
        <v>OK</v>
      </c>
      <c r="AW150" s="213" t="s">
        <v>1647</v>
      </c>
    </row>
    <row r="151" ht="72" customHeight="1">
      <c r="A151" s="214" t="s">
        <v>264</v>
      </c>
      <c r="B151" s="213" t="s">
        <v>765</v>
      </c>
      <c r="C151" s="214" t="s">
        <v>766</v>
      </c>
      <c r="D151" s="213" t="s">
        <v>767</v>
      </c>
      <c r="E151" s="214" t="s">
        <v>814</v>
      </c>
      <c r="F151" s="213" t="s">
        <v>815</v>
      </c>
      <c r="G151" s="214" t="s">
        <v>818</v>
      </c>
      <c r="H151" s="213" t="s">
        <v>819</v>
      </c>
      <c r="I151" s="213" t="s">
        <v>363</v>
      </c>
      <c r="J151" s="214" t="s">
        <v>274</v>
      </c>
      <c r="K151" s="213" t="s">
        <v>1659</v>
      </c>
      <c r="L151" s="214">
        <v>3</v>
      </c>
      <c r="M151" s="214">
        <f>ROUND(L151*18,0)</f>
        <v>54</v>
      </c>
      <c r="N151" s="214">
        <v>3</v>
      </c>
      <c r="O151" s="214">
        <f>ROUND(N151*19.2,0)</f>
        <v>58</v>
      </c>
      <c r="P151" s="214">
        <v>4</v>
      </c>
      <c r="Q151" s="214">
        <f>ROUND(P151*19.2,0)</f>
        <v>77</v>
      </c>
      <c r="R151" s="214">
        <v>3</v>
      </c>
      <c r="S151" s="214">
        <f>ROUND(R151*14.4,0)</f>
        <v>43</v>
      </c>
      <c r="T151" s="214">
        <v>4</v>
      </c>
      <c r="U151" s="214">
        <f>ROUND(T151*14.4,0)</f>
        <v>58</v>
      </c>
      <c r="V151" s="214">
        <v>3</v>
      </c>
      <c r="W151" s="214">
        <f>ROUND(V151*28.8,0)</f>
        <v>86</v>
      </c>
      <c r="X151" s="214">
        <v>3</v>
      </c>
      <c r="Y151" s="214">
        <f>ROUND(X151*16.8,0)</f>
        <v>50</v>
      </c>
      <c r="Z151" s="214">
        <v>3</v>
      </c>
      <c r="AA151" s="214">
        <f>ROUND(Z151*19.2,0)</f>
        <v>58</v>
      </c>
      <c r="AB151" s="214">
        <v>3</v>
      </c>
      <c r="AC151" s="214">
        <f>ROUND(AB151*19.2,0)</f>
        <v>58</v>
      </c>
      <c r="AD151" s="214">
        <v>3</v>
      </c>
      <c r="AE151" s="214">
        <f>ROUND(AD151*12,0)</f>
        <v>36</v>
      </c>
      <c r="AF151" s="214">
        <v>3</v>
      </c>
      <c r="AG151" s="214">
        <f>ROUND(AF151*14.4,0)</f>
        <v>43</v>
      </c>
      <c r="AH151" s="214">
        <v>2</v>
      </c>
      <c r="AI151" s="214">
        <f>ROUND(AH151*9.6,0)</f>
        <v>19</v>
      </c>
      <c r="AJ151" s="214">
        <v>3</v>
      </c>
      <c r="AK151" s="214">
        <f>ROUND(AJ151*16.8,0)</f>
        <v>50</v>
      </c>
      <c r="AL151" s="214">
        <v>2</v>
      </c>
      <c r="AM151" s="214">
        <f>ROUND(AL151*7.2,0)</f>
        <v>14</v>
      </c>
      <c r="AN151" s="214">
        <f>SUM(M151,O151,Q151,S151,U151)</f>
        <v>290</v>
      </c>
      <c r="AO151" s="214">
        <f>SUM(W151,Y151,AA151,AC151)</f>
        <v>252</v>
      </c>
      <c r="AP151" s="214">
        <f>SUM(AE151,AG151,AI151)</f>
        <v>98</v>
      </c>
      <c r="AQ151" s="214">
        <f>SUM(AK151,AM151)</f>
        <v>64</v>
      </c>
      <c r="AR151" s="214">
        <f>SUM(AN151:AQ151)</f>
        <v>704</v>
      </c>
      <c r="AS151" s="214" t="str">
        <f>IF(AR151&lt;=120,"Group 1",IF(AR151&lt;=240,"Group 2",IF(AR151&lt;=360,"Group 3",IF(AR151&lt;=480,"Group 4",IF(AR151&lt;=600,"Group 5",IF(AR151&lt;=720,"Group 6",IF(AR151&lt;=840,"Group 7",IF(AR151&lt;=960,"Group 8",IF(AR151&lt;=1080,"Group 9","Group 10")))))))))</f>
        <v>Group 6</v>
      </c>
      <c r="AT151" s="214" t="str">
        <f>IF(AR151&lt;=120,"B1",IF(AR151&lt;=240,"B2",IF(AR151&lt;=360,"B3",IF(AR151&lt;=480,"B4",IF(AR151&lt;=600,"B5",IF(AR151&lt;=720,"B6",IF(AR151&lt;=840,"B7",IF(AR151&lt;=960,"B8",IF(AR151&lt;=1080,"B9",IF(AR151&lt;=1100,"B10",IF(AR151&lt;=1120,"B11",IF(AR151&lt;=1140,"B12",IF(AR151&lt;=1160,"B13",IF(AR151&lt;=1180,"B14","B15"))))))))))))))</f>
        <v>B6</v>
      </c>
      <c r="AU151" s="214" t="str">
        <f>AT151</f>
        <v>B6</v>
      </c>
      <c r="AV151" s="214" t="str">
        <f>IF(AU151=J151,"OK","REVIEW")</f>
        <v>OK</v>
      </c>
      <c r="AW151" s="213" t="s">
        <v>1647</v>
      </c>
    </row>
    <row r="152" ht="72" customHeight="1">
      <c r="A152" s="214" t="s">
        <v>264</v>
      </c>
      <c r="B152" s="213" t="s">
        <v>765</v>
      </c>
      <c r="C152" s="214" t="s">
        <v>766</v>
      </c>
      <c r="D152" s="213" t="s">
        <v>767</v>
      </c>
      <c r="E152" s="214" t="s">
        <v>814</v>
      </c>
      <c r="F152" s="213" t="s">
        <v>815</v>
      </c>
      <c r="G152" s="214" t="s">
        <v>820</v>
      </c>
      <c r="H152" s="213" t="s">
        <v>821</v>
      </c>
      <c r="I152" s="213" t="s">
        <v>363</v>
      </c>
      <c r="J152" s="214" t="s">
        <v>274</v>
      </c>
      <c r="K152" s="213" t="s">
        <v>1659</v>
      </c>
      <c r="L152" s="214">
        <v>3</v>
      </c>
      <c r="M152" s="214">
        <f>ROUND(L152*18,0)</f>
        <v>54</v>
      </c>
      <c r="N152" s="214">
        <v>3</v>
      </c>
      <c r="O152" s="214">
        <f>ROUND(N152*19.2,0)</f>
        <v>58</v>
      </c>
      <c r="P152" s="214">
        <v>4</v>
      </c>
      <c r="Q152" s="214">
        <f>ROUND(P152*19.2,0)</f>
        <v>77</v>
      </c>
      <c r="R152" s="214">
        <v>3</v>
      </c>
      <c r="S152" s="214">
        <f>ROUND(R152*14.4,0)</f>
        <v>43</v>
      </c>
      <c r="T152" s="214">
        <v>4</v>
      </c>
      <c r="U152" s="214">
        <f>ROUND(T152*14.4,0)</f>
        <v>58</v>
      </c>
      <c r="V152" s="214">
        <v>3</v>
      </c>
      <c r="W152" s="214">
        <f>ROUND(V152*28.8,0)</f>
        <v>86</v>
      </c>
      <c r="X152" s="214">
        <v>3</v>
      </c>
      <c r="Y152" s="214">
        <f>ROUND(X152*16.8,0)</f>
        <v>50</v>
      </c>
      <c r="Z152" s="214">
        <v>3</v>
      </c>
      <c r="AA152" s="214">
        <f>ROUND(Z152*19.2,0)</f>
        <v>58</v>
      </c>
      <c r="AB152" s="214">
        <v>3</v>
      </c>
      <c r="AC152" s="214">
        <f>ROUND(AB152*19.2,0)</f>
        <v>58</v>
      </c>
      <c r="AD152" s="214">
        <v>3</v>
      </c>
      <c r="AE152" s="214">
        <f>ROUND(AD152*12,0)</f>
        <v>36</v>
      </c>
      <c r="AF152" s="214">
        <v>3</v>
      </c>
      <c r="AG152" s="214">
        <f>ROUND(AF152*14.4,0)</f>
        <v>43</v>
      </c>
      <c r="AH152" s="214">
        <v>3</v>
      </c>
      <c r="AI152" s="214">
        <f>ROUND(AH152*9.6,0)</f>
        <v>29</v>
      </c>
      <c r="AJ152" s="214">
        <v>3</v>
      </c>
      <c r="AK152" s="214">
        <f>ROUND(AJ152*16.8,0)</f>
        <v>50</v>
      </c>
      <c r="AL152" s="214">
        <v>2</v>
      </c>
      <c r="AM152" s="214">
        <f>ROUND(AL152*7.2,0)</f>
        <v>14</v>
      </c>
      <c r="AN152" s="214">
        <f>SUM(M152,O152,Q152,S152,U152)</f>
        <v>290</v>
      </c>
      <c r="AO152" s="214">
        <f>SUM(W152,Y152,AA152,AC152)</f>
        <v>252</v>
      </c>
      <c r="AP152" s="214">
        <f>SUM(AE152,AG152,AI152)</f>
        <v>108</v>
      </c>
      <c r="AQ152" s="214">
        <f>SUM(AK152,AM152)</f>
        <v>64</v>
      </c>
      <c r="AR152" s="214">
        <f>SUM(AN152:AQ152)</f>
        <v>714</v>
      </c>
      <c r="AS152" s="214" t="str">
        <f>IF(AR152&lt;=120,"Group 1",IF(AR152&lt;=240,"Group 2",IF(AR152&lt;=360,"Group 3",IF(AR152&lt;=480,"Group 4",IF(AR152&lt;=600,"Group 5",IF(AR152&lt;=720,"Group 6",IF(AR152&lt;=840,"Group 7",IF(AR152&lt;=960,"Group 8",IF(AR152&lt;=1080,"Group 9","Group 10")))))))))</f>
        <v>Group 6</v>
      </c>
      <c r="AT152" s="214" t="str">
        <f>IF(AR152&lt;=120,"B1",IF(AR152&lt;=240,"B2",IF(AR152&lt;=360,"B3",IF(AR152&lt;=480,"B4",IF(AR152&lt;=600,"B5",IF(AR152&lt;=720,"B6",IF(AR152&lt;=840,"B7",IF(AR152&lt;=960,"B8",IF(AR152&lt;=1080,"B9",IF(AR152&lt;=1100,"B10",IF(AR152&lt;=1120,"B11",IF(AR152&lt;=1140,"B12",IF(AR152&lt;=1160,"B13",IF(AR152&lt;=1180,"B14","B15"))))))))))))))</f>
        <v>B6</v>
      </c>
      <c r="AU152" s="214" t="str">
        <f>AT152</f>
        <v>B6</v>
      </c>
      <c r="AV152" s="214" t="str">
        <f>IF(AU152=J152,"OK","REVIEW")</f>
        <v>OK</v>
      </c>
      <c r="AW152" s="213" t="s">
        <v>1647</v>
      </c>
    </row>
    <row r="153" ht="72" customHeight="1">
      <c r="A153" s="214" t="s">
        <v>264</v>
      </c>
      <c r="B153" s="213" t="s">
        <v>765</v>
      </c>
      <c r="C153" s="214" t="s">
        <v>766</v>
      </c>
      <c r="D153" s="213" t="s">
        <v>767</v>
      </c>
      <c r="E153" s="214" t="s">
        <v>822</v>
      </c>
      <c r="F153" s="213" t="s">
        <v>823</v>
      </c>
      <c r="G153" s="214" t="s">
        <v>824</v>
      </c>
      <c r="H153" s="213" t="s">
        <v>825</v>
      </c>
      <c r="I153" s="213" t="s">
        <v>363</v>
      </c>
      <c r="J153" s="214" t="s">
        <v>274</v>
      </c>
      <c r="K153" s="213" t="s">
        <v>1659</v>
      </c>
      <c r="L153" s="214">
        <v>3</v>
      </c>
      <c r="M153" s="214">
        <f>ROUND(L153*18,0)</f>
        <v>54</v>
      </c>
      <c r="N153" s="214">
        <v>3</v>
      </c>
      <c r="O153" s="214">
        <f>ROUND(N153*19.2,0)</f>
        <v>58</v>
      </c>
      <c r="P153" s="214">
        <v>4</v>
      </c>
      <c r="Q153" s="214">
        <f>ROUND(P153*19.2,0)</f>
        <v>77</v>
      </c>
      <c r="R153" s="214">
        <v>3</v>
      </c>
      <c r="S153" s="214">
        <f>ROUND(R153*14.4,0)</f>
        <v>43</v>
      </c>
      <c r="T153" s="214">
        <v>4</v>
      </c>
      <c r="U153" s="214">
        <f>ROUND(T153*14.4,0)</f>
        <v>58</v>
      </c>
      <c r="V153" s="214">
        <v>3</v>
      </c>
      <c r="W153" s="214">
        <f>ROUND(V153*28.8,0)</f>
        <v>86</v>
      </c>
      <c r="X153" s="214">
        <v>3</v>
      </c>
      <c r="Y153" s="214">
        <f>ROUND(X153*16.8,0)</f>
        <v>50</v>
      </c>
      <c r="Z153" s="214">
        <v>3</v>
      </c>
      <c r="AA153" s="214">
        <f>ROUND(Z153*19.2,0)</f>
        <v>58</v>
      </c>
      <c r="AB153" s="214">
        <v>3</v>
      </c>
      <c r="AC153" s="214">
        <f>ROUND(AB153*19.2,0)</f>
        <v>58</v>
      </c>
      <c r="AD153" s="214">
        <v>3</v>
      </c>
      <c r="AE153" s="214">
        <f>ROUND(AD153*12,0)</f>
        <v>36</v>
      </c>
      <c r="AF153" s="214">
        <v>3</v>
      </c>
      <c r="AG153" s="214">
        <f>ROUND(AF153*14.4,0)</f>
        <v>43</v>
      </c>
      <c r="AH153" s="214">
        <v>2</v>
      </c>
      <c r="AI153" s="214">
        <f>ROUND(AH153*9.6,0)</f>
        <v>19</v>
      </c>
      <c r="AJ153" s="214">
        <v>3</v>
      </c>
      <c r="AK153" s="214">
        <f>ROUND(AJ153*16.8,0)</f>
        <v>50</v>
      </c>
      <c r="AL153" s="214">
        <v>2</v>
      </c>
      <c r="AM153" s="214">
        <f>ROUND(AL153*7.2,0)</f>
        <v>14</v>
      </c>
      <c r="AN153" s="214">
        <f>SUM(M153,O153,Q153,S153,U153)</f>
        <v>290</v>
      </c>
      <c r="AO153" s="214">
        <f>SUM(W153,Y153,AA153,AC153)</f>
        <v>252</v>
      </c>
      <c r="AP153" s="214">
        <f>SUM(AE153,AG153,AI153)</f>
        <v>98</v>
      </c>
      <c r="AQ153" s="214">
        <f>SUM(AK153,AM153)</f>
        <v>64</v>
      </c>
      <c r="AR153" s="214">
        <f>SUM(AN153:AQ153)</f>
        <v>704</v>
      </c>
      <c r="AS153" s="214" t="str">
        <f>IF(AR153&lt;=120,"Group 1",IF(AR153&lt;=240,"Group 2",IF(AR153&lt;=360,"Group 3",IF(AR153&lt;=480,"Group 4",IF(AR153&lt;=600,"Group 5",IF(AR153&lt;=720,"Group 6",IF(AR153&lt;=840,"Group 7",IF(AR153&lt;=960,"Group 8",IF(AR153&lt;=1080,"Group 9","Group 10")))))))))</f>
        <v>Group 6</v>
      </c>
      <c r="AT153" s="214" t="str">
        <f>IF(AR153&lt;=120,"B1",IF(AR153&lt;=240,"B2",IF(AR153&lt;=360,"B3",IF(AR153&lt;=480,"B4",IF(AR153&lt;=600,"B5",IF(AR153&lt;=720,"B6",IF(AR153&lt;=840,"B7",IF(AR153&lt;=960,"B8",IF(AR153&lt;=1080,"B9",IF(AR153&lt;=1100,"B10",IF(AR153&lt;=1120,"B11",IF(AR153&lt;=1140,"B12",IF(AR153&lt;=1160,"B13",IF(AR153&lt;=1180,"B14","B15"))))))))))))))</f>
        <v>B6</v>
      </c>
      <c r="AU153" s="214" t="str">
        <f>AT153</f>
        <v>B6</v>
      </c>
      <c r="AV153" s="214" t="str">
        <f>IF(AU153=J153,"OK","REVIEW")</f>
        <v>OK</v>
      </c>
      <c r="AW153" s="213" t="s">
        <v>1647</v>
      </c>
    </row>
    <row r="154" ht="72" customHeight="1">
      <c r="A154" s="214" t="s">
        <v>264</v>
      </c>
      <c r="B154" s="213" t="s">
        <v>765</v>
      </c>
      <c r="C154" s="214" t="s">
        <v>766</v>
      </c>
      <c r="D154" s="213" t="s">
        <v>767</v>
      </c>
      <c r="E154" s="214" t="s">
        <v>822</v>
      </c>
      <c r="F154" s="213" t="s">
        <v>823</v>
      </c>
      <c r="G154" s="214" t="s">
        <v>826</v>
      </c>
      <c r="H154" s="213" t="s">
        <v>827</v>
      </c>
      <c r="I154" s="213" t="s">
        <v>363</v>
      </c>
      <c r="J154" s="214" t="s">
        <v>274</v>
      </c>
      <c r="K154" s="213" t="s">
        <v>1659</v>
      </c>
      <c r="L154" s="214">
        <v>3</v>
      </c>
      <c r="M154" s="214">
        <f>ROUND(L154*18,0)</f>
        <v>54</v>
      </c>
      <c r="N154" s="214">
        <v>3</v>
      </c>
      <c r="O154" s="214">
        <f>ROUND(N154*19.2,0)</f>
        <v>58</v>
      </c>
      <c r="P154" s="214">
        <v>4</v>
      </c>
      <c r="Q154" s="214">
        <f>ROUND(P154*19.2,0)</f>
        <v>77</v>
      </c>
      <c r="R154" s="214">
        <v>3</v>
      </c>
      <c r="S154" s="214">
        <f>ROUND(R154*14.4,0)</f>
        <v>43</v>
      </c>
      <c r="T154" s="214">
        <v>4</v>
      </c>
      <c r="U154" s="214">
        <f>ROUND(T154*14.4,0)</f>
        <v>58</v>
      </c>
      <c r="V154" s="214">
        <v>3</v>
      </c>
      <c r="W154" s="214">
        <f>ROUND(V154*28.8,0)</f>
        <v>86</v>
      </c>
      <c r="X154" s="214">
        <v>3</v>
      </c>
      <c r="Y154" s="214">
        <f>ROUND(X154*16.8,0)</f>
        <v>50</v>
      </c>
      <c r="Z154" s="214">
        <v>3</v>
      </c>
      <c r="AA154" s="214">
        <f>ROUND(Z154*19.2,0)</f>
        <v>58</v>
      </c>
      <c r="AB154" s="214">
        <v>3</v>
      </c>
      <c r="AC154" s="214">
        <f>ROUND(AB154*19.2,0)</f>
        <v>58</v>
      </c>
      <c r="AD154" s="214">
        <v>3</v>
      </c>
      <c r="AE154" s="214">
        <f>ROUND(AD154*12,0)</f>
        <v>36</v>
      </c>
      <c r="AF154" s="214">
        <v>3</v>
      </c>
      <c r="AG154" s="214">
        <f>ROUND(AF154*14.4,0)</f>
        <v>43</v>
      </c>
      <c r="AH154" s="214">
        <v>2</v>
      </c>
      <c r="AI154" s="214">
        <f>ROUND(AH154*9.6,0)</f>
        <v>19</v>
      </c>
      <c r="AJ154" s="214">
        <v>3</v>
      </c>
      <c r="AK154" s="214">
        <f>ROUND(AJ154*16.8,0)</f>
        <v>50</v>
      </c>
      <c r="AL154" s="214">
        <v>2</v>
      </c>
      <c r="AM154" s="214">
        <f>ROUND(AL154*7.2,0)</f>
        <v>14</v>
      </c>
      <c r="AN154" s="214">
        <f>SUM(M154,O154,Q154,S154,U154)</f>
        <v>290</v>
      </c>
      <c r="AO154" s="214">
        <f>SUM(W154,Y154,AA154,AC154)</f>
        <v>252</v>
      </c>
      <c r="AP154" s="214">
        <f>SUM(AE154,AG154,AI154)</f>
        <v>98</v>
      </c>
      <c r="AQ154" s="214">
        <f>SUM(AK154,AM154)</f>
        <v>64</v>
      </c>
      <c r="AR154" s="214">
        <f>SUM(AN154:AQ154)</f>
        <v>704</v>
      </c>
      <c r="AS154" s="214" t="str">
        <f>IF(AR154&lt;=120,"Group 1",IF(AR154&lt;=240,"Group 2",IF(AR154&lt;=360,"Group 3",IF(AR154&lt;=480,"Group 4",IF(AR154&lt;=600,"Group 5",IF(AR154&lt;=720,"Group 6",IF(AR154&lt;=840,"Group 7",IF(AR154&lt;=960,"Group 8",IF(AR154&lt;=1080,"Group 9","Group 10")))))))))</f>
        <v>Group 6</v>
      </c>
      <c r="AT154" s="214" t="str">
        <f>IF(AR154&lt;=120,"B1",IF(AR154&lt;=240,"B2",IF(AR154&lt;=360,"B3",IF(AR154&lt;=480,"B4",IF(AR154&lt;=600,"B5",IF(AR154&lt;=720,"B6",IF(AR154&lt;=840,"B7",IF(AR154&lt;=960,"B8",IF(AR154&lt;=1080,"B9",IF(AR154&lt;=1100,"B10",IF(AR154&lt;=1120,"B11",IF(AR154&lt;=1140,"B12",IF(AR154&lt;=1160,"B13",IF(AR154&lt;=1180,"B14","B15"))))))))))))))</f>
        <v>B6</v>
      </c>
      <c r="AU154" s="214" t="str">
        <f>AT154</f>
        <v>B6</v>
      </c>
      <c r="AV154" s="214" t="str">
        <f>IF(AU154=J154,"OK","REVIEW")</f>
        <v>OK</v>
      </c>
      <c r="AW154" s="213" t="s">
        <v>1647</v>
      </c>
    </row>
    <row r="155" ht="72" customHeight="1">
      <c r="A155" s="214" t="s">
        <v>264</v>
      </c>
      <c r="B155" s="213" t="s">
        <v>765</v>
      </c>
      <c r="C155" s="214" t="s">
        <v>766</v>
      </c>
      <c r="D155" s="213" t="s">
        <v>767</v>
      </c>
      <c r="E155" s="214" t="s">
        <v>822</v>
      </c>
      <c r="F155" s="213" t="s">
        <v>823</v>
      </c>
      <c r="G155" s="214" t="s">
        <v>828</v>
      </c>
      <c r="H155" s="213" t="s">
        <v>829</v>
      </c>
      <c r="I155" s="213" t="s">
        <v>363</v>
      </c>
      <c r="J155" s="214" t="s">
        <v>274</v>
      </c>
      <c r="K155" s="213" t="s">
        <v>1659</v>
      </c>
      <c r="L155" s="214">
        <v>3</v>
      </c>
      <c r="M155" s="214">
        <f>ROUND(L155*18,0)</f>
        <v>54</v>
      </c>
      <c r="N155" s="214">
        <v>3</v>
      </c>
      <c r="O155" s="214">
        <f>ROUND(N155*19.2,0)</f>
        <v>58</v>
      </c>
      <c r="P155" s="214">
        <v>4</v>
      </c>
      <c r="Q155" s="214">
        <f>ROUND(P155*19.2,0)</f>
        <v>77</v>
      </c>
      <c r="R155" s="214">
        <v>3</v>
      </c>
      <c r="S155" s="214">
        <f>ROUND(R155*14.4,0)</f>
        <v>43</v>
      </c>
      <c r="T155" s="214">
        <v>4</v>
      </c>
      <c r="U155" s="214">
        <f>ROUND(T155*14.4,0)</f>
        <v>58</v>
      </c>
      <c r="V155" s="214">
        <v>3</v>
      </c>
      <c r="W155" s="214">
        <f>ROUND(V155*28.8,0)</f>
        <v>86</v>
      </c>
      <c r="X155" s="214">
        <v>3</v>
      </c>
      <c r="Y155" s="214">
        <f>ROUND(X155*16.8,0)</f>
        <v>50</v>
      </c>
      <c r="Z155" s="214">
        <v>3</v>
      </c>
      <c r="AA155" s="214">
        <f>ROUND(Z155*19.2,0)</f>
        <v>58</v>
      </c>
      <c r="AB155" s="214">
        <v>3</v>
      </c>
      <c r="AC155" s="214">
        <f>ROUND(AB155*19.2,0)</f>
        <v>58</v>
      </c>
      <c r="AD155" s="214">
        <v>3</v>
      </c>
      <c r="AE155" s="214">
        <f>ROUND(AD155*12,0)</f>
        <v>36</v>
      </c>
      <c r="AF155" s="214">
        <v>3</v>
      </c>
      <c r="AG155" s="214">
        <f>ROUND(AF155*14.4,0)</f>
        <v>43</v>
      </c>
      <c r="AH155" s="214">
        <v>2</v>
      </c>
      <c r="AI155" s="214">
        <f>ROUND(AH155*9.6,0)</f>
        <v>19</v>
      </c>
      <c r="AJ155" s="214">
        <v>3</v>
      </c>
      <c r="AK155" s="214">
        <f>ROUND(AJ155*16.8,0)</f>
        <v>50</v>
      </c>
      <c r="AL155" s="214">
        <v>2</v>
      </c>
      <c r="AM155" s="214">
        <f>ROUND(AL155*7.2,0)</f>
        <v>14</v>
      </c>
      <c r="AN155" s="214">
        <f>SUM(M155,O155,Q155,S155,U155)</f>
        <v>290</v>
      </c>
      <c r="AO155" s="214">
        <f>SUM(W155,Y155,AA155,AC155)</f>
        <v>252</v>
      </c>
      <c r="AP155" s="214">
        <f>SUM(AE155,AG155,AI155)</f>
        <v>98</v>
      </c>
      <c r="AQ155" s="214">
        <f>SUM(AK155,AM155)</f>
        <v>64</v>
      </c>
      <c r="AR155" s="214">
        <f>SUM(AN155:AQ155)</f>
        <v>704</v>
      </c>
      <c r="AS155" s="214" t="str">
        <f>IF(AR155&lt;=120,"Group 1",IF(AR155&lt;=240,"Group 2",IF(AR155&lt;=360,"Group 3",IF(AR155&lt;=480,"Group 4",IF(AR155&lt;=600,"Group 5",IF(AR155&lt;=720,"Group 6",IF(AR155&lt;=840,"Group 7",IF(AR155&lt;=960,"Group 8",IF(AR155&lt;=1080,"Group 9","Group 10")))))))))</f>
        <v>Group 6</v>
      </c>
      <c r="AT155" s="214" t="str">
        <f>IF(AR155&lt;=120,"B1",IF(AR155&lt;=240,"B2",IF(AR155&lt;=360,"B3",IF(AR155&lt;=480,"B4",IF(AR155&lt;=600,"B5",IF(AR155&lt;=720,"B6",IF(AR155&lt;=840,"B7",IF(AR155&lt;=960,"B8",IF(AR155&lt;=1080,"B9",IF(AR155&lt;=1100,"B10",IF(AR155&lt;=1120,"B11",IF(AR155&lt;=1140,"B12",IF(AR155&lt;=1160,"B13",IF(AR155&lt;=1180,"B14","B15"))))))))))))))</f>
        <v>B6</v>
      </c>
      <c r="AU155" s="214" t="str">
        <f>AT155</f>
        <v>B6</v>
      </c>
      <c r="AV155" s="214" t="str">
        <f>IF(AU155=J155,"OK","REVIEW")</f>
        <v>OK</v>
      </c>
      <c r="AW155" s="213" t="s">
        <v>1647</v>
      </c>
    </row>
    <row r="156" ht="72" customHeight="1">
      <c r="A156" s="214" t="s">
        <v>264</v>
      </c>
      <c r="B156" s="213" t="s">
        <v>765</v>
      </c>
      <c r="C156" s="214" t="s">
        <v>766</v>
      </c>
      <c r="D156" s="213" t="s">
        <v>767</v>
      </c>
      <c r="E156" s="214" t="s">
        <v>822</v>
      </c>
      <c r="F156" s="213" t="s">
        <v>823</v>
      </c>
      <c r="G156" s="214" t="s">
        <v>830</v>
      </c>
      <c r="H156" s="213" t="s">
        <v>831</v>
      </c>
      <c r="I156" s="213" t="s">
        <v>363</v>
      </c>
      <c r="J156" s="214" t="s">
        <v>274</v>
      </c>
      <c r="K156" s="213" t="s">
        <v>1659</v>
      </c>
      <c r="L156" s="214">
        <v>3</v>
      </c>
      <c r="M156" s="214">
        <f>ROUND(L156*18,0)</f>
        <v>54</v>
      </c>
      <c r="N156" s="214">
        <v>3</v>
      </c>
      <c r="O156" s="214">
        <f>ROUND(N156*19.2,0)</f>
        <v>58</v>
      </c>
      <c r="P156" s="214">
        <v>4</v>
      </c>
      <c r="Q156" s="214">
        <f>ROUND(P156*19.2,0)</f>
        <v>77</v>
      </c>
      <c r="R156" s="214">
        <v>3</v>
      </c>
      <c r="S156" s="214">
        <f>ROUND(R156*14.4,0)</f>
        <v>43</v>
      </c>
      <c r="T156" s="214">
        <v>4</v>
      </c>
      <c r="U156" s="214">
        <f>ROUND(T156*14.4,0)</f>
        <v>58</v>
      </c>
      <c r="V156" s="214">
        <v>3</v>
      </c>
      <c r="W156" s="214">
        <f>ROUND(V156*28.8,0)</f>
        <v>86</v>
      </c>
      <c r="X156" s="214">
        <v>3</v>
      </c>
      <c r="Y156" s="214">
        <f>ROUND(X156*16.8,0)</f>
        <v>50</v>
      </c>
      <c r="Z156" s="214">
        <v>3</v>
      </c>
      <c r="AA156" s="214">
        <f>ROUND(Z156*19.2,0)</f>
        <v>58</v>
      </c>
      <c r="AB156" s="214">
        <v>3</v>
      </c>
      <c r="AC156" s="214">
        <f>ROUND(AB156*19.2,0)</f>
        <v>58</v>
      </c>
      <c r="AD156" s="214">
        <v>3</v>
      </c>
      <c r="AE156" s="214">
        <f>ROUND(AD156*12,0)</f>
        <v>36</v>
      </c>
      <c r="AF156" s="214">
        <v>3</v>
      </c>
      <c r="AG156" s="214">
        <f>ROUND(AF156*14.4,0)</f>
        <v>43</v>
      </c>
      <c r="AH156" s="214">
        <v>2</v>
      </c>
      <c r="AI156" s="214">
        <f>ROUND(AH156*9.6,0)</f>
        <v>19</v>
      </c>
      <c r="AJ156" s="214">
        <v>3</v>
      </c>
      <c r="AK156" s="214">
        <f>ROUND(AJ156*16.8,0)</f>
        <v>50</v>
      </c>
      <c r="AL156" s="214">
        <v>2</v>
      </c>
      <c r="AM156" s="214">
        <f>ROUND(AL156*7.2,0)</f>
        <v>14</v>
      </c>
      <c r="AN156" s="214">
        <f>SUM(M156,O156,Q156,S156,U156)</f>
        <v>290</v>
      </c>
      <c r="AO156" s="214">
        <f>SUM(W156,Y156,AA156,AC156)</f>
        <v>252</v>
      </c>
      <c r="AP156" s="214">
        <f>SUM(AE156,AG156,AI156)</f>
        <v>98</v>
      </c>
      <c r="AQ156" s="214">
        <f>SUM(AK156,AM156)</f>
        <v>64</v>
      </c>
      <c r="AR156" s="214">
        <f>SUM(AN156:AQ156)</f>
        <v>704</v>
      </c>
      <c r="AS156" s="214" t="str">
        <f>IF(AR156&lt;=120,"Group 1",IF(AR156&lt;=240,"Group 2",IF(AR156&lt;=360,"Group 3",IF(AR156&lt;=480,"Group 4",IF(AR156&lt;=600,"Group 5",IF(AR156&lt;=720,"Group 6",IF(AR156&lt;=840,"Group 7",IF(AR156&lt;=960,"Group 8",IF(AR156&lt;=1080,"Group 9","Group 10")))))))))</f>
        <v>Group 6</v>
      </c>
      <c r="AT156" s="214" t="str">
        <f>IF(AR156&lt;=120,"B1",IF(AR156&lt;=240,"B2",IF(AR156&lt;=360,"B3",IF(AR156&lt;=480,"B4",IF(AR156&lt;=600,"B5",IF(AR156&lt;=720,"B6",IF(AR156&lt;=840,"B7",IF(AR156&lt;=960,"B8",IF(AR156&lt;=1080,"B9",IF(AR156&lt;=1100,"B10",IF(AR156&lt;=1120,"B11",IF(AR156&lt;=1140,"B12",IF(AR156&lt;=1160,"B13",IF(AR156&lt;=1180,"B14","B15"))))))))))))))</f>
        <v>B6</v>
      </c>
      <c r="AU156" s="214" t="str">
        <f>AT156</f>
        <v>B6</v>
      </c>
      <c r="AV156" s="214" t="str">
        <f>IF(AU156=J156,"OK","REVIEW")</f>
        <v>OK</v>
      </c>
      <c r="AW156" s="213" t="s">
        <v>1647</v>
      </c>
    </row>
    <row r="157" ht="72" customHeight="1">
      <c r="A157" s="214" t="s">
        <v>264</v>
      </c>
      <c r="B157" s="213" t="s">
        <v>765</v>
      </c>
      <c r="C157" s="214" t="s">
        <v>766</v>
      </c>
      <c r="D157" s="213" t="s">
        <v>767</v>
      </c>
      <c r="E157" s="214" t="s">
        <v>822</v>
      </c>
      <c r="F157" s="213" t="s">
        <v>823</v>
      </c>
      <c r="G157" s="214" t="s">
        <v>832</v>
      </c>
      <c r="H157" s="213" t="s">
        <v>833</v>
      </c>
      <c r="I157" s="213" t="s">
        <v>363</v>
      </c>
      <c r="J157" s="214" t="s">
        <v>274</v>
      </c>
      <c r="K157" s="213" t="s">
        <v>1659</v>
      </c>
      <c r="L157" s="214">
        <v>3</v>
      </c>
      <c r="M157" s="214">
        <f>ROUND(L157*18,0)</f>
        <v>54</v>
      </c>
      <c r="N157" s="214">
        <v>3</v>
      </c>
      <c r="O157" s="214">
        <f>ROUND(N157*19.2,0)</f>
        <v>58</v>
      </c>
      <c r="P157" s="214">
        <v>4</v>
      </c>
      <c r="Q157" s="214">
        <f>ROUND(P157*19.2,0)</f>
        <v>77</v>
      </c>
      <c r="R157" s="214">
        <v>3</v>
      </c>
      <c r="S157" s="214">
        <f>ROUND(R157*14.4,0)</f>
        <v>43</v>
      </c>
      <c r="T157" s="214">
        <v>4</v>
      </c>
      <c r="U157" s="214">
        <f>ROUND(T157*14.4,0)</f>
        <v>58</v>
      </c>
      <c r="V157" s="214">
        <v>3</v>
      </c>
      <c r="W157" s="214">
        <f>ROUND(V157*28.8,0)</f>
        <v>86</v>
      </c>
      <c r="X157" s="214">
        <v>3</v>
      </c>
      <c r="Y157" s="214">
        <f>ROUND(X157*16.8,0)</f>
        <v>50</v>
      </c>
      <c r="Z157" s="214">
        <v>3</v>
      </c>
      <c r="AA157" s="214">
        <f>ROUND(Z157*19.2,0)</f>
        <v>58</v>
      </c>
      <c r="AB157" s="214">
        <v>3</v>
      </c>
      <c r="AC157" s="214">
        <f>ROUND(AB157*19.2,0)</f>
        <v>58</v>
      </c>
      <c r="AD157" s="214">
        <v>3</v>
      </c>
      <c r="AE157" s="214">
        <f>ROUND(AD157*12,0)</f>
        <v>36</v>
      </c>
      <c r="AF157" s="214">
        <v>3</v>
      </c>
      <c r="AG157" s="214">
        <f>ROUND(AF157*14.4,0)</f>
        <v>43</v>
      </c>
      <c r="AH157" s="214">
        <v>2</v>
      </c>
      <c r="AI157" s="214">
        <f>ROUND(AH157*9.6,0)</f>
        <v>19</v>
      </c>
      <c r="AJ157" s="214">
        <v>3</v>
      </c>
      <c r="AK157" s="214">
        <f>ROUND(AJ157*16.8,0)</f>
        <v>50</v>
      </c>
      <c r="AL157" s="214">
        <v>2</v>
      </c>
      <c r="AM157" s="214">
        <f>ROUND(AL157*7.2,0)</f>
        <v>14</v>
      </c>
      <c r="AN157" s="214">
        <f>SUM(M157,O157,Q157,S157,U157)</f>
        <v>290</v>
      </c>
      <c r="AO157" s="214">
        <f>SUM(W157,Y157,AA157,AC157)</f>
        <v>252</v>
      </c>
      <c r="AP157" s="214">
        <f>SUM(AE157,AG157,AI157)</f>
        <v>98</v>
      </c>
      <c r="AQ157" s="214">
        <f>SUM(AK157,AM157)</f>
        <v>64</v>
      </c>
      <c r="AR157" s="214">
        <f>SUM(AN157:AQ157)</f>
        <v>704</v>
      </c>
      <c r="AS157" s="214" t="str">
        <f>IF(AR157&lt;=120,"Group 1",IF(AR157&lt;=240,"Group 2",IF(AR157&lt;=360,"Group 3",IF(AR157&lt;=480,"Group 4",IF(AR157&lt;=600,"Group 5",IF(AR157&lt;=720,"Group 6",IF(AR157&lt;=840,"Group 7",IF(AR157&lt;=960,"Group 8",IF(AR157&lt;=1080,"Group 9","Group 10")))))))))</f>
        <v>Group 6</v>
      </c>
      <c r="AT157" s="214" t="str">
        <f>IF(AR157&lt;=120,"B1",IF(AR157&lt;=240,"B2",IF(AR157&lt;=360,"B3",IF(AR157&lt;=480,"B4",IF(AR157&lt;=600,"B5",IF(AR157&lt;=720,"B6",IF(AR157&lt;=840,"B7",IF(AR157&lt;=960,"B8",IF(AR157&lt;=1080,"B9",IF(AR157&lt;=1100,"B10",IF(AR157&lt;=1120,"B11",IF(AR157&lt;=1140,"B12",IF(AR157&lt;=1160,"B13",IF(AR157&lt;=1180,"B14","B15"))))))))))))))</f>
        <v>B6</v>
      </c>
      <c r="AU157" s="214" t="str">
        <f>AT157</f>
        <v>B6</v>
      </c>
      <c r="AV157" s="214" t="str">
        <f>IF(AU157=J157,"OK","REVIEW")</f>
        <v>OK</v>
      </c>
      <c r="AW157" s="213" t="s">
        <v>1647</v>
      </c>
    </row>
    <row r="158" ht="72" customHeight="1">
      <c r="A158" s="214" t="s">
        <v>264</v>
      </c>
      <c r="B158" s="213" t="s">
        <v>765</v>
      </c>
      <c r="C158" s="214" t="s">
        <v>834</v>
      </c>
      <c r="D158" s="213" t="s">
        <v>835</v>
      </c>
      <c r="E158" s="214" t="s">
        <v>836</v>
      </c>
      <c r="F158" s="213" t="s">
        <v>837</v>
      </c>
      <c r="G158" s="214" t="s">
        <v>838</v>
      </c>
      <c r="H158" s="213" t="s">
        <v>839</v>
      </c>
      <c r="I158" s="213" t="s">
        <v>363</v>
      </c>
      <c r="J158" s="214" t="s">
        <v>277</v>
      </c>
      <c r="K158" s="213" t="s">
        <v>1660</v>
      </c>
      <c r="L158" s="214">
        <v>4</v>
      </c>
      <c r="M158" s="214">
        <f>ROUND(L158*18,0)</f>
        <v>72</v>
      </c>
      <c r="N158" s="214">
        <v>3</v>
      </c>
      <c r="O158" s="214">
        <f>ROUND(N158*19.2,0)</f>
        <v>58</v>
      </c>
      <c r="P158" s="214">
        <v>4</v>
      </c>
      <c r="Q158" s="214">
        <f>ROUND(P158*19.2,0)</f>
        <v>77</v>
      </c>
      <c r="R158" s="214">
        <v>4</v>
      </c>
      <c r="S158" s="214">
        <f>ROUND(R158*14.4,0)</f>
        <v>58</v>
      </c>
      <c r="T158" s="214">
        <v>4</v>
      </c>
      <c r="U158" s="214">
        <f>ROUND(T158*14.4,0)</f>
        <v>58</v>
      </c>
      <c r="V158" s="214">
        <v>3</v>
      </c>
      <c r="W158" s="214">
        <f>ROUND(V158*28.8,0)</f>
        <v>86</v>
      </c>
      <c r="X158" s="214">
        <v>3</v>
      </c>
      <c r="Y158" s="214">
        <f>ROUND(X158*16.8,0)</f>
        <v>50</v>
      </c>
      <c r="Z158" s="214">
        <v>4</v>
      </c>
      <c r="AA158" s="214">
        <f>ROUND(Z158*19.2,0)</f>
        <v>77</v>
      </c>
      <c r="AB158" s="214">
        <v>3</v>
      </c>
      <c r="AC158" s="214">
        <f>ROUND(AB158*19.2,0)</f>
        <v>58</v>
      </c>
      <c r="AD158" s="214">
        <v>4</v>
      </c>
      <c r="AE158" s="214">
        <f>ROUND(AD158*12,0)</f>
        <v>48</v>
      </c>
      <c r="AF158" s="214">
        <v>3</v>
      </c>
      <c r="AG158" s="214">
        <f>ROUND(AF158*14.4,0)</f>
        <v>43</v>
      </c>
      <c r="AH158" s="214">
        <v>3</v>
      </c>
      <c r="AI158" s="214">
        <f>ROUND(AH158*9.6,0)</f>
        <v>29</v>
      </c>
      <c r="AJ158" s="214">
        <v>3</v>
      </c>
      <c r="AK158" s="214">
        <f>ROUND(AJ158*16.8,0)</f>
        <v>50</v>
      </c>
      <c r="AL158" s="214">
        <v>3</v>
      </c>
      <c r="AM158" s="214">
        <f>ROUND(AL158*7.2,0)</f>
        <v>22</v>
      </c>
      <c r="AN158" s="214">
        <f>SUM(M158,O158,Q158,S158,U158)</f>
        <v>323</v>
      </c>
      <c r="AO158" s="214">
        <f>SUM(W158,Y158,AA158,AC158)</f>
        <v>271</v>
      </c>
      <c r="AP158" s="214">
        <f>SUM(AE158,AG158,AI158)</f>
        <v>120</v>
      </c>
      <c r="AQ158" s="214">
        <f>SUM(AK158,AM158)</f>
        <v>72</v>
      </c>
      <c r="AR158" s="214">
        <f>SUM(AN158:AQ158)</f>
        <v>786</v>
      </c>
      <c r="AS158" s="214" t="str">
        <f>IF(AR158&lt;=120,"Group 1",IF(AR158&lt;=240,"Group 2",IF(AR158&lt;=360,"Group 3",IF(AR158&lt;=480,"Group 4",IF(AR158&lt;=600,"Group 5",IF(AR158&lt;=720,"Group 6",IF(AR158&lt;=840,"Group 7",IF(AR158&lt;=960,"Group 8",IF(AR158&lt;=1080,"Group 9","Group 10")))))))))</f>
        <v>Group 7</v>
      </c>
      <c r="AT158" s="214" t="str">
        <f>IF(AR158&lt;=120,"B1",IF(AR158&lt;=240,"B2",IF(AR158&lt;=360,"B3",IF(AR158&lt;=480,"B4",IF(AR158&lt;=600,"B5",IF(AR158&lt;=720,"B6",IF(AR158&lt;=840,"B7",IF(AR158&lt;=960,"B8",IF(AR158&lt;=1080,"B9",IF(AR158&lt;=1100,"B10",IF(AR158&lt;=1120,"B11",IF(AR158&lt;=1140,"B12",IF(AR158&lt;=1160,"B13",IF(AR158&lt;=1180,"B14","B15"))))))))))))))</f>
        <v>B7</v>
      </c>
      <c r="AU158" s="214" t="str">
        <f>AT158</f>
        <v>B7</v>
      </c>
      <c r="AV158" s="214" t="str">
        <f>IF(AU158=J158,"OK","REVIEW")</f>
        <v>OK</v>
      </c>
      <c r="AW158" s="213" t="s">
        <v>1647</v>
      </c>
    </row>
    <row r="159" ht="72" customHeight="1">
      <c r="A159" s="214" t="s">
        <v>264</v>
      </c>
      <c r="B159" s="213" t="s">
        <v>765</v>
      </c>
      <c r="C159" s="214" t="s">
        <v>834</v>
      </c>
      <c r="D159" s="213" t="s">
        <v>835</v>
      </c>
      <c r="E159" s="214" t="s">
        <v>836</v>
      </c>
      <c r="F159" s="213" t="s">
        <v>837</v>
      </c>
      <c r="G159" s="214" t="s">
        <v>842</v>
      </c>
      <c r="H159" s="213" t="s">
        <v>843</v>
      </c>
      <c r="I159" s="213" t="s">
        <v>363</v>
      </c>
      <c r="J159" s="214" t="s">
        <v>277</v>
      </c>
      <c r="K159" s="213" t="s">
        <v>1660</v>
      </c>
      <c r="L159" s="214">
        <v>4</v>
      </c>
      <c r="M159" s="214">
        <f>ROUND(L159*18,0)</f>
        <v>72</v>
      </c>
      <c r="N159" s="214">
        <v>3</v>
      </c>
      <c r="O159" s="214">
        <f>ROUND(N159*19.2,0)</f>
        <v>58</v>
      </c>
      <c r="P159" s="214">
        <v>4</v>
      </c>
      <c r="Q159" s="214">
        <f>ROUND(P159*19.2,0)</f>
        <v>77</v>
      </c>
      <c r="R159" s="214">
        <v>4</v>
      </c>
      <c r="S159" s="214">
        <f>ROUND(R159*14.4,0)</f>
        <v>58</v>
      </c>
      <c r="T159" s="214">
        <v>4</v>
      </c>
      <c r="U159" s="214">
        <f>ROUND(T159*14.4,0)</f>
        <v>58</v>
      </c>
      <c r="V159" s="214">
        <v>3</v>
      </c>
      <c r="W159" s="214">
        <f>ROUND(V159*28.8,0)</f>
        <v>86</v>
      </c>
      <c r="X159" s="214">
        <v>3</v>
      </c>
      <c r="Y159" s="214">
        <f>ROUND(X159*16.8,0)</f>
        <v>50</v>
      </c>
      <c r="Z159" s="214">
        <v>4</v>
      </c>
      <c r="AA159" s="214">
        <f>ROUND(Z159*19.2,0)</f>
        <v>77</v>
      </c>
      <c r="AB159" s="214">
        <v>3</v>
      </c>
      <c r="AC159" s="214">
        <f>ROUND(AB159*19.2,0)</f>
        <v>58</v>
      </c>
      <c r="AD159" s="214">
        <v>4</v>
      </c>
      <c r="AE159" s="214">
        <f>ROUND(AD159*12,0)</f>
        <v>48</v>
      </c>
      <c r="AF159" s="214">
        <v>3</v>
      </c>
      <c r="AG159" s="214">
        <f>ROUND(AF159*14.4,0)</f>
        <v>43</v>
      </c>
      <c r="AH159" s="214">
        <v>3</v>
      </c>
      <c r="AI159" s="214">
        <f>ROUND(AH159*9.6,0)</f>
        <v>29</v>
      </c>
      <c r="AJ159" s="214">
        <v>3</v>
      </c>
      <c r="AK159" s="214">
        <f>ROUND(AJ159*16.8,0)</f>
        <v>50</v>
      </c>
      <c r="AL159" s="214">
        <v>3</v>
      </c>
      <c r="AM159" s="214">
        <f>ROUND(AL159*7.2,0)</f>
        <v>22</v>
      </c>
      <c r="AN159" s="214">
        <f>SUM(M159,O159,Q159,S159,U159)</f>
        <v>323</v>
      </c>
      <c r="AO159" s="214">
        <f>SUM(W159,Y159,AA159,AC159)</f>
        <v>271</v>
      </c>
      <c r="AP159" s="214">
        <f>SUM(AE159,AG159,AI159)</f>
        <v>120</v>
      </c>
      <c r="AQ159" s="214">
        <f>SUM(AK159,AM159)</f>
        <v>72</v>
      </c>
      <c r="AR159" s="214">
        <f>SUM(AN159:AQ159)</f>
        <v>786</v>
      </c>
      <c r="AS159" s="214" t="str">
        <f>IF(AR159&lt;=120,"Group 1",IF(AR159&lt;=240,"Group 2",IF(AR159&lt;=360,"Group 3",IF(AR159&lt;=480,"Group 4",IF(AR159&lt;=600,"Group 5",IF(AR159&lt;=720,"Group 6",IF(AR159&lt;=840,"Group 7",IF(AR159&lt;=960,"Group 8",IF(AR159&lt;=1080,"Group 9","Group 10")))))))))</f>
        <v>Group 7</v>
      </c>
      <c r="AT159" s="214" t="str">
        <f>IF(AR159&lt;=120,"B1",IF(AR159&lt;=240,"B2",IF(AR159&lt;=360,"B3",IF(AR159&lt;=480,"B4",IF(AR159&lt;=600,"B5",IF(AR159&lt;=720,"B6",IF(AR159&lt;=840,"B7",IF(AR159&lt;=960,"B8",IF(AR159&lt;=1080,"B9",IF(AR159&lt;=1100,"B10",IF(AR159&lt;=1120,"B11",IF(AR159&lt;=1140,"B12",IF(AR159&lt;=1160,"B13",IF(AR159&lt;=1180,"B14","B15"))))))))))))))</f>
        <v>B7</v>
      </c>
      <c r="AU159" s="214" t="str">
        <f>AT159</f>
        <v>B7</v>
      </c>
      <c r="AV159" s="214" t="str">
        <f>IF(AU159=J159,"OK","REVIEW")</f>
        <v>OK</v>
      </c>
      <c r="AW159" s="213" t="s">
        <v>1647</v>
      </c>
    </row>
    <row r="160" ht="72" customHeight="1">
      <c r="A160" s="214" t="s">
        <v>264</v>
      </c>
      <c r="B160" s="213" t="s">
        <v>765</v>
      </c>
      <c r="C160" s="214" t="s">
        <v>834</v>
      </c>
      <c r="D160" s="213" t="s">
        <v>835</v>
      </c>
      <c r="E160" s="214" t="s">
        <v>836</v>
      </c>
      <c r="F160" s="213" t="s">
        <v>837</v>
      </c>
      <c r="G160" s="214" t="s">
        <v>844</v>
      </c>
      <c r="H160" s="213" t="s">
        <v>845</v>
      </c>
      <c r="I160" s="213" t="s">
        <v>363</v>
      </c>
      <c r="J160" s="214" t="s">
        <v>274</v>
      </c>
      <c r="K160" s="213" t="s">
        <v>1659</v>
      </c>
      <c r="L160" s="214">
        <v>3</v>
      </c>
      <c r="M160" s="214">
        <f>ROUND(L160*18,0)</f>
        <v>54</v>
      </c>
      <c r="N160" s="214">
        <v>3</v>
      </c>
      <c r="O160" s="214">
        <f>ROUND(N160*19.2,0)</f>
        <v>58</v>
      </c>
      <c r="P160" s="214">
        <v>4</v>
      </c>
      <c r="Q160" s="214">
        <f>ROUND(P160*19.2,0)</f>
        <v>77</v>
      </c>
      <c r="R160" s="214">
        <v>3</v>
      </c>
      <c r="S160" s="214">
        <f>ROUND(R160*14.4,0)</f>
        <v>43</v>
      </c>
      <c r="T160" s="214">
        <v>4</v>
      </c>
      <c r="U160" s="214">
        <f>ROUND(T160*14.4,0)</f>
        <v>58</v>
      </c>
      <c r="V160" s="214">
        <v>3</v>
      </c>
      <c r="W160" s="214">
        <f>ROUND(V160*28.8,0)</f>
        <v>86</v>
      </c>
      <c r="X160" s="214">
        <v>3</v>
      </c>
      <c r="Y160" s="214">
        <f>ROUND(X160*16.8,0)</f>
        <v>50</v>
      </c>
      <c r="Z160" s="214">
        <v>3</v>
      </c>
      <c r="AA160" s="214">
        <f>ROUND(Z160*19.2,0)</f>
        <v>58</v>
      </c>
      <c r="AB160" s="214">
        <v>3</v>
      </c>
      <c r="AC160" s="214">
        <f>ROUND(AB160*19.2,0)</f>
        <v>58</v>
      </c>
      <c r="AD160" s="214">
        <v>3</v>
      </c>
      <c r="AE160" s="214">
        <f>ROUND(AD160*12,0)</f>
        <v>36</v>
      </c>
      <c r="AF160" s="214">
        <v>3</v>
      </c>
      <c r="AG160" s="214">
        <f>ROUND(AF160*14.4,0)</f>
        <v>43</v>
      </c>
      <c r="AH160" s="214">
        <v>2</v>
      </c>
      <c r="AI160" s="214">
        <f>ROUND(AH160*9.6,0)</f>
        <v>19</v>
      </c>
      <c r="AJ160" s="214">
        <v>3</v>
      </c>
      <c r="AK160" s="214">
        <f>ROUND(AJ160*16.8,0)</f>
        <v>50</v>
      </c>
      <c r="AL160" s="214">
        <v>2</v>
      </c>
      <c r="AM160" s="214">
        <f>ROUND(AL160*7.2,0)</f>
        <v>14</v>
      </c>
      <c r="AN160" s="214">
        <f>SUM(M160,O160,Q160,S160,U160)</f>
        <v>290</v>
      </c>
      <c r="AO160" s="214">
        <f>SUM(W160,Y160,AA160,AC160)</f>
        <v>252</v>
      </c>
      <c r="AP160" s="214">
        <f>SUM(AE160,AG160,AI160)</f>
        <v>98</v>
      </c>
      <c r="AQ160" s="214">
        <f>SUM(AK160,AM160)</f>
        <v>64</v>
      </c>
      <c r="AR160" s="214">
        <f>SUM(AN160:AQ160)</f>
        <v>704</v>
      </c>
      <c r="AS160" s="214" t="str">
        <f>IF(AR160&lt;=120,"Group 1",IF(AR160&lt;=240,"Group 2",IF(AR160&lt;=360,"Group 3",IF(AR160&lt;=480,"Group 4",IF(AR160&lt;=600,"Group 5",IF(AR160&lt;=720,"Group 6",IF(AR160&lt;=840,"Group 7",IF(AR160&lt;=960,"Group 8",IF(AR160&lt;=1080,"Group 9","Group 10")))))))))</f>
        <v>Group 6</v>
      </c>
      <c r="AT160" s="214" t="str">
        <f>IF(AR160&lt;=120,"B1",IF(AR160&lt;=240,"B2",IF(AR160&lt;=360,"B3",IF(AR160&lt;=480,"B4",IF(AR160&lt;=600,"B5",IF(AR160&lt;=720,"B6",IF(AR160&lt;=840,"B7",IF(AR160&lt;=960,"B8",IF(AR160&lt;=1080,"B9",IF(AR160&lt;=1100,"B10",IF(AR160&lt;=1120,"B11",IF(AR160&lt;=1140,"B12",IF(AR160&lt;=1160,"B13",IF(AR160&lt;=1180,"B14","B15"))))))))))))))</f>
        <v>B6</v>
      </c>
      <c r="AU160" s="214" t="str">
        <f>AT160</f>
        <v>B6</v>
      </c>
      <c r="AV160" s="214" t="str">
        <f>IF(AU160=J160,"OK","REVIEW")</f>
        <v>OK</v>
      </c>
      <c r="AW160" s="213" t="s">
        <v>1647</v>
      </c>
    </row>
    <row r="161" ht="72" customHeight="1">
      <c r="A161" s="214" t="s">
        <v>264</v>
      </c>
      <c r="B161" s="213" t="s">
        <v>765</v>
      </c>
      <c r="C161" s="214" t="s">
        <v>834</v>
      </c>
      <c r="D161" s="213" t="s">
        <v>835</v>
      </c>
      <c r="E161" s="214" t="s">
        <v>836</v>
      </c>
      <c r="F161" s="213" t="s">
        <v>837</v>
      </c>
      <c r="G161" s="214" t="s">
        <v>846</v>
      </c>
      <c r="H161" s="213" t="s">
        <v>847</v>
      </c>
      <c r="I161" s="213" t="s">
        <v>363</v>
      </c>
      <c r="J161" s="214" t="s">
        <v>277</v>
      </c>
      <c r="K161" s="213" t="s">
        <v>1660</v>
      </c>
      <c r="L161" s="214">
        <v>4</v>
      </c>
      <c r="M161" s="214">
        <f>ROUND(L161*18,0)</f>
        <v>72</v>
      </c>
      <c r="N161" s="214">
        <v>3</v>
      </c>
      <c r="O161" s="214">
        <f>ROUND(N161*19.2,0)</f>
        <v>58</v>
      </c>
      <c r="P161" s="214">
        <v>4</v>
      </c>
      <c r="Q161" s="214">
        <f>ROUND(P161*19.2,0)</f>
        <v>77</v>
      </c>
      <c r="R161" s="214">
        <v>4</v>
      </c>
      <c r="S161" s="214">
        <f>ROUND(R161*14.4,0)</f>
        <v>58</v>
      </c>
      <c r="T161" s="214">
        <v>4</v>
      </c>
      <c r="U161" s="214">
        <f>ROUND(T161*14.4,0)</f>
        <v>58</v>
      </c>
      <c r="V161" s="214">
        <v>3</v>
      </c>
      <c r="W161" s="214">
        <f>ROUND(V161*28.8,0)</f>
        <v>86</v>
      </c>
      <c r="X161" s="214">
        <v>3</v>
      </c>
      <c r="Y161" s="214">
        <f>ROUND(X161*16.8,0)</f>
        <v>50</v>
      </c>
      <c r="Z161" s="214">
        <v>4</v>
      </c>
      <c r="AA161" s="214">
        <f>ROUND(Z161*19.2,0)</f>
        <v>77</v>
      </c>
      <c r="AB161" s="214">
        <v>3</v>
      </c>
      <c r="AC161" s="214">
        <f>ROUND(AB161*19.2,0)</f>
        <v>58</v>
      </c>
      <c r="AD161" s="214">
        <v>4</v>
      </c>
      <c r="AE161" s="214">
        <f>ROUND(AD161*12,0)</f>
        <v>48</v>
      </c>
      <c r="AF161" s="214">
        <v>3</v>
      </c>
      <c r="AG161" s="214">
        <f>ROUND(AF161*14.4,0)</f>
        <v>43</v>
      </c>
      <c r="AH161" s="214">
        <v>3</v>
      </c>
      <c r="AI161" s="214">
        <f>ROUND(AH161*9.6,0)</f>
        <v>29</v>
      </c>
      <c r="AJ161" s="214">
        <v>3</v>
      </c>
      <c r="AK161" s="214">
        <f>ROUND(AJ161*16.8,0)</f>
        <v>50</v>
      </c>
      <c r="AL161" s="214">
        <v>3</v>
      </c>
      <c r="AM161" s="214">
        <f>ROUND(AL161*7.2,0)</f>
        <v>22</v>
      </c>
      <c r="AN161" s="214">
        <f>SUM(M161,O161,Q161,S161,U161)</f>
        <v>323</v>
      </c>
      <c r="AO161" s="214">
        <f>SUM(W161,Y161,AA161,AC161)</f>
        <v>271</v>
      </c>
      <c r="AP161" s="214">
        <f>SUM(AE161,AG161,AI161)</f>
        <v>120</v>
      </c>
      <c r="AQ161" s="214">
        <f>SUM(AK161,AM161)</f>
        <v>72</v>
      </c>
      <c r="AR161" s="214">
        <f>SUM(AN161:AQ161)</f>
        <v>786</v>
      </c>
      <c r="AS161" s="214" t="str">
        <f>IF(AR161&lt;=120,"Group 1",IF(AR161&lt;=240,"Group 2",IF(AR161&lt;=360,"Group 3",IF(AR161&lt;=480,"Group 4",IF(AR161&lt;=600,"Group 5",IF(AR161&lt;=720,"Group 6",IF(AR161&lt;=840,"Group 7",IF(AR161&lt;=960,"Group 8",IF(AR161&lt;=1080,"Group 9","Group 10")))))))))</f>
        <v>Group 7</v>
      </c>
      <c r="AT161" s="214" t="str">
        <f>IF(AR161&lt;=120,"B1",IF(AR161&lt;=240,"B2",IF(AR161&lt;=360,"B3",IF(AR161&lt;=480,"B4",IF(AR161&lt;=600,"B5",IF(AR161&lt;=720,"B6",IF(AR161&lt;=840,"B7",IF(AR161&lt;=960,"B8",IF(AR161&lt;=1080,"B9",IF(AR161&lt;=1100,"B10",IF(AR161&lt;=1120,"B11",IF(AR161&lt;=1140,"B12",IF(AR161&lt;=1160,"B13",IF(AR161&lt;=1180,"B14","B15"))))))))))))))</f>
        <v>B7</v>
      </c>
      <c r="AU161" s="214" t="str">
        <f>AT161</f>
        <v>B7</v>
      </c>
      <c r="AV161" s="214" t="str">
        <f>IF(AU161=J161,"OK","REVIEW")</f>
        <v>OK</v>
      </c>
      <c r="AW161" s="213" t="s">
        <v>1647</v>
      </c>
    </row>
    <row r="162" ht="72" customHeight="1">
      <c r="A162" s="214" t="s">
        <v>264</v>
      </c>
      <c r="B162" s="213" t="s">
        <v>765</v>
      </c>
      <c r="C162" s="214" t="s">
        <v>834</v>
      </c>
      <c r="D162" s="213" t="s">
        <v>835</v>
      </c>
      <c r="E162" s="214" t="s">
        <v>848</v>
      </c>
      <c r="F162" s="213" t="s">
        <v>849</v>
      </c>
      <c r="G162" s="214" t="s">
        <v>850</v>
      </c>
      <c r="H162" s="213" t="s">
        <v>851</v>
      </c>
      <c r="I162" s="213" t="s">
        <v>363</v>
      </c>
      <c r="J162" s="214" t="s">
        <v>274</v>
      </c>
      <c r="K162" s="213" t="s">
        <v>1659</v>
      </c>
      <c r="L162" s="214">
        <v>3</v>
      </c>
      <c r="M162" s="214">
        <f>ROUND(L162*18,0)</f>
        <v>54</v>
      </c>
      <c r="N162" s="214">
        <v>3</v>
      </c>
      <c r="O162" s="214">
        <f>ROUND(N162*19.2,0)</f>
        <v>58</v>
      </c>
      <c r="P162" s="214">
        <v>3</v>
      </c>
      <c r="Q162" s="214">
        <f>ROUND(P162*19.2,0)</f>
        <v>58</v>
      </c>
      <c r="R162" s="214">
        <v>3</v>
      </c>
      <c r="S162" s="214">
        <f>ROUND(R162*14.4,0)</f>
        <v>43</v>
      </c>
      <c r="T162" s="214">
        <v>3</v>
      </c>
      <c r="U162" s="214">
        <f>ROUND(T162*14.4,0)</f>
        <v>43</v>
      </c>
      <c r="V162" s="214">
        <v>3</v>
      </c>
      <c r="W162" s="214">
        <f>ROUND(V162*28.8,0)</f>
        <v>86</v>
      </c>
      <c r="X162" s="214">
        <v>3</v>
      </c>
      <c r="Y162" s="214">
        <f>ROUND(X162*16.8,0)</f>
        <v>50</v>
      </c>
      <c r="Z162" s="214">
        <v>3</v>
      </c>
      <c r="AA162" s="214">
        <f>ROUND(Z162*19.2,0)</f>
        <v>58</v>
      </c>
      <c r="AB162" s="214">
        <v>3</v>
      </c>
      <c r="AC162" s="214">
        <f>ROUND(AB162*19.2,0)</f>
        <v>58</v>
      </c>
      <c r="AD162" s="214">
        <v>3</v>
      </c>
      <c r="AE162" s="214">
        <f>ROUND(AD162*12,0)</f>
        <v>36</v>
      </c>
      <c r="AF162" s="214">
        <v>3</v>
      </c>
      <c r="AG162" s="214">
        <f>ROUND(AF162*14.4,0)</f>
        <v>43</v>
      </c>
      <c r="AH162" s="214">
        <v>2</v>
      </c>
      <c r="AI162" s="214">
        <f>ROUND(AH162*9.6,0)</f>
        <v>19</v>
      </c>
      <c r="AJ162" s="214">
        <v>3</v>
      </c>
      <c r="AK162" s="214">
        <f>ROUND(AJ162*16.8,0)</f>
        <v>50</v>
      </c>
      <c r="AL162" s="214">
        <v>2</v>
      </c>
      <c r="AM162" s="214">
        <f>ROUND(AL162*7.2,0)</f>
        <v>14</v>
      </c>
      <c r="AN162" s="214">
        <f>SUM(M162,O162,Q162,S162,U162)</f>
        <v>256</v>
      </c>
      <c r="AO162" s="214">
        <f>SUM(W162,Y162,AA162,AC162)</f>
        <v>252</v>
      </c>
      <c r="AP162" s="214">
        <f>SUM(AE162,AG162,AI162)</f>
        <v>98</v>
      </c>
      <c r="AQ162" s="214">
        <f>SUM(AK162,AM162)</f>
        <v>64</v>
      </c>
      <c r="AR162" s="214">
        <f>SUM(AN162:AQ162)</f>
        <v>670</v>
      </c>
      <c r="AS162" s="214" t="str">
        <f>IF(AR162&lt;=120,"Group 1",IF(AR162&lt;=240,"Group 2",IF(AR162&lt;=360,"Group 3",IF(AR162&lt;=480,"Group 4",IF(AR162&lt;=600,"Group 5",IF(AR162&lt;=720,"Group 6",IF(AR162&lt;=840,"Group 7",IF(AR162&lt;=960,"Group 8",IF(AR162&lt;=1080,"Group 9","Group 10")))))))))</f>
        <v>Group 6</v>
      </c>
      <c r="AT162" s="214" t="str">
        <f>IF(AR162&lt;=120,"B1",IF(AR162&lt;=240,"B2",IF(AR162&lt;=360,"B3",IF(AR162&lt;=480,"B4",IF(AR162&lt;=600,"B5",IF(AR162&lt;=720,"B6",IF(AR162&lt;=840,"B7",IF(AR162&lt;=960,"B8",IF(AR162&lt;=1080,"B9",IF(AR162&lt;=1100,"B10",IF(AR162&lt;=1120,"B11",IF(AR162&lt;=1140,"B12",IF(AR162&lt;=1160,"B13",IF(AR162&lt;=1180,"B14","B15"))))))))))))))</f>
        <v>B6</v>
      </c>
      <c r="AU162" s="214" t="str">
        <f>AT162</f>
        <v>B6</v>
      </c>
      <c r="AV162" s="214" t="str">
        <f>IF(AU162=J162,"OK","REVIEW")</f>
        <v>OK</v>
      </c>
      <c r="AW162" s="213" t="s">
        <v>1647</v>
      </c>
    </row>
    <row r="163" ht="72" customHeight="1">
      <c r="A163" s="214" t="s">
        <v>264</v>
      </c>
      <c r="B163" s="213" t="s">
        <v>765</v>
      </c>
      <c r="C163" s="214" t="s">
        <v>834</v>
      </c>
      <c r="D163" s="213" t="s">
        <v>835</v>
      </c>
      <c r="E163" s="214" t="s">
        <v>848</v>
      </c>
      <c r="F163" s="213" t="s">
        <v>849</v>
      </c>
      <c r="G163" s="214" t="s">
        <v>852</v>
      </c>
      <c r="H163" s="213" t="s">
        <v>853</v>
      </c>
      <c r="I163" s="213" t="s">
        <v>363</v>
      </c>
      <c r="J163" s="214" t="s">
        <v>274</v>
      </c>
      <c r="K163" s="213" t="s">
        <v>1659</v>
      </c>
      <c r="L163" s="214">
        <v>3</v>
      </c>
      <c r="M163" s="214">
        <f>ROUND(L163*18,0)</f>
        <v>54</v>
      </c>
      <c r="N163" s="214">
        <v>3</v>
      </c>
      <c r="O163" s="214">
        <f>ROUND(N163*19.2,0)</f>
        <v>58</v>
      </c>
      <c r="P163" s="214">
        <v>3</v>
      </c>
      <c r="Q163" s="214">
        <f>ROUND(P163*19.2,0)</f>
        <v>58</v>
      </c>
      <c r="R163" s="214">
        <v>3</v>
      </c>
      <c r="S163" s="214">
        <f>ROUND(R163*14.4,0)</f>
        <v>43</v>
      </c>
      <c r="T163" s="214">
        <v>3</v>
      </c>
      <c r="U163" s="214">
        <f>ROUND(T163*14.4,0)</f>
        <v>43</v>
      </c>
      <c r="V163" s="214">
        <v>3</v>
      </c>
      <c r="W163" s="214">
        <f>ROUND(V163*28.8,0)</f>
        <v>86</v>
      </c>
      <c r="X163" s="214">
        <v>3</v>
      </c>
      <c r="Y163" s="214">
        <f>ROUND(X163*16.8,0)</f>
        <v>50</v>
      </c>
      <c r="Z163" s="214">
        <v>3</v>
      </c>
      <c r="AA163" s="214">
        <f>ROUND(Z163*19.2,0)</f>
        <v>58</v>
      </c>
      <c r="AB163" s="214">
        <v>3</v>
      </c>
      <c r="AC163" s="214">
        <f>ROUND(AB163*19.2,0)</f>
        <v>58</v>
      </c>
      <c r="AD163" s="214">
        <v>3</v>
      </c>
      <c r="AE163" s="214">
        <f>ROUND(AD163*12,0)</f>
        <v>36</v>
      </c>
      <c r="AF163" s="214">
        <v>3</v>
      </c>
      <c r="AG163" s="214">
        <f>ROUND(AF163*14.4,0)</f>
        <v>43</v>
      </c>
      <c r="AH163" s="214">
        <v>2</v>
      </c>
      <c r="AI163" s="214">
        <f>ROUND(AH163*9.6,0)</f>
        <v>19</v>
      </c>
      <c r="AJ163" s="214">
        <v>3</v>
      </c>
      <c r="AK163" s="214">
        <f>ROUND(AJ163*16.8,0)</f>
        <v>50</v>
      </c>
      <c r="AL163" s="214">
        <v>2</v>
      </c>
      <c r="AM163" s="214">
        <f>ROUND(AL163*7.2,0)</f>
        <v>14</v>
      </c>
      <c r="AN163" s="214">
        <f>SUM(M163,O163,Q163,S163,U163)</f>
        <v>256</v>
      </c>
      <c r="AO163" s="214">
        <f>SUM(W163,Y163,AA163,AC163)</f>
        <v>252</v>
      </c>
      <c r="AP163" s="214">
        <f>SUM(AE163,AG163,AI163)</f>
        <v>98</v>
      </c>
      <c r="AQ163" s="214">
        <f>SUM(AK163,AM163)</f>
        <v>64</v>
      </c>
      <c r="AR163" s="214">
        <f>SUM(AN163:AQ163)</f>
        <v>670</v>
      </c>
      <c r="AS163" s="214" t="str">
        <f>IF(AR163&lt;=120,"Group 1",IF(AR163&lt;=240,"Group 2",IF(AR163&lt;=360,"Group 3",IF(AR163&lt;=480,"Group 4",IF(AR163&lt;=600,"Group 5",IF(AR163&lt;=720,"Group 6",IF(AR163&lt;=840,"Group 7",IF(AR163&lt;=960,"Group 8",IF(AR163&lt;=1080,"Group 9","Group 10")))))))))</f>
        <v>Group 6</v>
      </c>
      <c r="AT163" s="214" t="str">
        <f>IF(AR163&lt;=120,"B1",IF(AR163&lt;=240,"B2",IF(AR163&lt;=360,"B3",IF(AR163&lt;=480,"B4",IF(AR163&lt;=600,"B5",IF(AR163&lt;=720,"B6",IF(AR163&lt;=840,"B7",IF(AR163&lt;=960,"B8",IF(AR163&lt;=1080,"B9",IF(AR163&lt;=1100,"B10",IF(AR163&lt;=1120,"B11",IF(AR163&lt;=1140,"B12",IF(AR163&lt;=1160,"B13",IF(AR163&lt;=1180,"B14","B15"))))))))))))))</f>
        <v>B6</v>
      </c>
      <c r="AU163" s="214" t="str">
        <f>AT163</f>
        <v>B6</v>
      </c>
      <c r="AV163" s="214" t="str">
        <f>IF(AU163=J163,"OK","REVIEW")</f>
        <v>OK</v>
      </c>
      <c r="AW163" s="213" t="s">
        <v>1647</v>
      </c>
    </row>
    <row r="164" ht="72" customHeight="1">
      <c r="A164" s="214" t="s">
        <v>264</v>
      </c>
      <c r="B164" s="213" t="s">
        <v>765</v>
      </c>
      <c r="C164" s="214" t="s">
        <v>834</v>
      </c>
      <c r="D164" s="213" t="s">
        <v>835</v>
      </c>
      <c r="E164" s="214" t="s">
        <v>854</v>
      </c>
      <c r="F164" s="213" t="s">
        <v>855</v>
      </c>
      <c r="G164" s="214" t="s">
        <v>856</v>
      </c>
      <c r="H164" s="213" t="s">
        <v>855</v>
      </c>
      <c r="I164" s="213" t="s">
        <v>363</v>
      </c>
      <c r="J164" s="214" t="s">
        <v>274</v>
      </c>
      <c r="K164" s="213" t="s">
        <v>1659</v>
      </c>
      <c r="L164" s="214">
        <v>3</v>
      </c>
      <c r="M164" s="214">
        <f>ROUND(L164*18,0)</f>
        <v>54</v>
      </c>
      <c r="N164" s="214">
        <v>3</v>
      </c>
      <c r="O164" s="214">
        <f>ROUND(N164*19.2,0)</f>
        <v>58</v>
      </c>
      <c r="P164" s="214">
        <v>3</v>
      </c>
      <c r="Q164" s="214">
        <f>ROUND(P164*19.2,0)</f>
        <v>58</v>
      </c>
      <c r="R164" s="214">
        <v>3</v>
      </c>
      <c r="S164" s="214">
        <f>ROUND(R164*14.4,0)</f>
        <v>43</v>
      </c>
      <c r="T164" s="214">
        <v>3</v>
      </c>
      <c r="U164" s="214">
        <f>ROUND(T164*14.4,0)</f>
        <v>43</v>
      </c>
      <c r="V164" s="214">
        <v>3</v>
      </c>
      <c r="W164" s="214">
        <f>ROUND(V164*28.8,0)</f>
        <v>86</v>
      </c>
      <c r="X164" s="214">
        <v>3</v>
      </c>
      <c r="Y164" s="214">
        <f>ROUND(X164*16.8,0)</f>
        <v>50</v>
      </c>
      <c r="Z164" s="214">
        <v>3</v>
      </c>
      <c r="AA164" s="214">
        <f>ROUND(Z164*19.2,0)</f>
        <v>58</v>
      </c>
      <c r="AB164" s="214">
        <v>3</v>
      </c>
      <c r="AC164" s="214">
        <f>ROUND(AB164*19.2,0)</f>
        <v>58</v>
      </c>
      <c r="AD164" s="214">
        <v>3</v>
      </c>
      <c r="AE164" s="214">
        <f>ROUND(AD164*12,0)</f>
        <v>36</v>
      </c>
      <c r="AF164" s="214">
        <v>3</v>
      </c>
      <c r="AG164" s="214">
        <f>ROUND(AF164*14.4,0)</f>
        <v>43</v>
      </c>
      <c r="AH164" s="214">
        <v>2</v>
      </c>
      <c r="AI164" s="214">
        <f>ROUND(AH164*9.6,0)</f>
        <v>19</v>
      </c>
      <c r="AJ164" s="214">
        <v>3</v>
      </c>
      <c r="AK164" s="214">
        <f>ROUND(AJ164*16.8,0)</f>
        <v>50</v>
      </c>
      <c r="AL164" s="214">
        <v>2</v>
      </c>
      <c r="AM164" s="214">
        <f>ROUND(AL164*7.2,0)</f>
        <v>14</v>
      </c>
      <c r="AN164" s="214">
        <f>SUM(M164,O164,Q164,S164,U164)</f>
        <v>256</v>
      </c>
      <c r="AO164" s="214">
        <f>SUM(W164,Y164,AA164,AC164)</f>
        <v>252</v>
      </c>
      <c r="AP164" s="214">
        <f>SUM(AE164,AG164,AI164)</f>
        <v>98</v>
      </c>
      <c r="AQ164" s="214">
        <f>SUM(AK164,AM164)</f>
        <v>64</v>
      </c>
      <c r="AR164" s="214">
        <f>SUM(AN164:AQ164)</f>
        <v>670</v>
      </c>
      <c r="AS164" s="214" t="str">
        <f>IF(AR164&lt;=120,"Group 1",IF(AR164&lt;=240,"Group 2",IF(AR164&lt;=360,"Group 3",IF(AR164&lt;=480,"Group 4",IF(AR164&lt;=600,"Group 5",IF(AR164&lt;=720,"Group 6",IF(AR164&lt;=840,"Group 7",IF(AR164&lt;=960,"Group 8",IF(AR164&lt;=1080,"Group 9","Group 10")))))))))</f>
        <v>Group 6</v>
      </c>
      <c r="AT164" s="214" t="str">
        <f>IF(AR164&lt;=120,"B1",IF(AR164&lt;=240,"B2",IF(AR164&lt;=360,"B3",IF(AR164&lt;=480,"B4",IF(AR164&lt;=600,"B5",IF(AR164&lt;=720,"B6",IF(AR164&lt;=840,"B7",IF(AR164&lt;=960,"B8",IF(AR164&lt;=1080,"B9",IF(AR164&lt;=1100,"B10",IF(AR164&lt;=1120,"B11",IF(AR164&lt;=1140,"B12",IF(AR164&lt;=1160,"B13",IF(AR164&lt;=1180,"B14","B15"))))))))))))))</f>
        <v>B6</v>
      </c>
      <c r="AU164" s="214" t="str">
        <f>AT164</f>
        <v>B6</v>
      </c>
      <c r="AV164" s="214" t="str">
        <f>IF(AU164=J164,"OK","REVIEW")</f>
        <v>OK</v>
      </c>
      <c r="AW164" s="213" t="s">
        <v>1647</v>
      </c>
    </row>
    <row r="165" ht="72" customHeight="1">
      <c r="A165" s="214" t="s">
        <v>264</v>
      </c>
      <c r="B165" s="213" t="s">
        <v>765</v>
      </c>
      <c r="C165" s="214" t="s">
        <v>834</v>
      </c>
      <c r="D165" s="213" t="s">
        <v>835</v>
      </c>
      <c r="E165" s="214" t="s">
        <v>857</v>
      </c>
      <c r="F165" s="213" t="s">
        <v>858</v>
      </c>
      <c r="G165" s="214" t="s">
        <v>859</v>
      </c>
      <c r="H165" s="213" t="s">
        <v>858</v>
      </c>
      <c r="I165" s="213" t="s">
        <v>363</v>
      </c>
      <c r="J165" s="214" t="s">
        <v>274</v>
      </c>
      <c r="K165" s="213" t="s">
        <v>1659</v>
      </c>
      <c r="L165" s="214">
        <v>3</v>
      </c>
      <c r="M165" s="214">
        <f>ROUND(L165*18,0)</f>
        <v>54</v>
      </c>
      <c r="N165" s="214">
        <v>3</v>
      </c>
      <c r="O165" s="214">
        <f>ROUND(N165*19.2,0)</f>
        <v>58</v>
      </c>
      <c r="P165" s="214">
        <v>4</v>
      </c>
      <c r="Q165" s="214">
        <f>ROUND(P165*19.2,0)</f>
        <v>77</v>
      </c>
      <c r="R165" s="214">
        <v>3</v>
      </c>
      <c r="S165" s="214">
        <f>ROUND(R165*14.4,0)</f>
        <v>43</v>
      </c>
      <c r="T165" s="214">
        <v>4</v>
      </c>
      <c r="U165" s="214">
        <f>ROUND(T165*14.4,0)</f>
        <v>58</v>
      </c>
      <c r="V165" s="214">
        <v>3</v>
      </c>
      <c r="W165" s="214">
        <f>ROUND(V165*28.8,0)</f>
        <v>86</v>
      </c>
      <c r="X165" s="214">
        <v>3</v>
      </c>
      <c r="Y165" s="214">
        <f>ROUND(X165*16.8,0)</f>
        <v>50</v>
      </c>
      <c r="Z165" s="214">
        <v>3</v>
      </c>
      <c r="AA165" s="214">
        <f>ROUND(Z165*19.2,0)</f>
        <v>58</v>
      </c>
      <c r="AB165" s="214">
        <v>3</v>
      </c>
      <c r="AC165" s="214">
        <f>ROUND(AB165*19.2,0)</f>
        <v>58</v>
      </c>
      <c r="AD165" s="214">
        <v>3</v>
      </c>
      <c r="AE165" s="214">
        <f>ROUND(AD165*12,0)</f>
        <v>36</v>
      </c>
      <c r="AF165" s="214">
        <v>3</v>
      </c>
      <c r="AG165" s="214">
        <f>ROUND(AF165*14.4,0)</f>
        <v>43</v>
      </c>
      <c r="AH165" s="214">
        <v>2</v>
      </c>
      <c r="AI165" s="214">
        <f>ROUND(AH165*9.6,0)</f>
        <v>19</v>
      </c>
      <c r="AJ165" s="214">
        <v>3</v>
      </c>
      <c r="AK165" s="214">
        <f>ROUND(AJ165*16.8,0)</f>
        <v>50</v>
      </c>
      <c r="AL165" s="214">
        <v>2</v>
      </c>
      <c r="AM165" s="214">
        <f>ROUND(AL165*7.2,0)</f>
        <v>14</v>
      </c>
      <c r="AN165" s="214">
        <f>SUM(M165,O165,Q165,S165,U165)</f>
        <v>290</v>
      </c>
      <c r="AO165" s="214">
        <f>SUM(W165,Y165,AA165,AC165)</f>
        <v>252</v>
      </c>
      <c r="AP165" s="214">
        <f>SUM(AE165,AG165,AI165)</f>
        <v>98</v>
      </c>
      <c r="AQ165" s="214">
        <f>SUM(AK165,AM165)</f>
        <v>64</v>
      </c>
      <c r="AR165" s="214">
        <f>SUM(AN165:AQ165)</f>
        <v>704</v>
      </c>
      <c r="AS165" s="214" t="str">
        <f>IF(AR165&lt;=120,"Group 1",IF(AR165&lt;=240,"Group 2",IF(AR165&lt;=360,"Group 3",IF(AR165&lt;=480,"Group 4",IF(AR165&lt;=600,"Group 5",IF(AR165&lt;=720,"Group 6",IF(AR165&lt;=840,"Group 7",IF(AR165&lt;=960,"Group 8",IF(AR165&lt;=1080,"Group 9","Group 10")))))))))</f>
        <v>Group 6</v>
      </c>
      <c r="AT165" s="214" t="str">
        <f>IF(AR165&lt;=120,"B1",IF(AR165&lt;=240,"B2",IF(AR165&lt;=360,"B3",IF(AR165&lt;=480,"B4",IF(AR165&lt;=600,"B5",IF(AR165&lt;=720,"B6",IF(AR165&lt;=840,"B7",IF(AR165&lt;=960,"B8",IF(AR165&lt;=1080,"B9",IF(AR165&lt;=1100,"B10",IF(AR165&lt;=1120,"B11",IF(AR165&lt;=1140,"B12",IF(AR165&lt;=1160,"B13",IF(AR165&lt;=1180,"B14","B15"))))))))))))))</f>
        <v>B6</v>
      </c>
      <c r="AU165" s="214" t="str">
        <f>AT165</f>
        <v>B6</v>
      </c>
      <c r="AV165" s="214" t="str">
        <f>IF(AU165=J165,"OK","REVIEW")</f>
        <v>OK</v>
      </c>
      <c r="AW165" s="213" t="s">
        <v>1647</v>
      </c>
    </row>
    <row r="166" ht="72" customHeight="1">
      <c r="A166" s="214" t="s">
        <v>264</v>
      </c>
      <c r="B166" s="213" t="s">
        <v>765</v>
      </c>
      <c r="C166" s="214" t="s">
        <v>834</v>
      </c>
      <c r="D166" s="213" t="s">
        <v>835</v>
      </c>
      <c r="E166" s="214" t="s">
        <v>860</v>
      </c>
      <c r="F166" s="213" t="s">
        <v>861</v>
      </c>
      <c r="G166" s="214" t="s">
        <v>862</v>
      </c>
      <c r="H166" s="213" t="s">
        <v>863</v>
      </c>
      <c r="I166" s="213" t="s">
        <v>363</v>
      </c>
      <c r="J166" s="214" t="s">
        <v>274</v>
      </c>
      <c r="K166" s="213" t="s">
        <v>1659</v>
      </c>
      <c r="L166" s="214">
        <v>3</v>
      </c>
      <c r="M166" s="214">
        <f>ROUND(L166*18,0)</f>
        <v>54</v>
      </c>
      <c r="N166" s="214">
        <v>3</v>
      </c>
      <c r="O166" s="214">
        <f>ROUND(N166*19.2,0)</f>
        <v>58</v>
      </c>
      <c r="P166" s="214">
        <v>3</v>
      </c>
      <c r="Q166" s="214">
        <f>ROUND(P166*19.2,0)</f>
        <v>58</v>
      </c>
      <c r="R166" s="214">
        <v>3</v>
      </c>
      <c r="S166" s="214">
        <f>ROUND(R166*14.4,0)</f>
        <v>43</v>
      </c>
      <c r="T166" s="214">
        <v>3</v>
      </c>
      <c r="U166" s="214">
        <f>ROUND(T166*14.4,0)</f>
        <v>43</v>
      </c>
      <c r="V166" s="214">
        <v>3</v>
      </c>
      <c r="W166" s="214">
        <f>ROUND(V166*28.8,0)</f>
        <v>86</v>
      </c>
      <c r="X166" s="214">
        <v>3</v>
      </c>
      <c r="Y166" s="214">
        <f>ROUND(X166*16.8,0)</f>
        <v>50</v>
      </c>
      <c r="Z166" s="214">
        <v>3</v>
      </c>
      <c r="AA166" s="214">
        <f>ROUND(Z166*19.2,0)</f>
        <v>58</v>
      </c>
      <c r="AB166" s="214">
        <v>3</v>
      </c>
      <c r="AC166" s="214">
        <f>ROUND(AB166*19.2,0)</f>
        <v>58</v>
      </c>
      <c r="AD166" s="214">
        <v>3</v>
      </c>
      <c r="AE166" s="214">
        <f>ROUND(AD166*12,0)</f>
        <v>36</v>
      </c>
      <c r="AF166" s="214">
        <v>3</v>
      </c>
      <c r="AG166" s="214">
        <f>ROUND(AF166*14.4,0)</f>
        <v>43</v>
      </c>
      <c r="AH166" s="214">
        <v>2</v>
      </c>
      <c r="AI166" s="214">
        <f>ROUND(AH166*9.6,0)</f>
        <v>19</v>
      </c>
      <c r="AJ166" s="214">
        <v>3</v>
      </c>
      <c r="AK166" s="214">
        <f>ROUND(AJ166*16.8,0)</f>
        <v>50</v>
      </c>
      <c r="AL166" s="214">
        <v>2</v>
      </c>
      <c r="AM166" s="214">
        <f>ROUND(AL166*7.2,0)</f>
        <v>14</v>
      </c>
      <c r="AN166" s="214">
        <f>SUM(M166,O166,Q166,S166,U166)</f>
        <v>256</v>
      </c>
      <c r="AO166" s="214">
        <f>SUM(W166,Y166,AA166,AC166)</f>
        <v>252</v>
      </c>
      <c r="AP166" s="214">
        <f>SUM(AE166,AG166,AI166)</f>
        <v>98</v>
      </c>
      <c r="AQ166" s="214">
        <f>SUM(AK166,AM166)</f>
        <v>64</v>
      </c>
      <c r="AR166" s="214">
        <f>SUM(AN166:AQ166)</f>
        <v>670</v>
      </c>
      <c r="AS166" s="214" t="str">
        <f>IF(AR166&lt;=120,"Group 1",IF(AR166&lt;=240,"Group 2",IF(AR166&lt;=360,"Group 3",IF(AR166&lt;=480,"Group 4",IF(AR166&lt;=600,"Group 5",IF(AR166&lt;=720,"Group 6",IF(AR166&lt;=840,"Group 7",IF(AR166&lt;=960,"Group 8",IF(AR166&lt;=1080,"Group 9","Group 10")))))))))</f>
        <v>Group 6</v>
      </c>
      <c r="AT166" s="214" t="str">
        <f>IF(AR166&lt;=120,"B1",IF(AR166&lt;=240,"B2",IF(AR166&lt;=360,"B3",IF(AR166&lt;=480,"B4",IF(AR166&lt;=600,"B5",IF(AR166&lt;=720,"B6",IF(AR166&lt;=840,"B7",IF(AR166&lt;=960,"B8",IF(AR166&lt;=1080,"B9",IF(AR166&lt;=1100,"B10",IF(AR166&lt;=1120,"B11",IF(AR166&lt;=1140,"B12",IF(AR166&lt;=1160,"B13",IF(AR166&lt;=1180,"B14","B15"))))))))))))))</f>
        <v>B6</v>
      </c>
      <c r="AU166" s="214" t="str">
        <f>AT166</f>
        <v>B6</v>
      </c>
      <c r="AV166" s="214" t="str">
        <f>IF(AU166=J166,"OK","REVIEW")</f>
        <v>OK</v>
      </c>
      <c r="AW166" s="213" t="s">
        <v>1647</v>
      </c>
    </row>
    <row r="167" ht="72" customHeight="1">
      <c r="A167" s="214" t="s">
        <v>264</v>
      </c>
      <c r="B167" s="213" t="s">
        <v>765</v>
      </c>
      <c r="C167" s="214" t="s">
        <v>834</v>
      </c>
      <c r="D167" s="213" t="s">
        <v>835</v>
      </c>
      <c r="E167" s="214" t="s">
        <v>860</v>
      </c>
      <c r="F167" s="213" t="s">
        <v>861</v>
      </c>
      <c r="G167" s="214" t="s">
        <v>864</v>
      </c>
      <c r="H167" s="213" t="s">
        <v>865</v>
      </c>
      <c r="I167" s="213" t="s">
        <v>363</v>
      </c>
      <c r="J167" s="214" t="s">
        <v>274</v>
      </c>
      <c r="K167" s="213" t="s">
        <v>1659</v>
      </c>
      <c r="L167" s="214">
        <v>3</v>
      </c>
      <c r="M167" s="214">
        <f>ROUND(L167*18,0)</f>
        <v>54</v>
      </c>
      <c r="N167" s="214">
        <v>3</v>
      </c>
      <c r="O167" s="214">
        <f>ROUND(N167*19.2,0)</f>
        <v>58</v>
      </c>
      <c r="P167" s="214">
        <v>4</v>
      </c>
      <c r="Q167" s="214">
        <f>ROUND(P167*19.2,0)</f>
        <v>77</v>
      </c>
      <c r="R167" s="214">
        <v>3</v>
      </c>
      <c r="S167" s="214">
        <f>ROUND(R167*14.4,0)</f>
        <v>43</v>
      </c>
      <c r="T167" s="214">
        <v>4</v>
      </c>
      <c r="U167" s="214">
        <f>ROUND(T167*14.4,0)</f>
        <v>58</v>
      </c>
      <c r="V167" s="214">
        <v>3</v>
      </c>
      <c r="W167" s="214">
        <f>ROUND(V167*28.8,0)</f>
        <v>86</v>
      </c>
      <c r="X167" s="214">
        <v>3</v>
      </c>
      <c r="Y167" s="214">
        <f>ROUND(X167*16.8,0)</f>
        <v>50</v>
      </c>
      <c r="Z167" s="214">
        <v>4</v>
      </c>
      <c r="AA167" s="214">
        <f>ROUND(Z167*19.2,0)</f>
        <v>77</v>
      </c>
      <c r="AB167" s="214">
        <v>3</v>
      </c>
      <c r="AC167" s="214">
        <f>ROUND(AB167*19.2,0)</f>
        <v>58</v>
      </c>
      <c r="AD167" s="214">
        <v>3</v>
      </c>
      <c r="AE167" s="214">
        <f>ROUND(AD167*12,0)</f>
        <v>36</v>
      </c>
      <c r="AF167" s="214">
        <v>3</v>
      </c>
      <c r="AG167" s="214">
        <f>ROUND(AF167*14.4,0)</f>
        <v>43</v>
      </c>
      <c r="AH167" s="214">
        <v>1</v>
      </c>
      <c r="AI167" s="214">
        <f>ROUND(AH167*9.6,0)</f>
        <v>10</v>
      </c>
      <c r="AJ167" s="214">
        <v>3</v>
      </c>
      <c r="AK167" s="214">
        <f>ROUND(AJ167*16.8,0)</f>
        <v>50</v>
      </c>
      <c r="AL167" s="214">
        <v>2</v>
      </c>
      <c r="AM167" s="214">
        <f>ROUND(AL167*7.2,0)</f>
        <v>14</v>
      </c>
      <c r="AN167" s="214">
        <f>SUM(M167,O167,Q167,S167,U167)</f>
        <v>290</v>
      </c>
      <c r="AO167" s="214">
        <f>SUM(W167,Y167,AA167,AC167)</f>
        <v>271</v>
      </c>
      <c r="AP167" s="214">
        <f>SUM(AE167,AG167,AI167)</f>
        <v>89</v>
      </c>
      <c r="AQ167" s="214">
        <f>SUM(AK167,AM167)</f>
        <v>64</v>
      </c>
      <c r="AR167" s="214">
        <f>SUM(AN167:AQ167)</f>
        <v>714</v>
      </c>
      <c r="AS167" s="214" t="str">
        <f>IF(AR167&lt;=120,"Group 1",IF(AR167&lt;=240,"Group 2",IF(AR167&lt;=360,"Group 3",IF(AR167&lt;=480,"Group 4",IF(AR167&lt;=600,"Group 5",IF(AR167&lt;=720,"Group 6",IF(AR167&lt;=840,"Group 7",IF(AR167&lt;=960,"Group 8",IF(AR167&lt;=1080,"Group 9","Group 10")))))))))</f>
        <v>Group 6</v>
      </c>
      <c r="AT167" s="214" t="str">
        <f>IF(AR167&lt;=120,"B1",IF(AR167&lt;=240,"B2",IF(AR167&lt;=360,"B3",IF(AR167&lt;=480,"B4",IF(AR167&lt;=600,"B5",IF(AR167&lt;=720,"B6",IF(AR167&lt;=840,"B7",IF(AR167&lt;=960,"B8",IF(AR167&lt;=1080,"B9",IF(AR167&lt;=1100,"B10",IF(AR167&lt;=1120,"B11",IF(AR167&lt;=1140,"B12",IF(AR167&lt;=1160,"B13",IF(AR167&lt;=1180,"B14","B15"))))))))))))))</f>
        <v>B6</v>
      </c>
      <c r="AU167" s="214" t="str">
        <f>AT167</f>
        <v>B6</v>
      </c>
      <c r="AV167" s="214" t="str">
        <f>IF(AU167=J167,"OK","REVIEW")</f>
        <v>OK</v>
      </c>
      <c r="AW167" s="213" t="s">
        <v>1647</v>
      </c>
    </row>
    <row r="168" ht="72" customHeight="1">
      <c r="A168" s="214" t="s">
        <v>264</v>
      </c>
      <c r="B168" s="213" t="s">
        <v>765</v>
      </c>
      <c r="C168" s="214" t="s">
        <v>834</v>
      </c>
      <c r="D168" s="213" t="s">
        <v>835</v>
      </c>
      <c r="E168" s="214" t="s">
        <v>860</v>
      </c>
      <c r="F168" s="213" t="s">
        <v>861</v>
      </c>
      <c r="G168" s="214" t="s">
        <v>866</v>
      </c>
      <c r="H168" s="213" t="s">
        <v>867</v>
      </c>
      <c r="I168" s="213" t="s">
        <v>363</v>
      </c>
      <c r="J168" s="214" t="s">
        <v>274</v>
      </c>
      <c r="K168" s="213" t="s">
        <v>1659</v>
      </c>
      <c r="L168" s="214">
        <v>3</v>
      </c>
      <c r="M168" s="214">
        <f>ROUND(L168*18,0)</f>
        <v>54</v>
      </c>
      <c r="N168" s="214">
        <v>3</v>
      </c>
      <c r="O168" s="214">
        <f>ROUND(N168*19.2,0)</f>
        <v>58</v>
      </c>
      <c r="P168" s="214">
        <v>3</v>
      </c>
      <c r="Q168" s="214">
        <f>ROUND(P168*19.2,0)</f>
        <v>58</v>
      </c>
      <c r="R168" s="214">
        <v>3</v>
      </c>
      <c r="S168" s="214">
        <f>ROUND(R168*14.4,0)</f>
        <v>43</v>
      </c>
      <c r="T168" s="214">
        <v>3</v>
      </c>
      <c r="U168" s="214">
        <f>ROUND(T168*14.4,0)</f>
        <v>43</v>
      </c>
      <c r="V168" s="214">
        <v>3</v>
      </c>
      <c r="W168" s="214">
        <f>ROUND(V168*28.8,0)</f>
        <v>86</v>
      </c>
      <c r="X168" s="214">
        <v>3</v>
      </c>
      <c r="Y168" s="214">
        <f>ROUND(X168*16.8,0)</f>
        <v>50</v>
      </c>
      <c r="Z168" s="214">
        <v>3</v>
      </c>
      <c r="AA168" s="214">
        <f>ROUND(Z168*19.2,0)</f>
        <v>58</v>
      </c>
      <c r="AB168" s="214">
        <v>3</v>
      </c>
      <c r="AC168" s="214">
        <f>ROUND(AB168*19.2,0)</f>
        <v>58</v>
      </c>
      <c r="AD168" s="214">
        <v>3</v>
      </c>
      <c r="AE168" s="214">
        <f>ROUND(AD168*12,0)</f>
        <v>36</v>
      </c>
      <c r="AF168" s="214">
        <v>3</v>
      </c>
      <c r="AG168" s="214">
        <f>ROUND(AF168*14.4,0)</f>
        <v>43</v>
      </c>
      <c r="AH168" s="214">
        <v>2</v>
      </c>
      <c r="AI168" s="214">
        <f>ROUND(AH168*9.6,0)</f>
        <v>19</v>
      </c>
      <c r="AJ168" s="214">
        <v>3</v>
      </c>
      <c r="AK168" s="214">
        <f>ROUND(AJ168*16.8,0)</f>
        <v>50</v>
      </c>
      <c r="AL168" s="214">
        <v>2</v>
      </c>
      <c r="AM168" s="214">
        <f>ROUND(AL168*7.2,0)</f>
        <v>14</v>
      </c>
      <c r="AN168" s="214">
        <f>SUM(M168,O168,Q168,S168,U168)</f>
        <v>256</v>
      </c>
      <c r="AO168" s="214">
        <f>SUM(W168,Y168,AA168,AC168)</f>
        <v>252</v>
      </c>
      <c r="AP168" s="214">
        <f>SUM(AE168,AG168,AI168)</f>
        <v>98</v>
      </c>
      <c r="AQ168" s="214">
        <f>SUM(AK168,AM168)</f>
        <v>64</v>
      </c>
      <c r="AR168" s="214">
        <f>SUM(AN168:AQ168)</f>
        <v>670</v>
      </c>
      <c r="AS168" s="214" t="str">
        <f>IF(AR168&lt;=120,"Group 1",IF(AR168&lt;=240,"Group 2",IF(AR168&lt;=360,"Group 3",IF(AR168&lt;=480,"Group 4",IF(AR168&lt;=600,"Group 5",IF(AR168&lt;=720,"Group 6",IF(AR168&lt;=840,"Group 7",IF(AR168&lt;=960,"Group 8",IF(AR168&lt;=1080,"Group 9","Group 10")))))))))</f>
        <v>Group 6</v>
      </c>
      <c r="AT168" s="214" t="str">
        <f>IF(AR168&lt;=120,"B1",IF(AR168&lt;=240,"B2",IF(AR168&lt;=360,"B3",IF(AR168&lt;=480,"B4",IF(AR168&lt;=600,"B5",IF(AR168&lt;=720,"B6",IF(AR168&lt;=840,"B7",IF(AR168&lt;=960,"B8",IF(AR168&lt;=1080,"B9",IF(AR168&lt;=1100,"B10",IF(AR168&lt;=1120,"B11",IF(AR168&lt;=1140,"B12",IF(AR168&lt;=1160,"B13",IF(AR168&lt;=1180,"B14","B15"))))))))))))))</f>
        <v>B6</v>
      </c>
      <c r="AU168" s="214" t="str">
        <f>AT168</f>
        <v>B6</v>
      </c>
      <c r="AV168" s="214" t="str">
        <f>IF(AU168=J168,"OK","REVIEW")</f>
        <v>OK</v>
      </c>
      <c r="AW168" s="213" t="s">
        <v>1647</v>
      </c>
    </row>
    <row r="169" ht="72" customHeight="1">
      <c r="A169" s="214" t="s">
        <v>264</v>
      </c>
      <c r="B169" s="213" t="s">
        <v>765</v>
      </c>
      <c r="C169" s="214" t="s">
        <v>834</v>
      </c>
      <c r="D169" s="213" t="s">
        <v>835</v>
      </c>
      <c r="E169" s="214" t="s">
        <v>860</v>
      </c>
      <c r="F169" s="213" t="s">
        <v>861</v>
      </c>
      <c r="G169" s="214" t="s">
        <v>868</v>
      </c>
      <c r="H169" s="213" t="s">
        <v>869</v>
      </c>
      <c r="I169" s="213" t="s">
        <v>363</v>
      </c>
      <c r="J169" s="214" t="s">
        <v>274</v>
      </c>
      <c r="K169" s="213" t="s">
        <v>1659</v>
      </c>
      <c r="L169" s="214">
        <v>3</v>
      </c>
      <c r="M169" s="214">
        <f>ROUND(L169*18,0)</f>
        <v>54</v>
      </c>
      <c r="N169" s="214">
        <v>3</v>
      </c>
      <c r="O169" s="214">
        <f>ROUND(N169*19.2,0)</f>
        <v>58</v>
      </c>
      <c r="P169" s="214">
        <v>3</v>
      </c>
      <c r="Q169" s="214">
        <f>ROUND(P169*19.2,0)</f>
        <v>58</v>
      </c>
      <c r="R169" s="214">
        <v>3</v>
      </c>
      <c r="S169" s="214">
        <f>ROUND(R169*14.4,0)</f>
        <v>43</v>
      </c>
      <c r="T169" s="214">
        <v>3</v>
      </c>
      <c r="U169" s="214">
        <f>ROUND(T169*14.4,0)</f>
        <v>43</v>
      </c>
      <c r="V169" s="214">
        <v>3</v>
      </c>
      <c r="W169" s="214">
        <f>ROUND(V169*28.8,0)</f>
        <v>86</v>
      </c>
      <c r="X169" s="214">
        <v>3</v>
      </c>
      <c r="Y169" s="214">
        <f>ROUND(X169*16.8,0)</f>
        <v>50</v>
      </c>
      <c r="Z169" s="214">
        <v>3</v>
      </c>
      <c r="AA169" s="214">
        <f>ROUND(Z169*19.2,0)</f>
        <v>58</v>
      </c>
      <c r="AB169" s="214">
        <v>3</v>
      </c>
      <c r="AC169" s="214">
        <f>ROUND(AB169*19.2,0)</f>
        <v>58</v>
      </c>
      <c r="AD169" s="214">
        <v>3</v>
      </c>
      <c r="AE169" s="214">
        <f>ROUND(AD169*12,0)</f>
        <v>36</v>
      </c>
      <c r="AF169" s="214">
        <v>3</v>
      </c>
      <c r="AG169" s="214">
        <f>ROUND(AF169*14.4,0)</f>
        <v>43</v>
      </c>
      <c r="AH169" s="214">
        <v>2</v>
      </c>
      <c r="AI169" s="214">
        <f>ROUND(AH169*9.6,0)</f>
        <v>19</v>
      </c>
      <c r="AJ169" s="214">
        <v>3</v>
      </c>
      <c r="AK169" s="214">
        <f>ROUND(AJ169*16.8,0)</f>
        <v>50</v>
      </c>
      <c r="AL169" s="214">
        <v>2</v>
      </c>
      <c r="AM169" s="214">
        <f>ROUND(AL169*7.2,0)</f>
        <v>14</v>
      </c>
      <c r="AN169" s="214">
        <f>SUM(M169,O169,Q169,S169,U169)</f>
        <v>256</v>
      </c>
      <c r="AO169" s="214">
        <f>SUM(W169,Y169,AA169,AC169)</f>
        <v>252</v>
      </c>
      <c r="AP169" s="214">
        <f>SUM(AE169,AG169,AI169)</f>
        <v>98</v>
      </c>
      <c r="AQ169" s="214">
        <f>SUM(AK169,AM169)</f>
        <v>64</v>
      </c>
      <c r="AR169" s="214">
        <f>SUM(AN169:AQ169)</f>
        <v>670</v>
      </c>
      <c r="AS169" s="214" t="str">
        <f>IF(AR169&lt;=120,"Group 1",IF(AR169&lt;=240,"Group 2",IF(AR169&lt;=360,"Group 3",IF(AR169&lt;=480,"Group 4",IF(AR169&lt;=600,"Group 5",IF(AR169&lt;=720,"Group 6",IF(AR169&lt;=840,"Group 7",IF(AR169&lt;=960,"Group 8",IF(AR169&lt;=1080,"Group 9","Group 10")))))))))</f>
        <v>Group 6</v>
      </c>
      <c r="AT169" s="214" t="str">
        <f>IF(AR169&lt;=120,"B1",IF(AR169&lt;=240,"B2",IF(AR169&lt;=360,"B3",IF(AR169&lt;=480,"B4",IF(AR169&lt;=600,"B5",IF(AR169&lt;=720,"B6",IF(AR169&lt;=840,"B7",IF(AR169&lt;=960,"B8",IF(AR169&lt;=1080,"B9",IF(AR169&lt;=1100,"B10",IF(AR169&lt;=1120,"B11",IF(AR169&lt;=1140,"B12",IF(AR169&lt;=1160,"B13",IF(AR169&lt;=1180,"B14","B15"))))))))))))))</f>
        <v>B6</v>
      </c>
      <c r="AU169" s="214" t="str">
        <f>AT169</f>
        <v>B6</v>
      </c>
      <c r="AV169" s="214" t="str">
        <f>IF(AU169=J169,"OK","REVIEW")</f>
        <v>OK</v>
      </c>
      <c r="AW169" s="213" t="s">
        <v>1647</v>
      </c>
    </row>
    <row r="170" ht="72" customHeight="1">
      <c r="A170" s="214" t="s">
        <v>264</v>
      </c>
      <c r="B170" s="213" t="s">
        <v>765</v>
      </c>
      <c r="C170" s="214" t="s">
        <v>834</v>
      </c>
      <c r="D170" s="213" t="s">
        <v>835</v>
      </c>
      <c r="E170" s="214" t="s">
        <v>860</v>
      </c>
      <c r="F170" s="213" t="s">
        <v>861</v>
      </c>
      <c r="G170" s="214" t="s">
        <v>870</v>
      </c>
      <c r="H170" s="213" t="s">
        <v>871</v>
      </c>
      <c r="I170" s="213" t="s">
        <v>363</v>
      </c>
      <c r="J170" s="214" t="s">
        <v>274</v>
      </c>
      <c r="K170" s="213" t="s">
        <v>1659</v>
      </c>
      <c r="L170" s="214">
        <v>3</v>
      </c>
      <c r="M170" s="214">
        <f>ROUND(L170*18,0)</f>
        <v>54</v>
      </c>
      <c r="N170" s="214">
        <v>3</v>
      </c>
      <c r="O170" s="214">
        <f>ROUND(N170*19.2,0)</f>
        <v>58</v>
      </c>
      <c r="P170" s="214">
        <v>4</v>
      </c>
      <c r="Q170" s="214">
        <f>ROUND(P170*19.2,0)</f>
        <v>77</v>
      </c>
      <c r="R170" s="214">
        <v>3</v>
      </c>
      <c r="S170" s="214">
        <f>ROUND(R170*14.4,0)</f>
        <v>43</v>
      </c>
      <c r="T170" s="214">
        <v>4</v>
      </c>
      <c r="U170" s="214">
        <f>ROUND(T170*14.4,0)</f>
        <v>58</v>
      </c>
      <c r="V170" s="214">
        <v>3</v>
      </c>
      <c r="W170" s="214">
        <f>ROUND(V170*28.8,0)</f>
        <v>86</v>
      </c>
      <c r="X170" s="214">
        <v>3</v>
      </c>
      <c r="Y170" s="214">
        <f>ROUND(X170*16.8,0)</f>
        <v>50</v>
      </c>
      <c r="Z170" s="214">
        <v>3</v>
      </c>
      <c r="AA170" s="214">
        <f>ROUND(Z170*19.2,0)</f>
        <v>58</v>
      </c>
      <c r="AB170" s="214">
        <v>3</v>
      </c>
      <c r="AC170" s="214">
        <f>ROUND(AB170*19.2,0)</f>
        <v>58</v>
      </c>
      <c r="AD170" s="214">
        <v>3</v>
      </c>
      <c r="AE170" s="214">
        <f>ROUND(AD170*12,0)</f>
        <v>36</v>
      </c>
      <c r="AF170" s="214">
        <v>3</v>
      </c>
      <c r="AG170" s="214">
        <f>ROUND(AF170*14.4,0)</f>
        <v>43</v>
      </c>
      <c r="AH170" s="214">
        <v>2</v>
      </c>
      <c r="AI170" s="214">
        <f>ROUND(AH170*9.6,0)</f>
        <v>19</v>
      </c>
      <c r="AJ170" s="214">
        <v>3</v>
      </c>
      <c r="AK170" s="214">
        <f>ROUND(AJ170*16.8,0)</f>
        <v>50</v>
      </c>
      <c r="AL170" s="214">
        <v>2</v>
      </c>
      <c r="AM170" s="214">
        <f>ROUND(AL170*7.2,0)</f>
        <v>14</v>
      </c>
      <c r="AN170" s="214">
        <f>SUM(M170,O170,Q170,S170,U170)</f>
        <v>290</v>
      </c>
      <c r="AO170" s="214">
        <f>SUM(W170,Y170,AA170,AC170)</f>
        <v>252</v>
      </c>
      <c r="AP170" s="214">
        <f>SUM(AE170,AG170,AI170)</f>
        <v>98</v>
      </c>
      <c r="AQ170" s="214">
        <f>SUM(AK170,AM170)</f>
        <v>64</v>
      </c>
      <c r="AR170" s="214">
        <f>SUM(AN170:AQ170)</f>
        <v>704</v>
      </c>
      <c r="AS170" s="214" t="str">
        <f>IF(AR170&lt;=120,"Group 1",IF(AR170&lt;=240,"Group 2",IF(AR170&lt;=360,"Group 3",IF(AR170&lt;=480,"Group 4",IF(AR170&lt;=600,"Group 5",IF(AR170&lt;=720,"Group 6",IF(AR170&lt;=840,"Group 7",IF(AR170&lt;=960,"Group 8",IF(AR170&lt;=1080,"Group 9","Group 10")))))))))</f>
        <v>Group 6</v>
      </c>
      <c r="AT170" s="214" t="str">
        <f>IF(AR170&lt;=120,"B1",IF(AR170&lt;=240,"B2",IF(AR170&lt;=360,"B3",IF(AR170&lt;=480,"B4",IF(AR170&lt;=600,"B5",IF(AR170&lt;=720,"B6",IF(AR170&lt;=840,"B7",IF(AR170&lt;=960,"B8",IF(AR170&lt;=1080,"B9",IF(AR170&lt;=1100,"B10",IF(AR170&lt;=1120,"B11",IF(AR170&lt;=1140,"B12",IF(AR170&lt;=1160,"B13",IF(AR170&lt;=1180,"B14","B15"))))))))))))))</f>
        <v>B6</v>
      </c>
      <c r="AU170" s="214" t="str">
        <f>AT170</f>
        <v>B6</v>
      </c>
      <c r="AV170" s="214" t="str">
        <f>IF(AU170=J170,"OK","REVIEW")</f>
        <v>OK</v>
      </c>
      <c r="AW170" s="213" t="s">
        <v>1647</v>
      </c>
    </row>
    <row r="171" ht="72" customHeight="1">
      <c r="A171" s="214" t="s">
        <v>264</v>
      </c>
      <c r="B171" s="213" t="s">
        <v>765</v>
      </c>
      <c r="C171" s="214" t="s">
        <v>834</v>
      </c>
      <c r="D171" s="213" t="s">
        <v>835</v>
      </c>
      <c r="E171" s="214" t="s">
        <v>860</v>
      </c>
      <c r="F171" s="213" t="s">
        <v>861</v>
      </c>
      <c r="G171" s="214" t="s">
        <v>872</v>
      </c>
      <c r="H171" s="213" t="s">
        <v>873</v>
      </c>
      <c r="I171" s="213" t="s">
        <v>363</v>
      </c>
      <c r="J171" s="214" t="s">
        <v>274</v>
      </c>
      <c r="K171" s="213" t="s">
        <v>1659</v>
      </c>
      <c r="L171" s="214">
        <v>3</v>
      </c>
      <c r="M171" s="214">
        <f>ROUND(L171*18,0)</f>
        <v>54</v>
      </c>
      <c r="N171" s="214">
        <v>3</v>
      </c>
      <c r="O171" s="214">
        <f>ROUND(N171*19.2,0)</f>
        <v>58</v>
      </c>
      <c r="P171" s="214">
        <v>3</v>
      </c>
      <c r="Q171" s="214">
        <f>ROUND(P171*19.2,0)</f>
        <v>58</v>
      </c>
      <c r="R171" s="214">
        <v>3</v>
      </c>
      <c r="S171" s="214">
        <f>ROUND(R171*14.4,0)</f>
        <v>43</v>
      </c>
      <c r="T171" s="214">
        <v>3</v>
      </c>
      <c r="U171" s="214">
        <f>ROUND(T171*14.4,0)</f>
        <v>43</v>
      </c>
      <c r="V171" s="214">
        <v>3</v>
      </c>
      <c r="W171" s="214">
        <f>ROUND(V171*28.8,0)</f>
        <v>86</v>
      </c>
      <c r="X171" s="214">
        <v>3</v>
      </c>
      <c r="Y171" s="214">
        <f>ROUND(X171*16.8,0)</f>
        <v>50</v>
      </c>
      <c r="Z171" s="214">
        <v>3</v>
      </c>
      <c r="AA171" s="214">
        <f>ROUND(Z171*19.2,0)</f>
        <v>58</v>
      </c>
      <c r="AB171" s="214">
        <v>3</v>
      </c>
      <c r="AC171" s="214">
        <f>ROUND(AB171*19.2,0)</f>
        <v>58</v>
      </c>
      <c r="AD171" s="214">
        <v>3</v>
      </c>
      <c r="AE171" s="214">
        <f>ROUND(AD171*12,0)</f>
        <v>36</v>
      </c>
      <c r="AF171" s="214">
        <v>3</v>
      </c>
      <c r="AG171" s="214">
        <f>ROUND(AF171*14.4,0)</f>
        <v>43</v>
      </c>
      <c r="AH171" s="214">
        <v>2</v>
      </c>
      <c r="AI171" s="214">
        <f>ROUND(AH171*9.6,0)</f>
        <v>19</v>
      </c>
      <c r="AJ171" s="214">
        <v>3</v>
      </c>
      <c r="AK171" s="214">
        <f>ROUND(AJ171*16.8,0)</f>
        <v>50</v>
      </c>
      <c r="AL171" s="214">
        <v>2</v>
      </c>
      <c r="AM171" s="214">
        <f>ROUND(AL171*7.2,0)</f>
        <v>14</v>
      </c>
      <c r="AN171" s="214">
        <f>SUM(M171,O171,Q171,S171,U171)</f>
        <v>256</v>
      </c>
      <c r="AO171" s="214">
        <f>SUM(W171,Y171,AA171,AC171)</f>
        <v>252</v>
      </c>
      <c r="AP171" s="214">
        <f>SUM(AE171,AG171,AI171)</f>
        <v>98</v>
      </c>
      <c r="AQ171" s="214">
        <f>SUM(AK171,AM171)</f>
        <v>64</v>
      </c>
      <c r="AR171" s="214">
        <f>SUM(AN171:AQ171)</f>
        <v>670</v>
      </c>
      <c r="AS171" s="214" t="str">
        <f>IF(AR171&lt;=120,"Group 1",IF(AR171&lt;=240,"Group 2",IF(AR171&lt;=360,"Group 3",IF(AR171&lt;=480,"Group 4",IF(AR171&lt;=600,"Group 5",IF(AR171&lt;=720,"Group 6",IF(AR171&lt;=840,"Group 7",IF(AR171&lt;=960,"Group 8",IF(AR171&lt;=1080,"Group 9","Group 10")))))))))</f>
        <v>Group 6</v>
      </c>
      <c r="AT171" s="214" t="str">
        <f>IF(AR171&lt;=120,"B1",IF(AR171&lt;=240,"B2",IF(AR171&lt;=360,"B3",IF(AR171&lt;=480,"B4",IF(AR171&lt;=600,"B5",IF(AR171&lt;=720,"B6",IF(AR171&lt;=840,"B7",IF(AR171&lt;=960,"B8",IF(AR171&lt;=1080,"B9",IF(AR171&lt;=1100,"B10",IF(AR171&lt;=1120,"B11",IF(AR171&lt;=1140,"B12",IF(AR171&lt;=1160,"B13",IF(AR171&lt;=1180,"B14","B15"))))))))))))))</f>
        <v>B6</v>
      </c>
      <c r="AU171" s="214" t="str">
        <f>AT171</f>
        <v>B6</v>
      </c>
      <c r="AV171" s="214" t="str">
        <f>IF(AU171=J171,"OK","REVIEW")</f>
        <v>OK</v>
      </c>
      <c r="AW171" s="213" t="s">
        <v>1647</v>
      </c>
    </row>
    <row r="172" ht="72" customHeight="1">
      <c r="A172" s="214" t="s">
        <v>264</v>
      </c>
      <c r="B172" s="213" t="s">
        <v>765</v>
      </c>
      <c r="C172" s="214" t="s">
        <v>834</v>
      </c>
      <c r="D172" s="213" t="s">
        <v>835</v>
      </c>
      <c r="E172" s="214" t="s">
        <v>860</v>
      </c>
      <c r="F172" s="213" t="s">
        <v>861</v>
      </c>
      <c r="G172" s="214" t="s">
        <v>874</v>
      </c>
      <c r="H172" s="213" t="s">
        <v>875</v>
      </c>
      <c r="I172" s="213" t="s">
        <v>363</v>
      </c>
      <c r="J172" s="214" t="s">
        <v>274</v>
      </c>
      <c r="K172" s="213" t="s">
        <v>1659</v>
      </c>
      <c r="L172" s="214">
        <v>3</v>
      </c>
      <c r="M172" s="214">
        <f>ROUND(L172*18,0)</f>
        <v>54</v>
      </c>
      <c r="N172" s="214">
        <v>3</v>
      </c>
      <c r="O172" s="214">
        <f>ROUND(N172*19.2,0)</f>
        <v>58</v>
      </c>
      <c r="P172" s="214">
        <v>3</v>
      </c>
      <c r="Q172" s="214">
        <f>ROUND(P172*19.2,0)</f>
        <v>58</v>
      </c>
      <c r="R172" s="214">
        <v>3</v>
      </c>
      <c r="S172" s="214">
        <f>ROUND(R172*14.4,0)</f>
        <v>43</v>
      </c>
      <c r="T172" s="214">
        <v>3</v>
      </c>
      <c r="U172" s="214">
        <f>ROUND(T172*14.4,0)</f>
        <v>43</v>
      </c>
      <c r="V172" s="214">
        <v>3</v>
      </c>
      <c r="W172" s="214">
        <f>ROUND(V172*28.8,0)</f>
        <v>86</v>
      </c>
      <c r="X172" s="214">
        <v>3</v>
      </c>
      <c r="Y172" s="214">
        <f>ROUND(X172*16.8,0)</f>
        <v>50</v>
      </c>
      <c r="Z172" s="214">
        <v>3</v>
      </c>
      <c r="AA172" s="214">
        <f>ROUND(Z172*19.2,0)</f>
        <v>58</v>
      </c>
      <c r="AB172" s="214">
        <v>3</v>
      </c>
      <c r="AC172" s="214">
        <f>ROUND(AB172*19.2,0)</f>
        <v>58</v>
      </c>
      <c r="AD172" s="214">
        <v>3</v>
      </c>
      <c r="AE172" s="214">
        <f>ROUND(AD172*12,0)</f>
        <v>36</v>
      </c>
      <c r="AF172" s="214">
        <v>3</v>
      </c>
      <c r="AG172" s="214">
        <f>ROUND(AF172*14.4,0)</f>
        <v>43</v>
      </c>
      <c r="AH172" s="214">
        <v>2</v>
      </c>
      <c r="AI172" s="214">
        <f>ROUND(AH172*9.6,0)</f>
        <v>19</v>
      </c>
      <c r="AJ172" s="214">
        <v>3</v>
      </c>
      <c r="AK172" s="214">
        <f>ROUND(AJ172*16.8,0)</f>
        <v>50</v>
      </c>
      <c r="AL172" s="214">
        <v>2</v>
      </c>
      <c r="AM172" s="214">
        <f>ROUND(AL172*7.2,0)</f>
        <v>14</v>
      </c>
      <c r="AN172" s="214">
        <f>SUM(M172,O172,Q172,S172,U172)</f>
        <v>256</v>
      </c>
      <c r="AO172" s="214">
        <f>SUM(W172,Y172,AA172,AC172)</f>
        <v>252</v>
      </c>
      <c r="AP172" s="214">
        <f>SUM(AE172,AG172,AI172)</f>
        <v>98</v>
      </c>
      <c r="AQ172" s="214">
        <f>SUM(AK172,AM172)</f>
        <v>64</v>
      </c>
      <c r="AR172" s="214">
        <f>SUM(AN172:AQ172)</f>
        <v>670</v>
      </c>
      <c r="AS172" s="214" t="str">
        <f>IF(AR172&lt;=120,"Group 1",IF(AR172&lt;=240,"Group 2",IF(AR172&lt;=360,"Group 3",IF(AR172&lt;=480,"Group 4",IF(AR172&lt;=600,"Group 5",IF(AR172&lt;=720,"Group 6",IF(AR172&lt;=840,"Group 7",IF(AR172&lt;=960,"Group 8",IF(AR172&lt;=1080,"Group 9","Group 10")))))))))</f>
        <v>Group 6</v>
      </c>
      <c r="AT172" s="214" t="str">
        <f>IF(AR172&lt;=120,"B1",IF(AR172&lt;=240,"B2",IF(AR172&lt;=360,"B3",IF(AR172&lt;=480,"B4",IF(AR172&lt;=600,"B5",IF(AR172&lt;=720,"B6",IF(AR172&lt;=840,"B7",IF(AR172&lt;=960,"B8",IF(AR172&lt;=1080,"B9",IF(AR172&lt;=1100,"B10",IF(AR172&lt;=1120,"B11",IF(AR172&lt;=1140,"B12",IF(AR172&lt;=1160,"B13",IF(AR172&lt;=1180,"B14","B15"))))))))))))))</f>
        <v>B6</v>
      </c>
      <c r="AU172" s="214" t="str">
        <f>AT172</f>
        <v>B6</v>
      </c>
      <c r="AV172" s="214" t="str">
        <f>IF(AU172=J172,"OK","REVIEW")</f>
        <v>OK</v>
      </c>
      <c r="AW172" s="213" t="s">
        <v>1647</v>
      </c>
    </row>
    <row r="173" ht="72" customHeight="1">
      <c r="A173" s="214" t="s">
        <v>264</v>
      </c>
      <c r="B173" s="213" t="s">
        <v>765</v>
      </c>
      <c r="C173" s="214" t="s">
        <v>834</v>
      </c>
      <c r="D173" s="213" t="s">
        <v>835</v>
      </c>
      <c r="E173" s="214" t="s">
        <v>860</v>
      </c>
      <c r="F173" s="213" t="s">
        <v>861</v>
      </c>
      <c r="G173" s="214" t="s">
        <v>876</v>
      </c>
      <c r="H173" s="213" t="s">
        <v>877</v>
      </c>
      <c r="I173" s="213" t="s">
        <v>363</v>
      </c>
      <c r="J173" s="214" t="s">
        <v>274</v>
      </c>
      <c r="K173" s="213" t="s">
        <v>1659</v>
      </c>
      <c r="L173" s="214">
        <v>3</v>
      </c>
      <c r="M173" s="214">
        <f>ROUND(L173*18,0)</f>
        <v>54</v>
      </c>
      <c r="N173" s="214">
        <v>3</v>
      </c>
      <c r="O173" s="214">
        <f>ROUND(N173*19.2,0)</f>
        <v>58</v>
      </c>
      <c r="P173" s="214">
        <v>3</v>
      </c>
      <c r="Q173" s="214">
        <f>ROUND(P173*19.2,0)</f>
        <v>58</v>
      </c>
      <c r="R173" s="214">
        <v>3</v>
      </c>
      <c r="S173" s="214">
        <f>ROUND(R173*14.4,0)</f>
        <v>43</v>
      </c>
      <c r="T173" s="214">
        <v>3</v>
      </c>
      <c r="U173" s="214">
        <f>ROUND(T173*14.4,0)</f>
        <v>43</v>
      </c>
      <c r="V173" s="214">
        <v>3</v>
      </c>
      <c r="W173" s="214">
        <f>ROUND(V173*28.8,0)</f>
        <v>86</v>
      </c>
      <c r="X173" s="214">
        <v>3</v>
      </c>
      <c r="Y173" s="214">
        <f>ROUND(X173*16.8,0)</f>
        <v>50</v>
      </c>
      <c r="Z173" s="214">
        <v>3</v>
      </c>
      <c r="AA173" s="214">
        <f>ROUND(Z173*19.2,0)</f>
        <v>58</v>
      </c>
      <c r="AB173" s="214">
        <v>3</v>
      </c>
      <c r="AC173" s="214">
        <f>ROUND(AB173*19.2,0)</f>
        <v>58</v>
      </c>
      <c r="AD173" s="214">
        <v>3</v>
      </c>
      <c r="AE173" s="214">
        <f>ROUND(AD173*12,0)</f>
        <v>36</v>
      </c>
      <c r="AF173" s="214">
        <v>3</v>
      </c>
      <c r="AG173" s="214">
        <f>ROUND(AF173*14.4,0)</f>
        <v>43</v>
      </c>
      <c r="AH173" s="214">
        <v>2</v>
      </c>
      <c r="AI173" s="214">
        <f>ROUND(AH173*9.6,0)</f>
        <v>19</v>
      </c>
      <c r="AJ173" s="214">
        <v>3</v>
      </c>
      <c r="AK173" s="214">
        <f>ROUND(AJ173*16.8,0)</f>
        <v>50</v>
      </c>
      <c r="AL173" s="214">
        <v>2</v>
      </c>
      <c r="AM173" s="214">
        <f>ROUND(AL173*7.2,0)</f>
        <v>14</v>
      </c>
      <c r="AN173" s="214">
        <f>SUM(M173,O173,Q173,S173,U173)</f>
        <v>256</v>
      </c>
      <c r="AO173" s="214">
        <f>SUM(W173,Y173,AA173,AC173)</f>
        <v>252</v>
      </c>
      <c r="AP173" s="214">
        <f>SUM(AE173,AG173,AI173)</f>
        <v>98</v>
      </c>
      <c r="AQ173" s="214">
        <f>SUM(AK173,AM173)</f>
        <v>64</v>
      </c>
      <c r="AR173" s="214">
        <f>SUM(AN173:AQ173)</f>
        <v>670</v>
      </c>
      <c r="AS173" s="214" t="str">
        <f>IF(AR173&lt;=120,"Group 1",IF(AR173&lt;=240,"Group 2",IF(AR173&lt;=360,"Group 3",IF(AR173&lt;=480,"Group 4",IF(AR173&lt;=600,"Group 5",IF(AR173&lt;=720,"Group 6",IF(AR173&lt;=840,"Group 7",IF(AR173&lt;=960,"Group 8",IF(AR173&lt;=1080,"Group 9","Group 10")))))))))</f>
        <v>Group 6</v>
      </c>
      <c r="AT173" s="214" t="str">
        <f>IF(AR173&lt;=120,"B1",IF(AR173&lt;=240,"B2",IF(AR173&lt;=360,"B3",IF(AR173&lt;=480,"B4",IF(AR173&lt;=600,"B5",IF(AR173&lt;=720,"B6",IF(AR173&lt;=840,"B7",IF(AR173&lt;=960,"B8",IF(AR173&lt;=1080,"B9",IF(AR173&lt;=1100,"B10",IF(AR173&lt;=1120,"B11",IF(AR173&lt;=1140,"B12",IF(AR173&lt;=1160,"B13",IF(AR173&lt;=1180,"B14","B15"))))))))))))))</f>
        <v>B6</v>
      </c>
      <c r="AU173" s="214" t="str">
        <f>AT173</f>
        <v>B6</v>
      </c>
      <c r="AV173" s="214" t="str">
        <f>IF(AU173=J173,"OK","REVIEW")</f>
        <v>OK</v>
      </c>
      <c r="AW173" s="213" t="s">
        <v>1647</v>
      </c>
    </row>
    <row r="174" ht="72" customHeight="1">
      <c r="A174" s="214" t="s">
        <v>264</v>
      </c>
      <c r="B174" s="213" t="s">
        <v>765</v>
      </c>
      <c r="C174" s="214" t="s">
        <v>834</v>
      </c>
      <c r="D174" s="213" t="s">
        <v>835</v>
      </c>
      <c r="E174" s="214" t="s">
        <v>860</v>
      </c>
      <c r="F174" s="213" t="s">
        <v>861</v>
      </c>
      <c r="G174" s="214" t="s">
        <v>878</v>
      </c>
      <c r="H174" s="213" t="s">
        <v>879</v>
      </c>
      <c r="I174" s="213" t="s">
        <v>363</v>
      </c>
      <c r="J174" s="214" t="s">
        <v>274</v>
      </c>
      <c r="K174" s="213" t="s">
        <v>1659</v>
      </c>
      <c r="L174" s="214">
        <v>3</v>
      </c>
      <c r="M174" s="214">
        <f>ROUND(L174*18,0)</f>
        <v>54</v>
      </c>
      <c r="N174" s="214">
        <v>3</v>
      </c>
      <c r="O174" s="214">
        <f>ROUND(N174*19.2,0)</f>
        <v>58</v>
      </c>
      <c r="P174" s="214">
        <v>3</v>
      </c>
      <c r="Q174" s="214">
        <f>ROUND(P174*19.2,0)</f>
        <v>58</v>
      </c>
      <c r="R174" s="214">
        <v>3</v>
      </c>
      <c r="S174" s="214">
        <f>ROUND(R174*14.4,0)</f>
        <v>43</v>
      </c>
      <c r="T174" s="214">
        <v>3</v>
      </c>
      <c r="U174" s="214">
        <f>ROUND(T174*14.4,0)</f>
        <v>43</v>
      </c>
      <c r="V174" s="214">
        <v>3</v>
      </c>
      <c r="W174" s="214">
        <f>ROUND(V174*28.8,0)</f>
        <v>86</v>
      </c>
      <c r="X174" s="214">
        <v>3</v>
      </c>
      <c r="Y174" s="214">
        <f>ROUND(X174*16.8,0)</f>
        <v>50</v>
      </c>
      <c r="Z174" s="214">
        <v>3</v>
      </c>
      <c r="AA174" s="214">
        <f>ROUND(Z174*19.2,0)</f>
        <v>58</v>
      </c>
      <c r="AB174" s="214">
        <v>3</v>
      </c>
      <c r="AC174" s="214">
        <f>ROUND(AB174*19.2,0)</f>
        <v>58</v>
      </c>
      <c r="AD174" s="214">
        <v>3</v>
      </c>
      <c r="AE174" s="214">
        <f>ROUND(AD174*12,0)</f>
        <v>36</v>
      </c>
      <c r="AF174" s="214">
        <v>3</v>
      </c>
      <c r="AG174" s="214">
        <f>ROUND(AF174*14.4,0)</f>
        <v>43</v>
      </c>
      <c r="AH174" s="214">
        <v>2</v>
      </c>
      <c r="AI174" s="214">
        <f>ROUND(AH174*9.6,0)</f>
        <v>19</v>
      </c>
      <c r="AJ174" s="214">
        <v>3</v>
      </c>
      <c r="AK174" s="214">
        <f>ROUND(AJ174*16.8,0)</f>
        <v>50</v>
      </c>
      <c r="AL174" s="214">
        <v>2</v>
      </c>
      <c r="AM174" s="214">
        <f>ROUND(AL174*7.2,0)</f>
        <v>14</v>
      </c>
      <c r="AN174" s="214">
        <f>SUM(M174,O174,Q174,S174,U174)</f>
        <v>256</v>
      </c>
      <c r="AO174" s="214">
        <f>SUM(W174,Y174,AA174,AC174)</f>
        <v>252</v>
      </c>
      <c r="AP174" s="214">
        <f>SUM(AE174,AG174,AI174)</f>
        <v>98</v>
      </c>
      <c r="AQ174" s="214">
        <f>SUM(AK174,AM174)</f>
        <v>64</v>
      </c>
      <c r="AR174" s="214">
        <f>SUM(AN174:AQ174)</f>
        <v>670</v>
      </c>
      <c r="AS174" s="214" t="str">
        <f>IF(AR174&lt;=120,"Group 1",IF(AR174&lt;=240,"Group 2",IF(AR174&lt;=360,"Group 3",IF(AR174&lt;=480,"Group 4",IF(AR174&lt;=600,"Group 5",IF(AR174&lt;=720,"Group 6",IF(AR174&lt;=840,"Group 7",IF(AR174&lt;=960,"Group 8",IF(AR174&lt;=1080,"Group 9","Group 10")))))))))</f>
        <v>Group 6</v>
      </c>
      <c r="AT174" s="214" t="str">
        <f>IF(AR174&lt;=120,"B1",IF(AR174&lt;=240,"B2",IF(AR174&lt;=360,"B3",IF(AR174&lt;=480,"B4",IF(AR174&lt;=600,"B5",IF(AR174&lt;=720,"B6",IF(AR174&lt;=840,"B7",IF(AR174&lt;=960,"B8",IF(AR174&lt;=1080,"B9",IF(AR174&lt;=1100,"B10",IF(AR174&lt;=1120,"B11",IF(AR174&lt;=1140,"B12",IF(AR174&lt;=1160,"B13",IF(AR174&lt;=1180,"B14","B15"))))))))))))))</f>
        <v>B6</v>
      </c>
      <c r="AU174" s="214" t="str">
        <f>AT174</f>
        <v>B6</v>
      </c>
      <c r="AV174" s="214" t="str">
        <f>IF(AU174=J174,"OK","REVIEW")</f>
        <v>OK</v>
      </c>
      <c r="AW174" s="213" t="s">
        <v>1647</v>
      </c>
    </row>
    <row r="175" ht="72" customHeight="1">
      <c r="A175" s="214" t="s">
        <v>264</v>
      </c>
      <c r="B175" s="213" t="s">
        <v>765</v>
      </c>
      <c r="C175" s="214" t="s">
        <v>880</v>
      </c>
      <c r="D175" s="213" t="s">
        <v>881</v>
      </c>
      <c r="E175" s="214" t="s">
        <v>882</v>
      </c>
      <c r="F175" s="213" t="s">
        <v>883</v>
      </c>
      <c r="G175" s="214" t="s">
        <v>884</v>
      </c>
      <c r="H175" s="213" t="s">
        <v>885</v>
      </c>
      <c r="I175" s="213" t="s">
        <v>363</v>
      </c>
      <c r="J175" s="214" t="s">
        <v>277</v>
      </c>
      <c r="K175" s="213" t="s">
        <v>1660</v>
      </c>
      <c r="L175" s="214">
        <v>4</v>
      </c>
      <c r="M175" s="214">
        <f>ROUND(L175*18,0)</f>
        <v>72</v>
      </c>
      <c r="N175" s="214">
        <v>3</v>
      </c>
      <c r="O175" s="214">
        <f>ROUND(N175*19.2,0)</f>
        <v>58</v>
      </c>
      <c r="P175" s="214">
        <v>4</v>
      </c>
      <c r="Q175" s="214">
        <f>ROUND(P175*19.2,0)</f>
        <v>77</v>
      </c>
      <c r="R175" s="214">
        <v>4</v>
      </c>
      <c r="S175" s="214">
        <f>ROUND(R175*14.4,0)</f>
        <v>58</v>
      </c>
      <c r="T175" s="214">
        <v>4</v>
      </c>
      <c r="U175" s="214">
        <f>ROUND(T175*14.4,0)</f>
        <v>58</v>
      </c>
      <c r="V175" s="214">
        <v>3</v>
      </c>
      <c r="W175" s="214">
        <f>ROUND(V175*28.8,0)</f>
        <v>86</v>
      </c>
      <c r="X175" s="214">
        <v>3</v>
      </c>
      <c r="Y175" s="214">
        <f>ROUND(X175*16.8,0)</f>
        <v>50</v>
      </c>
      <c r="Z175" s="214">
        <v>4</v>
      </c>
      <c r="AA175" s="214">
        <f>ROUND(Z175*19.2,0)</f>
        <v>77</v>
      </c>
      <c r="AB175" s="214">
        <v>3</v>
      </c>
      <c r="AC175" s="214">
        <f>ROUND(AB175*19.2,0)</f>
        <v>58</v>
      </c>
      <c r="AD175" s="214">
        <v>4</v>
      </c>
      <c r="AE175" s="214">
        <f>ROUND(AD175*12,0)</f>
        <v>48</v>
      </c>
      <c r="AF175" s="214">
        <v>3</v>
      </c>
      <c r="AG175" s="214">
        <f>ROUND(AF175*14.4,0)</f>
        <v>43</v>
      </c>
      <c r="AH175" s="214">
        <v>3</v>
      </c>
      <c r="AI175" s="214">
        <f>ROUND(AH175*9.6,0)</f>
        <v>29</v>
      </c>
      <c r="AJ175" s="214">
        <v>3</v>
      </c>
      <c r="AK175" s="214">
        <f>ROUND(AJ175*16.8,0)</f>
        <v>50</v>
      </c>
      <c r="AL175" s="214">
        <v>3</v>
      </c>
      <c r="AM175" s="214">
        <f>ROUND(AL175*7.2,0)</f>
        <v>22</v>
      </c>
      <c r="AN175" s="214">
        <f>SUM(M175,O175,Q175,S175,U175)</f>
        <v>323</v>
      </c>
      <c r="AO175" s="214">
        <f>SUM(W175,Y175,AA175,AC175)</f>
        <v>271</v>
      </c>
      <c r="AP175" s="214">
        <f>SUM(AE175,AG175,AI175)</f>
        <v>120</v>
      </c>
      <c r="AQ175" s="214">
        <f>SUM(AK175,AM175)</f>
        <v>72</v>
      </c>
      <c r="AR175" s="214">
        <f>SUM(AN175:AQ175)</f>
        <v>786</v>
      </c>
      <c r="AS175" s="214" t="str">
        <f>IF(AR175&lt;=120,"Group 1",IF(AR175&lt;=240,"Group 2",IF(AR175&lt;=360,"Group 3",IF(AR175&lt;=480,"Group 4",IF(AR175&lt;=600,"Group 5",IF(AR175&lt;=720,"Group 6",IF(AR175&lt;=840,"Group 7",IF(AR175&lt;=960,"Group 8",IF(AR175&lt;=1080,"Group 9","Group 10")))))))))</f>
        <v>Group 7</v>
      </c>
      <c r="AT175" s="214" t="str">
        <f>IF(AR175&lt;=120,"B1",IF(AR175&lt;=240,"B2",IF(AR175&lt;=360,"B3",IF(AR175&lt;=480,"B4",IF(AR175&lt;=600,"B5",IF(AR175&lt;=720,"B6",IF(AR175&lt;=840,"B7",IF(AR175&lt;=960,"B8",IF(AR175&lt;=1080,"B9",IF(AR175&lt;=1100,"B10",IF(AR175&lt;=1120,"B11",IF(AR175&lt;=1140,"B12",IF(AR175&lt;=1160,"B13",IF(AR175&lt;=1180,"B14","B15"))))))))))))))</f>
        <v>B7</v>
      </c>
      <c r="AU175" s="214" t="str">
        <f>AT175</f>
        <v>B7</v>
      </c>
      <c r="AV175" s="214" t="str">
        <f>IF(AU175=J175,"OK","REVIEW")</f>
        <v>OK</v>
      </c>
      <c r="AW175" s="213" t="s">
        <v>1647</v>
      </c>
    </row>
    <row r="176" ht="72" customHeight="1">
      <c r="A176" s="214" t="s">
        <v>264</v>
      </c>
      <c r="B176" s="213" t="s">
        <v>765</v>
      </c>
      <c r="C176" s="214" t="s">
        <v>880</v>
      </c>
      <c r="D176" s="213" t="s">
        <v>881</v>
      </c>
      <c r="E176" s="214" t="s">
        <v>882</v>
      </c>
      <c r="F176" s="213" t="s">
        <v>883</v>
      </c>
      <c r="G176" s="214" t="s">
        <v>886</v>
      </c>
      <c r="H176" s="213" t="s">
        <v>887</v>
      </c>
      <c r="I176" s="213" t="s">
        <v>363</v>
      </c>
      <c r="J176" s="214" t="s">
        <v>277</v>
      </c>
      <c r="K176" s="213" t="s">
        <v>1660</v>
      </c>
      <c r="L176" s="214">
        <v>4</v>
      </c>
      <c r="M176" s="214">
        <f>ROUND(L176*18,0)</f>
        <v>72</v>
      </c>
      <c r="N176" s="214">
        <v>3</v>
      </c>
      <c r="O176" s="214">
        <f>ROUND(N176*19.2,0)</f>
        <v>58</v>
      </c>
      <c r="P176" s="214">
        <v>4</v>
      </c>
      <c r="Q176" s="214">
        <f>ROUND(P176*19.2,0)</f>
        <v>77</v>
      </c>
      <c r="R176" s="214">
        <v>4</v>
      </c>
      <c r="S176" s="214">
        <f>ROUND(R176*14.4,0)</f>
        <v>58</v>
      </c>
      <c r="T176" s="214">
        <v>4</v>
      </c>
      <c r="U176" s="214">
        <f>ROUND(T176*14.4,0)</f>
        <v>58</v>
      </c>
      <c r="V176" s="214">
        <v>3</v>
      </c>
      <c r="W176" s="214">
        <f>ROUND(V176*28.8,0)</f>
        <v>86</v>
      </c>
      <c r="X176" s="214">
        <v>3</v>
      </c>
      <c r="Y176" s="214">
        <f>ROUND(X176*16.8,0)</f>
        <v>50</v>
      </c>
      <c r="Z176" s="214">
        <v>4</v>
      </c>
      <c r="AA176" s="214">
        <f>ROUND(Z176*19.2,0)</f>
        <v>77</v>
      </c>
      <c r="AB176" s="214">
        <v>3</v>
      </c>
      <c r="AC176" s="214">
        <f>ROUND(AB176*19.2,0)</f>
        <v>58</v>
      </c>
      <c r="AD176" s="214">
        <v>4</v>
      </c>
      <c r="AE176" s="214">
        <f>ROUND(AD176*12,0)</f>
        <v>48</v>
      </c>
      <c r="AF176" s="214">
        <v>3</v>
      </c>
      <c r="AG176" s="214">
        <f>ROUND(AF176*14.4,0)</f>
        <v>43</v>
      </c>
      <c r="AH176" s="214">
        <v>3</v>
      </c>
      <c r="AI176" s="214">
        <f>ROUND(AH176*9.6,0)</f>
        <v>29</v>
      </c>
      <c r="AJ176" s="214">
        <v>3</v>
      </c>
      <c r="AK176" s="214">
        <f>ROUND(AJ176*16.8,0)</f>
        <v>50</v>
      </c>
      <c r="AL176" s="214">
        <v>3</v>
      </c>
      <c r="AM176" s="214">
        <f>ROUND(AL176*7.2,0)</f>
        <v>22</v>
      </c>
      <c r="AN176" s="214">
        <f>SUM(M176,O176,Q176,S176,U176)</f>
        <v>323</v>
      </c>
      <c r="AO176" s="214">
        <f>SUM(W176,Y176,AA176,AC176)</f>
        <v>271</v>
      </c>
      <c r="AP176" s="214">
        <f>SUM(AE176,AG176,AI176)</f>
        <v>120</v>
      </c>
      <c r="AQ176" s="214">
        <f>SUM(AK176,AM176)</f>
        <v>72</v>
      </c>
      <c r="AR176" s="214">
        <f>SUM(AN176:AQ176)</f>
        <v>786</v>
      </c>
      <c r="AS176" s="214" t="str">
        <f>IF(AR176&lt;=120,"Group 1",IF(AR176&lt;=240,"Group 2",IF(AR176&lt;=360,"Group 3",IF(AR176&lt;=480,"Group 4",IF(AR176&lt;=600,"Group 5",IF(AR176&lt;=720,"Group 6",IF(AR176&lt;=840,"Group 7",IF(AR176&lt;=960,"Group 8",IF(AR176&lt;=1080,"Group 9","Group 10")))))))))</f>
        <v>Group 7</v>
      </c>
      <c r="AT176" s="214" t="str">
        <f>IF(AR176&lt;=120,"B1",IF(AR176&lt;=240,"B2",IF(AR176&lt;=360,"B3",IF(AR176&lt;=480,"B4",IF(AR176&lt;=600,"B5",IF(AR176&lt;=720,"B6",IF(AR176&lt;=840,"B7",IF(AR176&lt;=960,"B8",IF(AR176&lt;=1080,"B9",IF(AR176&lt;=1100,"B10",IF(AR176&lt;=1120,"B11",IF(AR176&lt;=1140,"B12",IF(AR176&lt;=1160,"B13",IF(AR176&lt;=1180,"B14","B15"))))))))))))))</f>
        <v>B7</v>
      </c>
      <c r="AU176" s="214" t="str">
        <f>AT176</f>
        <v>B7</v>
      </c>
      <c r="AV176" s="214" t="str">
        <f>IF(AU176=J176,"OK","REVIEW")</f>
        <v>OK</v>
      </c>
      <c r="AW176" s="213" t="s">
        <v>1647</v>
      </c>
    </row>
    <row r="177" ht="72" customHeight="1">
      <c r="A177" s="214" t="s">
        <v>264</v>
      </c>
      <c r="B177" s="213" t="s">
        <v>765</v>
      </c>
      <c r="C177" s="214" t="s">
        <v>880</v>
      </c>
      <c r="D177" s="213" t="s">
        <v>881</v>
      </c>
      <c r="E177" s="214" t="s">
        <v>882</v>
      </c>
      <c r="F177" s="213" t="s">
        <v>883</v>
      </c>
      <c r="G177" s="214" t="s">
        <v>888</v>
      </c>
      <c r="H177" s="213" t="s">
        <v>889</v>
      </c>
      <c r="I177" s="213" t="s">
        <v>363</v>
      </c>
      <c r="J177" s="214" t="s">
        <v>277</v>
      </c>
      <c r="K177" s="213" t="s">
        <v>1660</v>
      </c>
      <c r="L177" s="214">
        <v>4</v>
      </c>
      <c r="M177" s="214">
        <f>ROUND(L177*18,0)</f>
        <v>72</v>
      </c>
      <c r="N177" s="214">
        <v>3</v>
      </c>
      <c r="O177" s="214">
        <f>ROUND(N177*19.2,0)</f>
        <v>58</v>
      </c>
      <c r="P177" s="214">
        <v>4</v>
      </c>
      <c r="Q177" s="214">
        <f>ROUND(P177*19.2,0)</f>
        <v>77</v>
      </c>
      <c r="R177" s="214">
        <v>4</v>
      </c>
      <c r="S177" s="214">
        <f>ROUND(R177*14.4,0)</f>
        <v>58</v>
      </c>
      <c r="T177" s="214">
        <v>4</v>
      </c>
      <c r="U177" s="214">
        <f>ROUND(T177*14.4,0)</f>
        <v>58</v>
      </c>
      <c r="V177" s="214">
        <v>3</v>
      </c>
      <c r="W177" s="214">
        <f>ROUND(V177*28.8,0)</f>
        <v>86</v>
      </c>
      <c r="X177" s="214">
        <v>3</v>
      </c>
      <c r="Y177" s="214">
        <f>ROUND(X177*16.8,0)</f>
        <v>50</v>
      </c>
      <c r="Z177" s="214">
        <v>4</v>
      </c>
      <c r="AA177" s="214">
        <f>ROUND(Z177*19.2,0)</f>
        <v>77</v>
      </c>
      <c r="AB177" s="214">
        <v>3</v>
      </c>
      <c r="AC177" s="214">
        <f>ROUND(AB177*19.2,0)</f>
        <v>58</v>
      </c>
      <c r="AD177" s="214">
        <v>4</v>
      </c>
      <c r="AE177" s="214">
        <f>ROUND(AD177*12,0)</f>
        <v>48</v>
      </c>
      <c r="AF177" s="214">
        <v>3</v>
      </c>
      <c r="AG177" s="214">
        <f>ROUND(AF177*14.4,0)</f>
        <v>43</v>
      </c>
      <c r="AH177" s="214">
        <v>3</v>
      </c>
      <c r="AI177" s="214">
        <f>ROUND(AH177*9.6,0)</f>
        <v>29</v>
      </c>
      <c r="AJ177" s="214">
        <v>3</v>
      </c>
      <c r="AK177" s="214">
        <f>ROUND(AJ177*16.8,0)</f>
        <v>50</v>
      </c>
      <c r="AL177" s="214">
        <v>3</v>
      </c>
      <c r="AM177" s="214">
        <f>ROUND(AL177*7.2,0)</f>
        <v>22</v>
      </c>
      <c r="AN177" s="214">
        <f>SUM(M177,O177,Q177,S177,U177)</f>
        <v>323</v>
      </c>
      <c r="AO177" s="214">
        <f>SUM(W177,Y177,AA177,AC177)</f>
        <v>271</v>
      </c>
      <c r="AP177" s="214">
        <f>SUM(AE177,AG177,AI177)</f>
        <v>120</v>
      </c>
      <c r="AQ177" s="214">
        <f>SUM(AK177,AM177)</f>
        <v>72</v>
      </c>
      <c r="AR177" s="214">
        <f>SUM(AN177:AQ177)</f>
        <v>786</v>
      </c>
      <c r="AS177" s="214" t="str">
        <f>IF(AR177&lt;=120,"Group 1",IF(AR177&lt;=240,"Group 2",IF(AR177&lt;=360,"Group 3",IF(AR177&lt;=480,"Group 4",IF(AR177&lt;=600,"Group 5",IF(AR177&lt;=720,"Group 6",IF(AR177&lt;=840,"Group 7",IF(AR177&lt;=960,"Group 8",IF(AR177&lt;=1080,"Group 9","Group 10")))))))))</f>
        <v>Group 7</v>
      </c>
      <c r="AT177" s="214" t="str">
        <f>IF(AR177&lt;=120,"B1",IF(AR177&lt;=240,"B2",IF(AR177&lt;=360,"B3",IF(AR177&lt;=480,"B4",IF(AR177&lt;=600,"B5",IF(AR177&lt;=720,"B6",IF(AR177&lt;=840,"B7",IF(AR177&lt;=960,"B8",IF(AR177&lt;=1080,"B9",IF(AR177&lt;=1100,"B10",IF(AR177&lt;=1120,"B11",IF(AR177&lt;=1140,"B12",IF(AR177&lt;=1160,"B13",IF(AR177&lt;=1180,"B14","B15"))))))))))))))</f>
        <v>B7</v>
      </c>
      <c r="AU177" s="214" t="str">
        <f>AT177</f>
        <v>B7</v>
      </c>
      <c r="AV177" s="214" t="str">
        <f>IF(AU177=J177,"OK","REVIEW")</f>
        <v>OK</v>
      </c>
      <c r="AW177" s="213" t="s">
        <v>1647</v>
      </c>
    </row>
    <row r="178" ht="72" customHeight="1">
      <c r="A178" s="214" t="s">
        <v>264</v>
      </c>
      <c r="B178" s="213" t="s">
        <v>765</v>
      </c>
      <c r="C178" s="214" t="s">
        <v>880</v>
      </c>
      <c r="D178" s="213" t="s">
        <v>881</v>
      </c>
      <c r="E178" s="214" t="s">
        <v>882</v>
      </c>
      <c r="F178" s="213" t="s">
        <v>883</v>
      </c>
      <c r="G178" s="214" t="s">
        <v>890</v>
      </c>
      <c r="H178" s="213" t="s">
        <v>891</v>
      </c>
      <c r="I178" s="213" t="s">
        <v>363</v>
      </c>
      <c r="J178" s="214" t="s">
        <v>277</v>
      </c>
      <c r="K178" s="213" t="s">
        <v>1660</v>
      </c>
      <c r="L178" s="214">
        <v>4</v>
      </c>
      <c r="M178" s="214">
        <f>ROUND(L178*18,0)</f>
        <v>72</v>
      </c>
      <c r="N178" s="214">
        <v>3</v>
      </c>
      <c r="O178" s="214">
        <f>ROUND(N178*19.2,0)</f>
        <v>58</v>
      </c>
      <c r="P178" s="214">
        <v>4</v>
      </c>
      <c r="Q178" s="214">
        <f>ROUND(P178*19.2,0)</f>
        <v>77</v>
      </c>
      <c r="R178" s="214">
        <v>4</v>
      </c>
      <c r="S178" s="214">
        <f>ROUND(R178*14.4,0)</f>
        <v>58</v>
      </c>
      <c r="T178" s="214">
        <v>4</v>
      </c>
      <c r="U178" s="214">
        <f>ROUND(T178*14.4,0)</f>
        <v>58</v>
      </c>
      <c r="V178" s="214">
        <v>3</v>
      </c>
      <c r="W178" s="214">
        <f>ROUND(V178*28.8,0)</f>
        <v>86</v>
      </c>
      <c r="X178" s="214">
        <v>3</v>
      </c>
      <c r="Y178" s="214">
        <f>ROUND(X178*16.8,0)</f>
        <v>50</v>
      </c>
      <c r="Z178" s="214">
        <v>4</v>
      </c>
      <c r="AA178" s="214">
        <f>ROUND(Z178*19.2,0)</f>
        <v>77</v>
      </c>
      <c r="AB178" s="214">
        <v>3</v>
      </c>
      <c r="AC178" s="214">
        <f>ROUND(AB178*19.2,0)</f>
        <v>58</v>
      </c>
      <c r="AD178" s="214">
        <v>4</v>
      </c>
      <c r="AE178" s="214">
        <f>ROUND(AD178*12,0)</f>
        <v>48</v>
      </c>
      <c r="AF178" s="214">
        <v>3</v>
      </c>
      <c r="AG178" s="214">
        <f>ROUND(AF178*14.4,0)</f>
        <v>43</v>
      </c>
      <c r="AH178" s="214">
        <v>3</v>
      </c>
      <c r="AI178" s="214">
        <f>ROUND(AH178*9.6,0)</f>
        <v>29</v>
      </c>
      <c r="AJ178" s="214">
        <v>3</v>
      </c>
      <c r="AK178" s="214">
        <f>ROUND(AJ178*16.8,0)</f>
        <v>50</v>
      </c>
      <c r="AL178" s="214">
        <v>3</v>
      </c>
      <c r="AM178" s="214">
        <f>ROUND(AL178*7.2,0)</f>
        <v>22</v>
      </c>
      <c r="AN178" s="214">
        <f>SUM(M178,O178,Q178,S178,U178)</f>
        <v>323</v>
      </c>
      <c r="AO178" s="214">
        <f>SUM(W178,Y178,AA178,AC178)</f>
        <v>271</v>
      </c>
      <c r="AP178" s="214">
        <f>SUM(AE178,AG178,AI178)</f>
        <v>120</v>
      </c>
      <c r="AQ178" s="214">
        <f>SUM(AK178,AM178)</f>
        <v>72</v>
      </c>
      <c r="AR178" s="214">
        <f>SUM(AN178:AQ178)</f>
        <v>786</v>
      </c>
      <c r="AS178" s="214" t="str">
        <f>IF(AR178&lt;=120,"Group 1",IF(AR178&lt;=240,"Group 2",IF(AR178&lt;=360,"Group 3",IF(AR178&lt;=480,"Group 4",IF(AR178&lt;=600,"Group 5",IF(AR178&lt;=720,"Group 6",IF(AR178&lt;=840,"Group 7",IF(AR178&lt;=960,"Group 8",IF(AR178&lt;=1080,"Group 9","Group 10")))))))))</f>
        <v>Group 7</v>
      </c>
      <c r="AT178" s="214" t="str">
        <f>IF(AR178&lt;=120,"B1",IF(AR178&lt;=240,"B2",IF(AR178&lt;=360,"B3",IF(AR178&lt;=480,"B4",IF(AR178&lt;=600,"B5",IF(AR178&lt;=720,"B6",IF(AR178&lt;=840,"B7",IF(AR178&lt;=960,"B8",IF(AR178&lt;=1080,"B9",IF(AR178&lt;=1100,"B10",IF(AR178&lt;=1120,"B11",IF(AR178&lt;=1140,"B12",IF(AR178&lt;=1160,"B13",IF(AR178&lt;=1180,"B14","B15"))))))))))))))</f>
        <v>B7</v>
      </c>
      <c r="AU178" s="214" t="str">
        <f>AT178</f>
        <v>B7</v>
      </c>
      <c r="AV178" s="214" t="str">
        <f>IF(AU178=J178,"OK","REVIEW")</f>
        <v>OK</v>
      </c>
      <c r="AW178" s="213" t="s">
        <v>1647</v>
      </c>
    </row>
    <row r="179" ht="72" customHeight="1">
      <c r="A179" s="214" t="s">
        <v>264</v>
      </c>
      <c r="B179" s="213" t="s">
        <v>765</v>
      </c>
      <c r="C179" s="214" t="s">
        <v>880</v>
      </c>
      <c r="D179" s="213" t="s">
        <v>881</v>
      </c>
      <c r="E179" s="214" t="s">
        <v>882</v>
      </c>
      <c r="F179" s="213" t="s">
        <v>883</v>
      </c>
      <c r="G179" s="214" t="s">
        <v>892</v>
      </c>
      <c r="H179" s="213" t="s">
        <v>893</v>
      </c>
      <c r="I179" s="213" t="s">
        <v>363</v>
      </c>
      <c r="J179" s="214" t="s">
        <v>277</v>
      </c>
      <c r="K179" s="213" t="s">
        <v>1660</v>
      </c>
      <c r="L179" s="214">
        <v>4</v>
      </c>
      <c r="M179" s="214">
        <f>ROUND(L179*18,0)</f>
        <v>72</v>
      </c>
      <c r="N179" s="214">
        <v>3</v>
      </c>
      <c r="O179" s="214">
        <f>ROUND(N179*19.2,0)</f>
        <v>58</v>
      </c>
      <c r="P179" s="214">
        <v>4</v>
      </c>
      <c r="Q179" s="214">
        <f>ROUND(P179*19.2,0)</f>
        <v>77</v>
      </c>
      <c r="R179" s="214">
        <v>4</v>
      </c>
      <c r="S179" s="214">
        <f>ROUND(R179*14.4,0)</f>
        <v>58</v>
      </c>
      <c r="T179" s="214">
        <v>4</v>
      </c>
      <c r="U179" s="214">
        <f>ROUND(T179*14.4,0)</f>
        <v>58</v>
      </c>
      <c r="V179" s="214">
        <v>3</v>
      </c>
      <c r="W179" s="214">
        <f>ROUND(V179*28.8,0)</f>
        <v>86</v>
      </c>
      <c r="X179" s="214">
        <v>3</v>
      </c>
      <c r="Y179" s="214">
        <f>ROUND(X179*16.8,0)</f>
        <v>50</v>
      </c>
      <c r="Z179" s="214">
        <v>4</v>
      </c>
      <c r="AA179" s="214">
        <f>ROUND(Z179*19.2,0)</f>
        <v>77</v>
      </c>
      <c r="AB179" s="214">
        <v>3</v>
      </c>
      <c r="AC179" s="214">
        <f>ROUND(AB179*19.2,0)</f>
        <v>58</v>
      </c>
      <c r="AD179" s="214">
        <v>4</v>
      </c>
      <c r="AE179" s="214">
        <f>ROUND(AD179*12,0)</f>
        <v>48</v>
      </c>
      <c r="AF179" s="214">
        <v>3</v>
      </c>
      <c r="AG179" s="214">
        <f>ROUND(AF179*14.4,0)</f>
        <v>43</v>
      </c>
      <c r="AH179" s="214">
        <v>3</v>
      </c>
      <c r="AI179" s="214">
        <f>ROUND(AH179*9.6,0)</f>
        <v>29</v>
      </c>
      <c r="AJ179" s="214">
        <v>3</v>
      </c>
      <c r="AK179" s="214">
        <f>ROUND(AJ179*16.8,0)</f>
        <v>50</v>
      </c>
      <c r="AL179" s="214">
        <v>3</v>
      </c>
      <c r="AM179" s="214">
        <f>ROUND(AL179*7.2,0)</f>
        <v>22</v>
      </c>
      <c r="AN179" s="214">
        <f>SUM(M179,O179,Q179,S179,U179)</f>
        <v>323</v>
      </c>
      <c r="AO179" s="214">
        <f>SUM(W179,Y179,AA179,AC179)</f>
        <v>271</v>
      </c>
      <c r="AP179" s="214">
        <f>SUM(AE179,AG179,AI179)</f>
        <v>120</v>
      </c>
      <c r="AQ179" s="214">
        <f>SUM(AK179,AM179)</f>
        <v>72</v>
      </c>
      <c r="AR179" s="214">
        <f>SUM(AN179:AQ179)</f>
        <v>786</v>
      </c>
      <c r="AS179" s="214" t="str">
        <f>IF(AR179&lt;=120,"Group 1",IF(AR179&lt;=240,"Group 2",IF(AR179&lt;=360,"Group 3",IF(AR179&lt;=480,"Group 4",IF(AR179&lt;=600,"Group 5",IF(AR179&lt;=720,"Group 6",IF(AR179&lt;=840,"Group 7",IF(AR179&lt;=960,"Group 8",IF(AR179&lt;=1080,"Group 9","Group 10")))))))))</f>
        <v>Group 7</v>
      </c>
      <c r="AT179" s="214" t="str">
        <f>IF(AR179&lt;=120,"B1",IF(AR179&lt;=240,"B2",IF(AR179&lt;=360,"B3",IF(AR179&lt;=480,"B4",IF(AR179&lt;=600,"B5",IF(AR179&lt;=720,"B6",IF(AR179&lt;=840,"B7",IF(AR179&lt;=960,"B8",IF(AR179&lt;=1080,"B9",IF(AR179&lt;=1100,"B10",IF(AR179&lt;=1120,"B11",IF(AR179&lt;=1140,"B12",IF(AR179&lt;=1160,"B13",IF(AR179&lt;=1180,"B14","B15"))))))))))))))</f>
        <v>B7</v>
      </c>
      <c r="AU179" s="214" t="str">
        <f>AT179</f>
        <v>B7</v>
      </c>
      <c r="AV179" s="214" t="str">
        <f>IF(AU179=J179,"OK","REVIEW")</f>
        <v>OK</v>
      </c>
      <c r="AW179" s="213" t="s">
        <v>1647</v>
      </c>
    </row>
    <row r="180" ht="72" customHeight="1">
      <c r="A180" s="214" t="s">
        <v>264</v>
      </c>
      <c r="B180" s="213" t="s">
        <v>765</v>
      </c>
      <c r="C180" s="214" t="s">
        <v>880</v>
      </c>
      <c r="D180" s="213" t="s">
        <v>881</v>
      </c>
      <c r="E180" s="214" t="s">
        <v>894</v>
      </c>
      <c r="F180" s="213" t="s">
        <v>895</v>
      </c>
      <c r="G180" s="214" t="s">
        <v>896</v>
      </c>
      <c r="H180" s="213" t="s">
        <v>897</v>
      </c>
      <c r="I180" s="213" t="s">
        <v>363</v>
      </c>
      <c r="J180" s="214" t="s">
        <v>274</v>
      </c>
      <c r="K180" s="213" t="s">
        <v>1659</v>
      </c>
      <c r="L180" s="214">
        <v>3</v>
      </c>
      <c r="M180" s="214">
        <f>ROUND(L180*18,0)</f>
        <v>54</v>
      </c>
      <c r="N180" s="214">
        <v>3</v>
      </c>
      <c r="O180" s="214">
        <f>ROUND(N180*19.2,0)</f>
        <v>58</v>
      </c>
      <c r="P180" s="214">
        <v>3</v>
      </c>
      <c r="Q180" s="214">
        <f>ROUND(P180*19.2,0)</f>
        <v>58</v>
      </c>
      <c r="R180" s="214">
        <v>3</v>
      </c>
      <c r="S180" s="214">
        <f>ROUND(R180*14.4,0)</f>
        <v>43</v>
      </c>
      <c r="T180" s="214">
        <v>3</v>
      </c>
      <c r="U180" s="214">
        <f>ROUND(T180*14.4,0)</f>
        <v>43</v>
      </c>
      <c r="V180" s="214">
        <v>3</v>
      </c>
      <c r="W180" s="214">
        <f>ROUND(V180*28.8,0)</f>
        <v>86</v>
      </c>
      <c r="X180" s="214">
        <v>3</v>
      </c>
      <c r="Y180" s="214">
        <f>ROUND(X180*16.8,0)</f>
        <v>50</v>
      </c>
      <c r="Z180" s="214">
        <v>4</v>
      </c>
      <c r="AA180" s="214">
        <f>ROUND(Z180*19.2,0)</f>
        <v>77</v>
      </c>
      <c r="AB180" s="214">
        <v>3</v>
      </c>
      <c r="AC180" s="214">
        <f>ROUND(AB180*19.2,0)</f>
        <v>58</v>
      </c>
      <c r="AD180" s="214">
        <v>3</v>
      </c>
      <c r="AE180" s="214">
        <f>ROUND(AD180*12,0)</f>
        <v>36</v>
      </c>
      <c r="AF180" s="214">
        <v>3</v>
      </c>
      <c r="AG180" s="214">
        <f>ROUND(AF180*14.4,0)</f>
        <v>43</v>
      </c>
      <c r="AH180" s="214">
        <v>2</v>
      </c>
      <c r="AI180" s="214">
        <f>ROUND(AH180*9.6,0)</f>
        <v>19</v>
      </c>
      <c r="AJ180" s="214">
        <v>3</v>
      </c>
      <c r="AK180" s="214">
        <f>ROUND(AJ180*16.8,0)</f>
        <v>50</v>
      </c>
      <c r="AL180" s="214">
        <v>2</v>
      </c>
      <c r="AM180" s="214">
        <f>ROUND(AL180*7.2,0)</f>
        <v>14</v>
      </c>
      <c r="AN180" s="214">
        <f>SUM(M180,O180,Q180,S180,U180)</f>
        <v>256</v>
      </c>
      <c r="AO180" s="214">
        <f>SUM(W180,Y180,AA180,AC180)</f>
        <v>271</v>
      </c>
      <c r="AP180" s="214">
        <f>SUM(AE180,AG180,AI180)</f>
        <v>98</v>
      </c>
      <c r="AQ180" s="214">
        <f>SUM(AK180,AM180)</f>
        <v>64</v>
      </c>
      <c r="AR180" s="214">
        <f>SUM(AN180:AQ180)</f>
        <v>689</v>
      </c>
      <c r="AS180" s="214" t="str">
        <f>IF(AR180&lt;=120,"Group 1",IF(AR180&lt;=240,"Group 2",IF(AR180&lt;=360,"Group 3",IF(AR180&lt;=480,"Group 4",IF(AR180&lt;=600,"Group 5",IF(AR180&lt;=720,"Group 6",IF(AR180&lt;=840,"Group 7",IF(AR180&lt;=960,"Group 8",IF(AR180&lt;=1080,"Group 9","Group 10")))))))))</f>
        <v>Group 6</v>
      </c>
      <c r="AT180" s="214" t="str">
        <f>IF(AR180&lt;=120,"B1",IF(AR180&lt;=240,"B2",IF(AR180&lt;=360,"B3",IF(AR180&lt;=480,"B4",IF(AR180&lt;=600,"B5",IF(AR180&lt;=720,"B6",IF(AR180&lt;=840,"B7",IF(AR180&lt;=960,"B8",IF(AR180&lt;=1080,"B9",IF(AR180&lt;=1100,"B10",IF(AR180&lt;=1120,"B11",IF(AR180&lt;=1140,"B12",IF(AR180&lt;=1160,"B13",IF(AR180&lt;=1180,"B14","B15"))))))))))))))</f>
        <v>B6</v>
      </c>
      <c r="AU180" s="214" t="str">
        <f>AT180</f>
        <v>B6</v>
      </c>
      <c r="AV180" s="214" t="str">
        <f>IF(AU180=J180,"OK","REVIEW")</f>
        <v>OK</v>
      </c>
      <c r="AW180" s="213" t="s">
        <v>1647</v>
      </c>
    </row>
    <row r="181" ht="72" customHeight="1">
      <c r="A181" s="214" t="s">
        <v>264</v>
      </c>
      <c r="B181" s="213" t="s">
        <v>765</v>
      </c>
      <c r="C181" s="214" t="s">
        <v>880</v>
      </c>
      <c r="D181" s="213" t="s">
        <v>881</v>
      </c>
      <c r="E181" s="214" t="s">
        <v>894</v>
      </c>
      <c r="F181" s="213" t="s">
        <v>895</v>
      </c>
      <c r="G181" s="214" t="s">
        <v>898</v>
      </c>
      <c r="H181" s="213" t="s">
        <v>899</v>
      </c>
      <c r="I181" s="213" t="s">
        <v>363</v>
      </c>
      <c r="J181" s="214" t="s">
        <v>274</v>
      </c>
      <c r="K181" s="213" t="s">
        <v>1659</v>
      </c>
      <c r="L181" s="214">
        <v>3</v>
      </c>
      <c r="M181" s="214">
        <f>ROUND(L181*18,0)</f>
        <v>54</v>
      </c>
      <c r="N181" s="214">
        <v>4</v>
      </c>
      <c r="O181" s="214">
        <f>ROUND(N181*19.2,0)</f>
        <v>77</v>
      </c>
      <c r="P181" s="214">
        <v>3</v>
      </c>
      <c r="Q181" s="214">
        <f>ROUND(P181*19.2,0)</f>
        <v>58</v>
      </c>
      <c r="R181" s="214">
        <v>3</v>
      </c>
      <c r="S181" s="214">
        <f>ROUND(R181*14.4,0)</f>
        <v>43</v>
      </c>
      <c r="T181" s="214">
        <v>3</v>
      </c>
      <c r="U181" s="214">
        <f>ROUND(T181*14.4,0)</f>
        <v>43</v>
      </c>
      <c r="V181" s="214">
        <v>3</v>
      </c>
      <c r="W181" s="214">
        <f>ROUND(V181*28.8,0)</f>
        <v>86</v>
      </c>
      <c r="X181" s="214">
        <v>3</v>
      </c>
      <c r="Y181" s="214">
        <f>ROUND(X181*16.8,0)</f>
        <v>50</v>
      </c>
      <c r="Z181" s="214">
        <v>3</v>
      </c>
      <c r="AA181" s="214">
        <f>ROUND(Z181*19.2,0)</f>
        <v>58</v>
      </c>
      <c r="AB181" s="214">
        <v>3</v>
      </c>
      <c r="AC181" s="214">
        <f>ROUND(AB181*19.2,0)</f>
        <v>58</v>
      </c>
      <c r="AD181" s="214">
        <v>3</v>
      </c>
      <c r="AE181" s="214">
        <f>ROUND(AD181*12,0)</f>
        <v>36</v>
      </c>
      <c r="AF181" s="214">
        <v>3</v>
      </c>
      <c r="AG181" s="214">
        <f>ROUND(AF181*14.4,0)</f>
        <v>43</v>
      </c>
      <c r="AH181" s="214">
        <v>2</v>
      </c>
      <c r="AI181" s="214">
        <f>ROUND(AH181*9.6,0)</f>
        <v>19</v>
      </c>
      <c r="AJ181" s="214">
        <v>3</v>
      </c>
      <c r="AK181" s="214">
        <f>ROUND(AJ181*16.8,0)</f>
        <v>50</v>
      </c>
      <c r="AL181" s="214">
        <v>2</v>
      </c>
      <c r="AM181" s="214">
        <f>ROUND(AL181*7.2,0)</f>
        <v>14</v>
      </c>
      <c r="AN181" s="214">
        <f>SUM(M181,O181,Q181,S181,U181)</f>
        <v>275</v>
      </c>
      <c r="AO181" s="214">
        <f>SUM(W181,Y181,AA181,AC181)</f>
        <v>252</v>
      </c>
      <c r="AP181" s="214">
        <f>SUM(AE181,AG181,AI181)</f>
        <v>98</v>
      </c>
      <c r="AQ181" s="214">
        <f>SUM(AK181,AM181)</f>
        <v>64</v>
      </c>
      <c r="AR181" s="214">
        <f>SUM(AN181:AQ181)</f>
        <v>689</v>
      </c>
      <c r="AS181" s="214" t="str">
        <f>IF(AR181&lt;=120,"Group 1",IF(AR181&lt;=240,"Group 2",IF(AR181&lt;=360,"Group 3",IF(AR181&lt;=480,"Group 4",IF(AR181&lt;=600,"Group 5",IF(AR181&lt;=720,"Group 6",IF(AR181&lt;=840,"Group 7",IF(AR181&lt;=960,"Group 8",IF(AR181&lt;=1080,"Group 9","Group 10")))))))))</f>
        <v>Group 6</v>
      </c>
      <c r="AT181" s="214" t="str">
        <f>IF(AR181&lt;=120,"B1",IF(AR181&lt;=240,"B2",IF(AR181&lt;=360,"B3",IF(AR181&lt;=480,"B4",IF(AR181&lt;=600,"B5",IF(AR181&lt;=720,"B6",IF(AR181&lt;=840,"B7",IF(AR181&lt;=960,"B8",IF(AR181&lt;=1080,"B9",IF(AR181&lt;=1100,"B10",IF(AR181&lt;=1120,"B11",IF(AR181&lt;=1140,"B12",IF(AR181&lt;=1160,"B13",IF(AR181&lt;=1180,"B14","B15"))))))))))))))</f>
        <v>B6</v>
      </c>
      <c r="AU181" s="214" t="str">
        <f>AT181</f>
        <v>B6</v>
      </c>
      <c r="AV181" s="214" t="str">
        <f>IF(AU181=J181,"OK","REVIEW")</f>
        <v>OK</v>
      </c>
      <c r="AW181" s="213" t="s">
        <v>1647</v>
      </c>
    </row>
    <row r="182" ht="72" customHeight="1">
      <c r="A182" s="214" t="s">
        <v>264</v>
      </c>
      <c r="B182" s="213" t="s">
        <v>765</v>
      </c>
      <c r="C182" s="214" t="s">
        <v>880</v>
      </c>
      <c r="D182" s="213" t="s">
        <v>881</v>
      </c>
      <c r="E182" s="214" t="s">
        <v>894</v>
      </c>
      <c r="F182" s="213" t="s">
        <v>895</v>
      </c>
      <c r="G182" s="214" t="s">
        <v>900</v>
      </c>
      <c r="H182" s="213" t="s">
        <v>901</v>
      </c>
      <c r="I182" s="213" t="s">
        <v>363</v>
      </c>
      <c r="J182" s="214" t="s">
        <v>274</v>
      </c>
      <c r="K182" s="213" t="s">
        <v>1659</v>
      </c>
      <c r="L182" s="214">
        <v>3</v>
      </c>
      <c r="M182" s="214">
        <f>ROUND(L182*18,0)</f>
        <v>54</v>
      </c>
      <c r="N182" s="214">
        <v>3</v>
      </c>
      <c r="O182" s="214">
        <f>ROUND(N182*19.2,0)</f>
        <v>58</v>
      </c>
      <c r="P182" s="214">
        <v>3</v>
      </c>
      <c r="Q182" s="214">
        <f>ROUND(P182*19.2,0)</f>
        <v>58</v>
      </c>
      <c r="R182" s="214">
        <v>3</v>
      </c>
      <c r="S182" s="214">
        <f>ROUND(R182*14.4,0)</f>
        <v>43</v>
      </c>
      <c r="T182" s="214">
        <v>3</v>
      </c>
      <c r="U182" s="214">
        <f>ROUND(T182*14.4,0)</f>
        <v>43</v>
      </c>
      <c r="V182" s="214">
        <v>3</v>
      </c>
      <c r="W182" s="214">
        <f>ROUND(V182*28.8,0)</f>
        <v>86</v>
      </c>
      <c r="X182" s="214">
        <v>3</v>
      </c>
      <c r="Y182" s="214">
        <f>ROUND(X182*16.8,0)</f>
        <v>50</v>
      </c>
      <c r="Z182" s="214">
        <v>3</v>
      </c>
      <c r="AA182" s="214">
        <f>ROUND(Z182*19.2,0)</f>
        <v>58</v>
      </c>
      <c r="AB182" s="214">
        <v>3</v>
      </c>
      <c r="AC182" s="214">
        <f>ROUND(AB182*19.2,0)</f>
        <v>58</v>
      </c>
      <c r="AD182" s="214">
        <v>3</v>
      </c>
      <c r="AE182" s="214">
        <f>ROUND(AD182*12,0)</f>
        <v>36</v>
      </c>
      <c r="AF182" s="214">
        <v>3</v>
      </c>
      <c r="AG182" s="214">
        <f>ROUND(AF182*14.4,0)</f>
        <v>43</v>
      </c>
      <c r="AH182" s="214">
        <v>2</v>
      </c>
      <c r="AI182" s="214">
        <f>ROUND(AH182*9.6,0)</f>
        <v>19</v>
      </c>
      <c r="AJ182" s="214">
        <v>3</v>
      </c>
      <c r="AK182" s="214">
        <f>ROUND(AJ182*16.8,0)</f>
        <v>50</v>
      </c>
      <c r="AL182" s="214">
        <v>2</v>
      </c>
      <c r="AM182" s="214">
        <f>ROUND(AL182*7.2,0)</f>
        <v>14</v>
      </c>
      <c r="AN182" s="214">
        <f>SUM(M182,O182,Q182,S182,U182)</f>
        <v>256</v>
      </c>
      <c r="AO182" s="214">
        <f>SUM(W182,Y182,AA182,AC182)</f>
        <v>252</v>
      </c>
      <c r="AP182" s="214">
        <f>SUM(AE182,AG182,AI182)</f>
        <v>98</v>
      </c>
      <c r="AQ182" s="214">
        <f>SUM(AK182,AM182)</f>
        <v>64</v>
      </c>
      <c r="AR182" s="214">
        <f>SUM(AN182:AQ182)</f>
        <v>670</v>
      </c>
      <c r="AS182" s="214" t="str">
        <f>IF(AR182&lt;=120,"Group 1",IF(AR182&lt;=240,"Group 2",IF(AR182&lt;=360,"Group 3",IF(AR182&lt;=480,"Group 4",IF(AR182&lt;=600,"Group 5",IF(AR182&lt;=720,"Group 6",IF(AR182&lt;=840,"Group 7",IF(AR182&lt;=960,"Group 8",IF(AR182&lt;=1080,"Group 9","Group 10")))))))))</f>
        <v>Group 6</v>
      </c>
      <c r="AT182" s="214" t="str">
        <f>IF(AR182&lt;=120,"B1",IF(AR182&lt;=240,"B2",IF(AR182&lt;=360,"B3",IF(AR182&lt;=480,"B4",IF(AR182&lt;=600,"B5",IF(AR182&lt;=720,"B6",IF(AR182&lt;=840,"B7",IF(AR182&lt;=960,"B8",IF(AR182&lt;=1080,"B9",IF(AR182&lt;=1100,"B10",IF(AR182&lt;=1120,"B11",IF(AR182&lt;=1140,"B12",IF(AR182&lt;=1160,"B13",IF(AR182&lt;=1180,"B14","B15"))))))))))))))</f>
        <v>B6</v>
      </c>
      <c r="AU182" s="214" t="str">
        <f>AT182</f>
        <v>B6</v>
      </c>
      <c r="AV182" s="214" t="str">
        <f>IF(AU182=J182,"OK","REVIEW")</f>
        <v>OK</v>
      </c>
      <c r="AW182" s="213" t="s">
        <v>1647</v>
      </c>
    </row>
    <row r="183" ht="72" customHeight="1">
      <c r="A183" s="214" t="s">
        <v>264</v>
      </c>
      <c r="B183" s="213" t="s">
        <v>765</v>
      </c>
      <c r="C183" s="214" t="s">
        <v>880</v>
      </c>
      <c r="D183" s="213" t="s">
        <v>881</v>
      </c>
      <c r="E183" s="214" t="s">
        <v>894</v>
      </c>
      <c r="F183" s="213" t="s">
        <v>895</v>
      </c>
      <c r="G183" s="214" t="s">
        <v>902</v>
      </c>
      <c r="H183" s="213" t="s">
        <v>903</v>
      </c>
      <c r="I183" s="213" t="s">
        <v>363</v>
      </c>
      <c r="J183" s="214" t="s">
        <v>274</v>
      </c>
      <c r="K183" s="213" t="s">
        <v>1659</v>
      </c>
      <c r="L183" s="214">
        <v>3</v>
      </c>
      <c r="M183" s="214">
        <f>ROUND(L183*18,0)</f>
        <v>54</v>
      </c>
      <c r="N183" s="214">
        <v>3</v>
      </c>
      <c r="O183" s="214">
        <f>ROUND(N183*19.2,0)</f>
        <v>58</v>
      </c>
      <c r="P183" s="214">
        <v>3</v>
      </c>
      <c r="Q183" s="214">
        <f>ROUND(P183*19.2,0)</f>
        <v>58</v>
      </c>
      <c r="R183" s="214">
        <v>3</v>
      </c>
      <c r="S183" s="214">
        <f>ROUND(R183*14.4,0)</f>
        <v>43</v>
      </c>
      <c r="T183" s="214">
        <v>3</v>
      </c>
      <c r="U183" s="214">
        <f>ROUND(T183*14.4,0)</f>
        <v>43</v>
      </c>
      <c r="V183" s="214">
        <v>3</v>
      </c>
      <c r="W183" s="214">
        <f>ROUND(V183*28.8,0)</f>
        <v>86</v>
      </c>
      <c r="X183" s="214">
        <v>3</v>
      </c>
      <c r="Y183" s="214">
        <f>ROUND(X183*16.8,0)</f>
        <v>50</v>
      </c>
      <c r="Z183" s="214">
        <v>3</v>
      </c>
      <c r="AA183" s="214">
        <f>ROUND(Z183*19.2,0)</f>
        <v>58</v>
      </c>
      <c r="AB183" s="214">
        <v>3</v>
      </c>
      <c r="AC183" s="214">
        <f>ROUND(AB183*19.2,0)</f>
        <v>58</v>
      </c>
      <c r="AD183" s="214">
        <v>3</v>
      </c>
      <c r="AE183" s="214">
        <f>ROUND(AD183*12,0)</f>
        <v>36</v>
      </c>
      <c r="AF183" s="214">
        <v>3</v>
      </c>
      <c r="AG183" s="214">
        <f>ROUND(AF183*14.4,0)</f>
        <v>43</v>
      </c>
      <c r="AH183" s="214">
        <v>2</v>
      </c>
      <c r="AI183" s="214">
        <f>ROUND(AH183*9.6,0)</f>
        <v>19</v>
      </c>
      <c r="AJ183" s="214">
        <v>3</v>
      </c>
      <c r="AK183" s="214">
        <f>ROUND(AJ183*16.8,0)</f>
        <v>50</v>
      </c>
      <c r="AL183" s="214">
        <v>2</v>
      </c>
      <c r="AM183" s="214">
        <f>ROUND(AL183*7.2,0)</f>
        <v>14</v>
      </c>
      <c r="AN183" s="214">
        <f>SUM(M183,O183,Q183,S183,U183)</f>
        <v>256</v>
      </c>
      <c r="AO183" s="214">
        <f>SUM(W183,Y183,AA183,AC183)</f>
        <v>252</v>
      </c>
      <c r="AP183" s="214">
        <f>SUM(AE183,AG183,AI183)</f>
        <v>98</v>
      </c>
      <c r="AQ183" s="214">
        <f>SUM(AK183,AM183)</f>
        <v>64</v>
      </c>
      <c r="AR183" s="214">
        <f>SUM(AN183:AQ183)</f>
        <v>670</v>
      </c>
      <c r="AS183" s="214" t="str">
        <f>IF(AR183&lt;=120,"Group 1",IF(AR183&lt;=240,"Group 2",IF(AR183&lt;=360,"Group 3",IF(AR183&lt;=480,"Group 4",IF(AR183&lt;=600,"Group 5",IF(AR183&lt;=720,"Group 6",IF(AR183&lt;=840,"Group 7",IF(AR183&lt;=960,"Group 8",IF(AR183&lt;=1080,"Group 9","Group 10")))))))))</f>
        <v>Group 6</v>
      </c>
      <c r="AT183" s="214" t="str">
        <f>IF(AR183&lt;=120,"B1",IF(AR183&lt;=240,"B2",IF(AR183&lt;=360,"B3",IF(AR183&lt;=480,"B4",IF(AR183&lt;=600,"B5",IF(AR183&lt;=720,"B6",IF(AR183&lt;=840,"B7",IF(AR183&lt;=960,"B8",IF(AR183&lt;=1080,"B9",IF(AR183&lt;=1100,"B10",IF(AR183&lt;=1120,"B11",IF(AR183&lt;=1140,"B12",IF(AR183&lt;=1160,"B13",IF(AR183&lt;=1180,"B14","B15"))))))))))))))</f>
        <v>B6</v>
      </c>
      <c r="AU183" s="214" t="str">
        <f>AT183</f>
        <v>B6</v>
      </c>
      <c r="AV183" s="214" t="str">
        <f>IF(AU183=J183,"OK","REVIEW")</f>
        <v>OK</v>
      </c>
      <c r="AW183" s="213" t="s">
        <v>1647</v>
      </c>
    </row>
    <row r="184" ht="72" customHeight="1">
      <c r="A184" s="214" t="s">
        <v>264</v>
      </c>
      <c r="B184" s="213" t="s">
        <v>765</v>
      </c>
      <c r="C184" s="214" t="s">
        <v>880</v>
      </c>
      <c r="D184" s="213" t="s">
        <v>881</v>
      </c>
      <c r="E184" s="214" t="s">
        <v>904</v>
      </c>
      <c r="F184" s="213" t="s">
        <v>905</v>
      </c>
      <c r="G184" s="214" t="s">
        <v>906</v>
      </c>
      <c r="H184" s="213" t="s">
        <v>907</v>
      </c>
      <c r="I184" s="213" t="s">
        <v>363</v>
      </c>
      <c r="J184" s="214" t="s">
        <v>274</v>
      </c>
      <c r="K184" s="213" t="s">
        <v>1659</v>
      </c>
      <c r="L184" s="214">
        <v>3</v>
      </c>
      <c r="M184" s="214">
        <f>ROUND(L184*18,0)</f>
        <v>54</v>
      </c>
      <c r="N184" s="214">
        <v>3</v>
      </c>
      <c r="O184" s="214">
        <f>ROUND(N184*19.2,0)</f>
        <v>58</v>
      </c>
      <c r="P184" s="214">
        <v>3</v>
      </c>
      <c r="Q184" s="214">
        <f>ROUND(P184*19.2,0)</f>
        <v>58</v>
      </c>
      <c r="R184" s="214">
        <v>3</v>
      </c>
      <c r="S184" s="214">
        <f>ROUND(R184*14.4,0)</f>
        <v>43</v>
      </c>
      <c r="T184" s="214">
        <v>3</v>
      </c>
      <c r="U184" s="214">
        <f>ROUND(T184*14.4,0)</f>
        <v>43</v>
      </c>
      <c r="V184" s="214">
        <v>3</v>
      </c>
      <c r="W184" s="214">
        <f>ROUND(V184*28.8,0)</f>
        <v>86</v>
      </c>
      <c r="X184" s="214">
        <v>3</v>
      </c>
      <c r="Y184" s="214">
        <f>ROUND(X184*16.8,0)</f>
        <v>50</v>
      </c>
      <c r="Z184" s="214">
        <v>3</v>
      </c>
      <c r="AA184" s="214">
        <f>ROUND(Z184*19.2,0)</f>
        <v>58</v>
      </c>
      <c r="AB184" s="214">
        <v>3</v>
      </c>
      <c r="AC184" s="214">
        <f>ROUND(AB184*19.2,0)</f>
        <v>58</v>
      </c>
      <c r="AD184" s="214">
        <v>3</v>
      </c>
      <c r="AE184" s="214">
        <f>ROUND(AD184*12,0)</f>
        <v>36</v>
      </c>
      <c r="AF184" s="214">
        <v>3</v>
      </c>
      <c r="AG184" s="214">
        <f>ROUND(AF184*14.4,0)</f>
        <v>43</v>
      </c>
      <c r="AH184" s="214">
        <v>2</v>
      </c>
      <c r="AI184" s="214">
        <f>ROUND(AH184*9.6,0)</f>
        <v>19</v>
      </c>
      <c r="AJ184" s="214">
        <v>3</v>
      </c>
      <c r="AK184" s="214">
        <f>ROUND(AJ184*16.8,0)</f>
        <v>50</v>
      </c>
      <c r="AL184" s="214">
        <v>2</v>
      </c>
      <c r="AM184" s="214">
        <f>ROUND(AL184*7.2,0)</f>
        <v>14</v>
      </c>
      <c r="AN184" s="214">
        <f>SUM(M184,O184,Q184,S184,U184)</f>
        <v>256</v>
      </c>
      <c r="AO184" s="214">
        <f>SUM(W184,Y184,AA184,AC184)</f>
        <v>252</v>
      </c>
      <c r="AP184" s="214">
        <f>SUM(AE184,AG184,AI184)</f>
        <v>98</v>
      </c>
      <c r="AQ184" s="214">
        <f>SUM(AK184,AM184)</f>
        <v>64</v>
      </c>
      <c r="AR184" s="214">
        <f>SUM(AN184:AQ184)</f>
        <v>670</v>
      </c>
      <c r="AS184" s="214" t="str">
        <f>IF(AR184&lt;=120,"Group 1",IF(AR184&lt;=240,"Group 2",IF(AR184&lt;=360,"Group 3",IF(AR184&lt;=480,"Group 4",IF(AR184&lt;=600,"Group 5",IF(AR184&lt;=720,"Group 6",IF(AR184&lt;=840,"Group 7",IF(AR184&lt;=960,"Group 8",IF(AR184&lt;=1080,"Group 9","Group 10")))))))))</f>
        <v>Group 6</v>
      </c>
      <c r="AT184" s="214" t="str">
        <f>IF(AR184&lt;=120,"B1",IF(AR184&lt;=240,"B2",IF(AR184&lt;=360,"B3",IF(AR184&lt;=480,"B4",IF(AR184&lt;=600,"B5",IF(AR184&lt;=720,"B6",IF(AR184&lt;=840,"B7",IF(AR184&lt;=960,"B8",IF(AR184&lt;=1080,"B9",IF(AR184&lt;=1100,"B10",IF(AR184&lt;=1120,"B11",IF(AR184&lt;=1140,"B12",IF(AR184&lt;=1160,"B13",IF(AR184&lt;=1180,"B14","B15"))))))))))))))</f>
        <v>B6</v>
      </c>
      <c r="AU184" s="214" t="str">
        <f>AT184</f>
        <v>B6</v>
      </c>
      <c r="AV184" s="214" t="str">
        <f>IF(AU184=J184,"OK","REVIEW")</f>
        <v>OK</v>
      </c>
      <c r="AW184" s="213" t="s">
        <v>1647</v>
      </c>
    </row>
    <row r="185" ht="72" customHeight="1">
      <c r="A185" s="214" t="s">
        <v>264</v>
      </c>
      <c r="B185" s="213" t="s">
        <v>765</v>
      </c>
      <c r="C185" s="214" t="s">
        <v>880</v>
      </c>
      <c r="D185" s="213" t="s">
        <v>881</v>
      </c>
      <c r="E185" s="214" t="s">
        <v>904</v>
      </c>
      <c r="F185" s="213" t="s">
        <v>905</v>
      </c>
      <c r="G185" s="214" t="s">
        <v>908</v>
      </c>
      <c r="H185" s="213" t="s">
        <v>909</v>
      </c>
      <c r="I185" s="213" t="s">
        <v>363</v>
      </c>
      <c r="J185" s="214" t="s">
        <v>274</v>
      </c>
      <c r="K185" s="213" t="s">
        <v>1659</v>
      </c>
      <c r="L185" s="214">
        <v>3</v>
      </c>
      <c r="M185" s="214">
        <f>ROUND(L185*18,0)</f>
        <v>54</v>
      </c>
      <c r="N185" s="214">
        <v>3</v>
      </c>
      <c r="O185" s="214">
        <f>ROUND(N185*19.2,0)</f>
        <v>58</v>
      </c>
      <c r="P185" s="214">
        <v>3</v>
      </c>
      <c r="Q185" s="214">
        <f>ROUND(P185*19.2,0)</f>
        <v>58</v>
      </c>
      <c r="R185" s="214">
        <v>3</v>
      </c>
      <c r="S185" s="214">
        <f>ROUND(R185*14.4,0)</f>
        <v>43</v>
      </c>
      <c r="T185" s="214">
        <v>3</v>
      </c>
      <c r="U185" s="214">
        <f>ROUND(T185*14.4,0)</f>
        <v>43</v>
      </c>
      <c r="V185" s="214">
        <v>3</v>
      </c>
      <c r="W185" s="214">
        <f>ROUND(V185*28.8,0)</f>
        <v>86</v>
      </c>
      <c r="X185" s="214">
        <v>3</v>
      </c>
      <c r="Y185" s="214">
        <f>ROUND(X185*16.8,0)</f>
        <v>50</v>
      </c>
      <c r="Z185" s="214">
        <v>3</v>
      </c>
      <c r="AA185" s="214">
        <f>ROUND(Z185*19.2,0)</f>
        <v>58</v>
      </c>
      <c r="AB185" s="214">
        <v>3</v>
      </c>
      <c r="AC185" s="214">
        <f>ROUND(AB185*19.2,0)</f>
        <v>58</v>
      </c>
      <c r="AD185" s="214">
        <v>3</v>
      </c>
      <c r="AE185" s="214">
        <f>ROUND(AD185*12,0)</f>
        <v>36</v>
      </c>
      <c r="AF185" s="214">
        <v>3</v>
      </c>
      <c r="AG185" s="214">
        <f>ROUND(AF185*14.4,0)</f>
        <v>43</v>
      </c>
      <c r="AH185" s="214">
        <v>2</v>
      </c>
      <c r="AI185" s="214">
        <f>ROUND(AH185*9.6,0)</f>
        <v>19</v>
      </c>
      <c r="AJ185" s="214">
        <v>3</v>
      </c>
      <c r="AK185" s="214">
        <f>ROUND(AJ185*16.8,0)</f>
        <v>50</v>
      </c>
      <c r="AL185" s="214">
        <v>2</v>
      </c>
      <c r="AM185" s="214">
        <f>ROUND(AL185*7.2,0)</f>
        <v>14</v>
      </c>
      <c r="AN185" s="214">
        <f>SUM(M185,O185,Q185,S185,U185)</f>
        <v>256</v>
      </c>
      <c r="AO185" s="214">
        <f>SUM(W185,Y185,AA185,AC185)</f>
        <v>252</v>
      </c>
      <c r="AP185" s="214">
        <f>SUM(AE185,AG185,AI185)</f>
        <v>98</v>
      </c>
      <c r="AQ185" s="214">
        <f>SUM(AK185,AM185)</f>
        <v>64</v>
      </c>
      <c r="AR185" s="214">
        <f>SUM(AN185:AQ185)</f>
        <v>670</v>
      </c>
      <c r="AS185" s="214" t="str">
        <f>IF(AR185&lt;=120,"Group 1",IF(AR185&lt;=240,"Group 2",IF(AR185&lt;=360,"Group 3",IF(AR185&lt;=480,"Group 4",IF(AR185&lt;=600,"Group 5",IF(AR185&lt;=720,"Group 6",IF(AR185&lt;=840,"Group 7",IF(AR185&lt;=960,"Group 8",IF(AR185&lt;=1080,"Group 9","Group 10")))))))))</f>
        <v>Group 6</v>
      </c>
      <c r="AT185" s="214" t="str">
        <f>IF(AR185&lt;=120,"B1",IF(AR185&lt;=240,"B2",IF(AR185&lt;=360,"B3",IF(AR185&lt;=480,"B4",IF(AR185&lt;=600,"B5",IF(AR185&lt;=720,"B6",IF(AR185&lt;=840,"B7",IF(AR185&lt;=960,"B8",IF(AR185&lt;=1080,"B9",IF(AR185&lt;=1100,"B10",IF(AR185&lt;=1120,"B11",IF(AR185&lt;=1140,"B12",IF(AR185&lt;=1160,"B13",IF(AR185&lt;=1180,"B14","B15"))))))))))))))</f>
        <v>B6</v>
      </c>
      <c r="AU185" s="214" t="str">
        <f>AT185</f>
        <v>B6</v>
      </c>
      <c r="AV185" s="214" t="str">
        <f>IF(AU185=J185,"OK","REVIEW")</f>
        <v>OK</v>
      </c>
      <c r="AW185" s="213" t="s">
        <v>1647</v>
      </c>
    </row>
    <row r="186" ht="72" customHeight="1">
      <c r="A186" s="214" t="s">
        <v>264</v>
      </c>
      <c r="B186" s="213" t="s">
        <v>765</v>
      </c>
      <c r="C186" s="214" t="s">
        <v>880</v>
      </c>
      <c r="D186" s="213" t="s">
        <v>881</v>
      </c>
      <c r="E186" s="214" t="s">
        <v>904</v>
      </c>
      <c r="F186" s="213" t="s">
        <v>905</v>
      </c>
      <c r="G186" s="214" t="s">
        <v>910</v>
      </c>
      <c r="H186" s="213" t="s">
        <v>911</v>
      </c>
      <c r="I186" s="213" t="s">
        <v>363</v>
      </c>
      <c r="J186" s="214" t="s">
        <v>274</v>
      </c>
      <c r="K186" s="213" t="s">
        <v>1659</v>
      </c>
      <c r="L186" s="214">
        <v>3</v>
      </c>
      <c r="M186" s="214">
        <f>ROUND(L186*18,0)</f>
        <v>54</v>
      </c>
      <c r="N186" s="214">
        <v>3</v>
      </c>
      <c r="O186" s="214">
        <f>ROUND(N186*19.2,0)</f>
        <v>58</v>
      </c>
      <c r="P186" s="214">
        <v>3</v>
      </c>
      <c r="Q186" s="214">
        <f>ROUND(P186*19.2,0)</f>
        <v>58</v>
      </c>
      <c r="R186" s="214">
        <v>3</v>
      </c>
      <c r="S186" s="214">
        <f>ROUND(R186*14.4,0)</f>
        <v>43</v>
      </c>
      <c r="T186" s="214">
        <v>3</v>
      </c>
      <c r="U186" s="214">
        <f>ROUND(T186*14.4,0)</f>
        <v>43</v>
      </c>
      <c r="V186" s="214">
        <v>3</v>
      </c>
      <c r="W186" s="214">
        <f>ROUND(V186*28.8,0)</f>
        <v>86</v>
      </c>
      <c r="X186" s="214">
        <v>3</v>
      </c>
      <c r="Y186" s="214">
        <f>ROUND(X186*16.8,0)</f>
        <v>50</v>
      </c>
      <c r="Z186" s="214">
        <v>3</v>
      </c>
      <c r="AA186" s="214">
        <f>ROUND(Z186*19.2,0)</f>
        <v>58</v>
      </c>
      <c r="AB186" s="214">
        <v>3</v>
      </c>
      <c r="AC186" s="214">
        <f>ROUND(AB186*19.2,0)</f>
        <v>58</v>
      </c>
      <c r="AD186" s="214">
        <v>3</v>
      </c>
      <c r="AE186" s="214">
        <f>ROUND(AD186*12,0)</f>
        <v>36</v>
      </c>
      <c r="AF186" s="214">
        <v>3</v>
      </c>
      <c r="AG186" s="214">
        <f>ROUND(AF186*14.4,0)</f>
        <v>43</v>
      </c>
      <c r="AH186" s="214">
        <v>2</v>
      </c>
      <c r="AI186" s="214">
        <f>ROUND(AH186*9.6,0)</f>
        <v>19</v>
      </c>
      <c r="AJ186" s="214">
        <v>3</v>
      </c>
      <c r="AK186" s="214">
        <f>ROUND(AJ186*16.8,0)</f>
        <v>50</v>
      </c>
      <c r="AL186" s="214">
        <v>2</v>
      </c>
      <c r="AM186" s="214">
        <f>ROUND(AL186*7.2,0)</f>
        <v>14</v>
      </c>
      <c r="AN186" s="214">
        <f>SUM(M186,O186,Q186,S186,U186)</f>
        <v>256</v>
      </c>
      <c r="AO186" s="214">
        <f>SUM(W186,Y186,AA186,AC186)</f>
        <v>252</v>
      </c>
      <c r="AP186" s="214">
        <f>SUM(AE186,AG186,AI186)</f>
        <v>98</v>
      </c>
      <c r="AQ186" s="214">
        <f>SUM(AK186,AM186)</f>
        <v>64</v>
      </c>
      <c r="AR186" s="214">
        <f>SUM(AN186:AQ186)</f>
        <v>670</v>
      </c>
      <c r="AS186" s="214" t="str">
        <f>IF(AR186&lt;=120,"Group 1",IF(AR186&lt;=240,"Group 2",IF(AR186&lt;=360,"Group 3",IF(AR186&lt;=480,"Group 4",IF(AR186&lt;=600,"Group 5",IF(AR186&lt;=720,"Group 6",IF(AR186&lt;=840,"Group 7",IF(AR186&lt;=960,"Group 8",IF(AR186&lt;=1080,"Group 9","Group 10")))))))))</f>
        <v>Group 6</v>
      </c>
      <c r="AT186" s="214" t="str">
        <f>IF(AR186&lt;=120,"B1",IF(AR186&lt;=240,"B2",IF(AR186&lt;=360,"B3",IF(AR186&lt;=480,"B4",IF(AR186&lt;=600,"B5",IF(AR186&lt;=720,"B6",IF(AR186&lt;=840,"B7",IF(AR186&lt;=960,"B8",IF(AR186&lt;=1080,"B9",IF(AR186&lt;=1100,"B10",IF(AR186&lt;=1120,"B11",IF(AR186&lt;=1140,"B12",IF(AR186&lt;=1160,"B13",IF(AR186&lt;=1180,"B14","B15"))))))))))))))</f>
        <v>B6</v>
      </c>
      <c r="AU186" s="214" t="str">
        <f>AT186</f>
        <v>B6</v>
      </c>
      <c r="AV186" s="214" t="str">
        <f>IF(AU186=J186,"OK","REVIEW")</f>
        <v>OK</v>
      </c>
      <c r="AW186" s="213" t="s">
        <v>1647</v>
      </c>
    </row>
    <row r="187" ht="72" customHeight="1">
      <c r="A187" s="214" t="s">
        <v>264</v>
      </c>
      <c r="B187" s="213" t="s">
        <v>765</v>
      </c>
      <c r="C187" s="214" t="s">
        <v>880</v>
      </c>
      <c r="D187" s="213" t="s">
        <v>881</v>
      </c>
      <c r="E187" s="214" t="s">
        <v>904</v>
      </c>
      <c r="F187" s="213" t="s">
        <v>905</v>
      </c>
      <c r="G187" s="214" t="s">
        <v>912</v>
      </c>
      <c r="H187" s="213" t="s">
        <v>913</v>
      </c>
      <c r="I187" s="213" t="s">
        <v>363</v>
      </c>
      <c r="J187" s="214" t="s">
        <v>274</v>
      </c>
      <c r="K187" s="213" t="s">
        <v>1659</v>
      </c>
      <c r="L187" s="214">
        <v>3</v>
      </c>
      <c r="M187" s="214">
        <f>ROUND(L187*18,0)</f>
        <v>54</v>
      </c>
      <c r="N187" s="214">
        <v>3</v>
      </c>
      <c r="O187" s="214">
        <f>ROUND(N187*19.2,0)</f>
        <v>58</v>
      </c>
      <c r="P187" s="214">
        <v>3</v>
      </c>
      <c r="Q187" s="214">
        <f>ROUND(P187*19.2,0)</f>
        <v>58</v>
      </c>
      <c r="R187" s="214">
        <v>4</v>
      </c>
      <c r="S187" s="214">
        <f>ROUND(R187*14.4,0)</f>
        <v>58</v>
      </c>
      <c r="T187" s="214">
        <v>3</v>
      </c>
      <c r="U187" s="214">
        <f>ROUND(T187*14.4,0)</f>
        <v>43</v>
      </c>
      <c r="V187" s="214">
        <v>3</v>
      </c>
      <c r="W187" s="214">
        <f>ROUND(V187*28.8,0)</f>
        <v>86</v>
      </c>
      <c r="X187" s="214">
        <v>3</v>
      </c>
      <c r="Y187" s="214">
        <f>ROUND(X187*16.8,0)</f>
        <v>50</v>
      </c>
      <c r="Z187" s="214">
        <v>4</v>
      </c>
      <c r="AA187" s="214">
        <f>ROUND(Z187*19.2,0)</f>
        <v>77</v>
      </c>
      <c r="AB187" s="214">
        <v>3</v>
      </c>
      <c r="AC187" s="214">
        <f>ROUND(AB187*19.2,0)</f>
        <v>58</v>
      </c>
      <c r="AD187" s="214">
        <v>3</v>
      </c>
      <c r="AE187" s="214">
        <f>ROUND(AD187*12,0)</f>
        <v>36</v>
      </c>
      <c r="AF187" s="214">
        <v>3</v>
      </c>
      <c r="AG187" s="214">
        <f>ROUND(AF187*14.4,0)</f>
        <v>43</v>
      </c>
      <c r="AH187" s="214">
        <v>2</v>
      </c>
      <c r="AI187" s="214">
        <f>ROUND(AH187*9.6,0)</f>
        <v>19</v>
      </c>
      <c r="AJ187" s="214">
        <v>3</v>
      </c>
      <c r="AK187" s="214">
        <f>ROUND(AJ187*16.8,0)</f>
        <v>50</v>
      </c>
      <c r="AL187" s="214">
        <v>2</v>
      </c>
      <c r="AM187" s="214">
        <f>ROUND(AL187*7.2,0)</f>
        <v>14</v>
      </c>
      <c r="AN187" s="214">
        <f>SUM(M187,O187,Q187,S187,U187)</f>
        <v>271</v>
      </c>
      <c r="AO187" s="214">
        <f>SUM(W187,Y187,AA187,AC187)</f>
        <v>271</v>
      </c>
      <c r="AP187" s="214">
        <f>SUM(AE187,AG187,AI187)</f>
        <v>98</v>
      </c>
      <c r="AQ187" s="214">
        <f>SUM(AK187,AM187)</f>
        <v>64</v>
      </c>
      <c r="AR187" s="214">
        <f>SUM(AN187:AQ187)</f>
        <v>704</v>
      </c>
      <c r="AS187" s="214" t="str">
        <f>IF(AR187&lt;=120,"Group 1",IF(AR187&lt;=240,"Group 2",IF(AR187&lt;=360,"Group 3",IF(AR187&lt;=480,"Group 4",IF(AR187&lt;=600,"Group 5",IF(AR187&lt;=720,"Group 6",IF(AR187&lt;=840,"Group 7",IF(AR187&lt;=960,"Group 8",IF(AR187&lt;=1080,"Group 9","Group 10")))))))))</f>
        <v>Group 6</v>
      </c>
      <c r="AT187" s="214" t="str">
        <f>IF(AR187&lt;=120,"B1",IF(AR187&lt;=240,"B2",IF(AR187&lt;=360,"B3",IF(AR187&lt;=480,"B4",IF(AR187&lt;=600,"B5",IF(AR187&lt;=720,"B6",IF(AR187&lt;=840,"B7",IF(AR187&lt;=960,"B8",IF(AR187&lt;=1080,"B9",IF(AR187&lt;=1100,"B10",IF(AR187&lt;=1120,"B11",IF(AR187&lt;=1140,"B12",IF(AR187&lt;=1160,"B13",IF(AR187&lt;=1180,"B14","B15"))))))))))))))</f>
        <v>B6</v>
      </c>
      <c r="AU187" s="214" t="str">
        <f>AT187</f>
        <v>B6</v>
      </c>
      <c r="AV187" s="214" t="str">
        <f>IF(AU187=J187,"OK","REVIEW")</f>
        <v>OK</v>
      </c>
      <c r="AW187" s="213" t="s">
        <v>1647</v>
      </c>
    </row>
    <row r="188" ht="72" customHeight="1">
      <c r="A188" s="214" t="s">
        <v>264</v>
      </c>
      <c r="B188" s="213" t="s">
        <v>765</v>
      </c>
      <c r="C188" s="214" t="s">
        <v>880</v>
      </c>
      <c r="D188" s="213" t="s">
        <v>881</v>
      </c>
      <c r="E188" s="214" t="s">
        <v>904</v>
      </c>
      <c r="F188" s="213" t="s">
        <v>905</v>
      </c>
      <c r="G188" s="214" t="s">
        <v>914</v>
      </c>
      <c r="H188" s="213" t="s">
        <v>915</v>
      </c>
      <c r="I188" s="213" t="s">
        <v>363</v>
      </c>
      <c r="J188" s="214" t="s">
        <v>274</v>
      </c>
      <c r="K188" s="213" t="s">
        <v>1659</v>
      </c>
      <c r="L188" s="214">
        <v>3</v>
      </c>
      <c r="M188" s="214">
        <f>ROUND(L188*18,0)</f>
        <v>54</v>
      </c>
      <c r="N188" s="214">
        <v>3</v>
      </c>
      <c r="O188" s="214">
        <f>ROUND(N188*19.2,0)</f>
        <v>58</v>
      </c>
      <c r="P188" s="214">
        <v>3</v>
      </c>
      <c r="Q188" s="214">
        <f>ROUND(P188*19.2,0)</f>
        <v>58</v>
      </c>
      <c r="R188" s="214">
        <v>3</v>
      </c>
      <c r="S188" s="214">
        <f>ROUND(R188*14.4,0)</f>
        <v>43</v>
      </c>
      <c r="T188" s="214">
        <v>3</v>
      </c>
      <c r="U188" s="214">
        <f>ROUND(T188*14.4,0)</f>
        <v>43</v>
      </c>
      <c r="V188" s="214">
        <v>3</v>
      </c>
      <c r="W188" s="214">
        <f>ROUND(V188*28.8,0)</f>
        <v>86</v>
      </c>
      <c r="X188" s="214">
        <v>3</v>
      </c>
      <c r="Y188" s="214">
        <f>ROUND(X188*16.8,0)</f>
        <v>50</v>
      </c>
      <c r="Z188" s="214">
        <v>3</v>
      </c>
      <c r="AA188" s="214">
        <f>ROUND(Z188*19.2,0)</f>
        <v>58</v>
      </c>
      <c r="AB188" s="214">
        <v>3</v>
      </c>
      <c r="AC188" s="214">
        <f>ROUND(AB188*19.2,0)</f>
        <v>58</v>
      </c>
      <c r="AD188" s="214">
        <v>3</v>
      </c>
      <c r="AE188" s="214">
        <f>ROUND(AD188*12,0)</f>
        <v>36</v>
      </c>
      <c r="AF188" s="214">
        <v>3</v>
      </c>
      <c r="AG188" s="214">
        <f>ROUND(AF188*14.4,0)</f>
        <v>43</v>
      </c>
      <c r="AH188" s="214">
        <v>2</v>
      </c>
      <c r="AI188" s="214">
        <f>ROUND(AH188*9.6,0)</f>
        <v>19</v>
      </c>
      <c r="AJ188" s="214">
        <v>3</v>
      </c>
      <c r="AK188" s="214">
        <f>ROUND(AJ188*16.8,0)</f>
        <v>50</v>
      </c>
      <c r="AL188" s="214">
        <v>2</v>
      </c>
      <c r="AM188" s="214">
        <f>ROUND(AL188*7.2,0)</f>
        <v>14</v>
      </c>
      <c r="AN188" s="214">
        <f>SUM(M188,O188,Q188,S188,U188)</f>
        <v>256</v>
      </c>
      <c r="AO188" s="214">
        <f>SUM(W188,Y188,AA188,AC188)</f>
        <v>252</v>
      </c>
      <c r="AP188" s="214">
        <f>SUM(AE188,AG188,AI188)</f>
        <v>98</v>
      </c>
      <c r="AQ188" s="214">
        <f>SUM(AK188,AM188)</f>
        <v>64</v>
      </c>
      <c r="AR188" s="214">
        <f>SUM(AN188:AQ188)</f>
        <v>670</v>
      </c>
      <c r="AS188" s="214" t="str">
        <f>IF(AR188&lt;=120,"Group 1",IF(AR188&lt;=240,"Group 2",IF(AR188&lt;=360,"Group 3",IF(AR188&lt;=480,"Group 4",IF(AR188&lt;=600,"Group 5",IF(AR188&lt;=720,"Group 6",IF(AR188&lt;=840,"Group 7",IF(AR188&lt;=960,"Group 8",IF(AR188&lt;=1080,"Group 9","Group 10")))))))))</f>
        <v>Group 6</v>
      </c>
      <c r="AT188" s="214" t="str">
        <f>IF(AR188&lt;=120,"B1",IF(AR188&lt;=240,"B2",IF(AR188&lt;=360,"B3",IF(AR188&lt;=480,"B4",IF(AR188&lt;=600,"B5",IF(AR188&lt;=720,"B6",IF(AR188&lt;=840,"B7",IF(AR188&lt;=960,"B8",IF(AR188&lt;=1080,"B9",IF(AR188&lt;=1100,"B10",IF(AR188&lt;=1120,"B11",IF(AR188&lt;=1140,"B12",IF(AR188&lt;=1160,"B13",IF(AR188&lt;=1180,"B14","B15"))))))))))))))</f>
        <v>B6</v>
      </c>
      <c r="AU188" s="214" t="str">
        <f>AT188</f>
        <v>B6</v>
      </c>
      <c r="AV188" s="214" t="str">
        <f>IF(AU188=J188,"OK","REVIEW")</f>
        <v>OK</v>
      </c>
      <c r="AW188" s="213" t="s">
        <v>1647</v>
      </c>
    </row>
    <row r="189" ht="72" customHeight="1">
      <c r="A189" s="214" t="s">
        <v>264</v>
      </c>
      <c r="B189" s="213" t="s">
        <v>765</v>
      </c>
      <c r="C189" s="214" t="s">
        <v>880</v>
      </c>
      <c r="D189" s="213" t="s">
        <v>881</v>
      </c>
      <c r="E189" s="214" t="s">
        <v>916</v>
      </c>
      <c r="F189" s="213" t="s">
        <v>917</v>
      </c>
      <c r="G189" s="214" t="s">
        <v>918</v>
      </c>
      <c r="H189" s="213" t="s">
        <v>919</v>
      </c>
      <c r="I189" s="213" t="s">
        <v>363</v>
      </c>
      <c r="J189" s="214" t="s">
        <v>274</v>
      </c>
      <c r="K189" s="213" t="s">
        <v>1659</v>
      </c>
      <c r="L189" s="214">
        <v>3</v>
      </c>
      <c r="M189" s="214">
        <f>ROUND(L189*18,0)</f>
        <v>54</v>
      </c>
      <c r="N189" s="214">
        <v>3</v>
      </c>
      <c r="O189" s="214">
        <f>ROUND(N189*19.2,0)</f>
        <v>58</v>
      </c>
      <c r="P189" s="214">
        <v>3</v>
      </c>
      <c r="Q189" s="214">
        <f>ROUND(P189*19.2,0)</f>
        <v>58</v>
      </c>
      <c r="R189" s="214">
        <v>3</v>
      </c>
      <c r="S189" s="214">
        <f>ROUND(R189*14.4,0)</f>
        <v>43</v>
      </c>
      <c r="T189" s="214">
        <v>3</v>
      </c>
      <c r="U189" s="214">
        <f>ROUND(T189*14.4,0)</f>
        <v>43</v>
      </c>
      <c r="V189" s="214">
        <v>3</v>
      </c>
      <c r="W189" s="214">
        <f>ROUND(V189*28.8,0)</f>
        <v>86</v>
      </c>
      <c r="X189" s="214">
        <v>3</v>
      </c>
      <c r="Y189" s="214">
        <f>ROUND(X189*16.8,0)</f>
        <v>50</v>
      </c>
      <c r="Z189" s="214">
        <v>3</v>
      </c>
      <c r="AA189" s="214">
        <f>ROUND(Z189*19.2,0)</f>
        <v>58</v>
      </c>
      <c r="AB189" s="214">
        <v>3</v>
      </c>
      <c r="AC189" s="214">
        <f>ROUND(AB189*19.2,0)</f>
        <v>58</v>
      </c>
      <c r="AD189" s="214">
        <v>3</v>
      </c>
      <c r="AE189" s="214">
        <f>ROUND(AD189*12,0)</f>
        <v>36</v>
      </c>
      <c r="AF189" s="214">
        <v>3</v>
      </c>
      <c r="AG189" s="214">
        <f>ROUND(AF189*14.4,0)</f>
        <v>43</v>
      </c>
      <c r="AH189" s="214">
        <v>2</v>
      </c>
      <c r="AI189" s="214">
        <f>ROUND(AH189*9.6,0)</f>
        <v>19</v>
      </c>
      <c r="AJ189" s="214">
        <v>3</v>
      </c>
      <c r="AK189" s="214">
        <f>ROUND(AJ189*16.8,0)</f>
        <v>50</v>
      </c>
      <c r="AL189" s="214">
        <v>2</v>
      </c>
      <c r="AM189" s="214">
        <f>ROUND(AL189*7.2,0)</f>
        <v>14</v>
      </c>
      <c r="AN189" s="214">
        <f>SUM(M189,O189,Q189,S189,U189)</f>
        <v>256</v>
      </c>
      <c r="AO189" s="214">
        <f>SUM(W189,Y189,AA189,AC189)</f>
        <v>252</v>
      </c>
      <c r="AP189" s="214">
        <f>SUM(AE189,AG189,AI189)</f>
        <v>98</v>
      </c>
      <c r="AQ189" s="214">
        <f>SUM(AK189,AM189)</f>
        <v>64</v>
      </c>
      <c r="AR189" s="214">
        <f>SUM(AN189:AQ189)</f>
        <v>670</v>
      </c>
      <c r="AS189" s="214" t="str">
        <f>IF(AR189&lt;=120,"Group 1",IF(AR189&lt;=240,"Group 2",IF(AR189&lt;=360,"Group 3",IF(AR189&lt;=480,"Group 4",IF(AR189&lt;=600,"Group 5",IF(AR189&lt;=720,"Group 6",IF(AR189&lt;=840,"Group 7",IF(AR189&lt;=960,"Group 8",IF(AR189&lt;=1080,"Group 9","Group 10")))))))))</f>
        <v>Group 6</v>
      </c>
      <c r="AT189" s="214" t="str">
        <f>IF(AR189&lt;=120,"B1",IF(AR189&lt;=240,"B2",IF(AR189&lt;=360,"B3",IF(AR189&lt;=480,"B4",IF(AR189&lt;=600,"B5",IF(AR189&lt;=720,"B6",IF(AR189&lt;=840,"B7",IF(AR189&lt;=960,"B8",IF(AR189&lt;=1080,"B9",IF(AR189&lt;=1100,"B10",IF(AR189&lt;=1120,"B11",IF(AR189&lt;=1140,"B12",IF(AR189&lt;=1160,"B13",IF(AR189&lt;=1180,"B14","B15"))))))))))))))</f>
        <v>B6</v>
      </c>
      <c r="AU189" s="214" t="str">
        <f>AT189</f>
        <v>B6</v>
      </c>
      <c r="AV189" s="214" t="str">
        <f>IF(AU189=J189,"OK","REVIEW")</f>
        <v>OK</v>
      </c>
      <c r="AW189" s="213" t="s">
        <v>1647</v>
      </c>
    </row>
    <row r="190" ht="72" customHeight="1">
      <c r="A190" s="214" t="s">
        <v>264</v>
      </c>
      <c r="B190" s="213" t="s">
        <v>765</v>
      </c>
      <c r="C190" s="214" t="s">
        <v>880</v>
      </c>
      <c r="D190" s="213" t="s">
        <v>881</v>
      </c>
      <c r="E190" s="214" t="s">
        <v>916</v>
      </c>
      <c r="F190" s="213" t="s">
        <v>917</v>
      </c>
      <c r="G190" s="214" t="s">
        <v>920</v>
      </c>
      <c r="H190" s="213" t="s">
        <v>921</v>
      </c>
      <c r="I190" s="213" t="s">
        <v>363</v>
      </c>
      <c r="J190" s="214" t="s">
        <v>274</v>
      </c>
      <c r="K190" s="213" t="s">
        <v>1659</v>
      </c>
      <c r="L190" s="214">
        <v>3</v>
      </c>
      <c r="M190" s="214">
        <f>ROUND(L190*18,0)</f>
        <v>54</v>
      </c>
      <c r="N190" s="214">
        <v>3</v>
      </c>
      <c r="O190" s="214">
        <f>ROUND(N190*19.2,0)</f>
        <v>58</v>
      </c>
      <c r="P190" s="214">
        <v>3</v>
      </c>
      <c r="Q190" s="214">
        <f>ROUND(P190*19.2,0)</f>
        <v>58</v>
      </c>
      <c r="R190" s="214">
        <v>3</v>
      </c>
      <c r="S190" s="214">
        <f>ROUND(R190*14.4,0)</f>
        <v>43</v>
      </c>
      <c r="T190" s="214">
        <v>3</v>
      </c>
      <c r="U190" s="214">
        <f>ROUND(T190*14.4,0)</f>
        <v>43</v>
      </c>
      <c r="V190" s="214">
        <v>3</v>
      </c>
      <c r="W190" s="214">
        <f>ROUND(V190*28.8,0)</f>
        <v>86</v>
      </c>
      <c r="X190" s="214">
        <v>3</v>
      </c>
      <c r="Y190" s="214">
        <f>ROUND(X190*16.8,0)</f>
        <v>50</v>
      </c>
      <c r="Z190" s="214">
        <v>3</v>
      </c>
      <c r="AA190" s="214">
        <f>ROUND(Z190*19.2,0)</f>
        <v>58</v>
      </c>
      <c r="AB190" s="214">
        <v>3</v>
      </c>
      <c r="AC190" s="214">
        <f>ROUND(AB190*19.2,0)</f>
        <v>58</v>
      </c>
      <c r="AD190" s="214">
        <v>3</v>
      </c>
      <c r="AE190" s="214">
        <f>ROUND(AD190*12,0)</f>
        <v>36</v>
      </c>
      <c r="AF190" s="214">
        <v>3</v>
      </c>
      <c r="AG190" s="214">
        <f>ROUND(AF190*14.4,0)</f>
        <v>43</v>
      </c>
      <c r="AH190" s="214">
        <v>2</v>
      </c>
      <c r="AI190" s="214">
        <f>ROUND(AH190*9.6,0)</f>
        <v>19</v>
      </c>
      <c r="AJ190" s="214">
        <v>3</v>
      </c>
      <c r="AK190" s="214">
        <f>ROUND(AJ190*16.8,0)</f>
        <v>50</v>
      </c>
      <c r="AL190" s="214">
        <v>2</v>
      </c>
      <c r="AM190" s="214">
        <f>ROUND(AL190*7.2,0)</f>
        <v>14</v>
      </c>
      <c r="AN190" s="214">
        <f>SUM(M190,O190,Q190,S190,U190)</f>
        <v>256</v>
      </c>
      <c r="AO190" s="214">
        <f>SUM(W190,Y190,AA190,AC190)</f>
        <v>252</v>
      </c>
      <c r="AP190" s="214">
        <f>SUM(AE190,AG190,AI190)</f>
        <v>98</v>
      </c>
      <c r="AQ190" s="214">
        <f>SUM(AK190,AM190)</f>
        <v>64</v>
      </c>
      <c r="AR190" s="214">
        <f>SUM(AN190:AQ190)</f>
        <v>670</v>
      </c>
      <c r="AS190" s="214" t="str">
        <f>IF(AR190&lt;=120,"Group 1",IF(AR190&lt;=240,"Group 2",IF(AR190&lt;=360,"Group 3",IF(AR190&lt;=480,"Group 4",IF(AR190&lt;=600,"Group 5",IF(AR190&lt;=720,"Group 6",IF(AR190&lt;=840,"Group 7",IF(AR190&lt;=960,"Group 8",IF(AR190&lt;=1080,"Group 9","Group 10")))))))))</f>
        <v>Group 6</v>
      </c>
      <c r="AT190" s="214" t="str">
        <f>IF(AR190&lt;=120,"B1",IF(AR190&lt;=240,"B2",IF(AR190&lt;=360,"B3",IF(AR190&lt;=480,"B4",IF(AR190&lt;=600,"B5",IF(AR190&lt;=720,"B6",IF(AR190&lt;=840,"B7",IF(AR190&lt;=960,"B8",IF(AR190&lt;=1080,"B9",IF(AR190&lt;=1100,"B10",IF(AR190&lt;=1120,"B11",IF(AR190&lt;=1140,"B12",IF(AR190&lt;=1160,"B13",IF(AR190&lt;=1180,"B14","B15"))))))))))))))</f>
        <v>B6</v>
      </c>
      <c r="AU190" s="214" t="str">
        <f>AT190</f>
        <v>B6</v>
      </c>
      <c r="AV190" s="214" t="str">
        <f>IF(AU190=J190,"OK","REVIEW")</f>
        <v>OK</v>
      </c>
      <c r="AW190" s="213" t="s">
        <v>1647</v>
      </c>
    </row>
    <row r="191" ht="72" customHeight="1">
      <c r="A191" s="214" t="s">
        <v>264</v>
      </c>
      <c r="B191" s="213" t="s">
        <v>765</v>
      </c>
      <c r="C191" s="214" t="s">
        <v>880</v>
      </c>
      <c r="D191" s="213" t="s">
        <v>881</v>
      </c>
      <c r="E191" s="214" t="s">
        <v>916</v>
      </c>
      <c r="F191" s="213" t="s">
        <v>917</v>
      </c>
      <c r="G191" s="214" t="s">
        <v>922</v>
      </c>
      <c r="H191" s="213" t="s">
        <v>923</v>
      </c>
      <c r="I191" s="213" t="s">
        <v>363</v>
      </c>
      <c r="J191" s="214" t="s">
        <v>274</v>
      </c>
      <c r="K191" s="213" t="s">
        <v>1659</v>
      </c>
      <c r="L191" s="214">
        <v>3</v>
      </c>
      <c r="M191" s="214">
        <f>ROUND(L191*18,0)</f>
        <v>54</v>
      </c>
      <c r="N191" s="214">
        <v>3</v>
      </c>
      <c r="O191" s="214">
        <f>ROUND(N191*19.2,0)</f>
        <v>58</v>
      </c>
      <c r="P191" s="214">
        <v>3</v>
      </c>
      <c r="Q191" s="214">
        <f>ROUND(P191*19.2,0)</f>
        <v>58</v>
      </c>
      <c r="R191" s="214">
        <v>3</v>
      </c>
      <c r="S191" s="214">
        <f>ROUND(R191*14.4,0)</f>
        <v>43</v>
      </c>
      <c r="T191" s="214">
        <v>3</v>
      </c>
      <c r="U191" s="214">
        <f>ROUND(T191*14.4,0)</f>
        <v>43</v>
      </c>
      <c r="V191" s="214">
        <v>3</v>
      </c>
      <c r="W191" s="214">
        <f>ROUND(V191*28.8,0)</f>
        <v>86</v>
      </c>
      <c r="X191" s="214">
        <v>3</v>
      </c>
      <c r="Y191" s="214">
        <f>ROUND(X191*16.8,0)</f>
        <v>50</v>
      </c>
      <c r="Z191" s="214">
        <v>3</v>
      </c>
      <c r="AA191" s="214">
        <f>ROUND(Z191*19.2,0)</f>
        <v>58</v>
      </c>
      <c r="AB191" s="214">
        <v>3</v>
      </c>
      <c r="AC191" s="214">
        <f>ROUND(AB191*19.2,0)</f>
        <v>58</v>
      </c>
      <c r="AD191" s="214">
        <v>3</v>
      </c>
      <c r="AE191" s="214">
        <f>ROUND(AD191*12,0)</f>
        <v>36</v>
      </c>
      <c r="AF191" s="214">
        <v>3</v>
      </c>
      <c r="AG191" s="214">
        <f>ROUND(AF191*14.4,0)</f>
        <v>43</v>
      </c>
      <c r="AH191" s="214">
        <v>2</v>
      </c>
      <c r="AI191" s="214">
        <f>ROUND(AH191*9.6,0)</f>
        <v>19</v>
      </c>
      <c r="AJ191" s="214">
        <v>3</v>
      </c>
      <c r="AK191" s="214">
        <f>ROUND(AJ191*16.8,0)</f>
        <v>50</v>
      </c>
      <c r="AL191" s="214">
        <v>2</v>
      </c>
      <c r="AM191" s="214">
        <f>ROUND(AL191*7.2,0)</f>
        <v>14</v>
      </c>
      <c r="AN191" s="214">
        <f>SUM(M191,O191,Q191,S191,U191)</f>
        <v>256</v>
      </c>
      <c r="AO191" s="214">
        <f>SUM(W191,Y191,AA191,AC191)</f>
        <v>252</v>
      </c>
      <c r="AP191" s="214">
        <f>SUM(AE191,AG191,AI191)</f>
        <v>98</v>
      </c>
      <c r="AQ191" s="214">
        <f>SUM(AK191,AM191)</f>
        <v>64</v>
      </c>
      <c r="AR191" s="214">
        <f>SUM(AN191:AQ191)</f>
        <v>670</v>
      </c>
      <c r="AS191" s="214" t="str">
        <f>IF(AR191&lt;=120,"Group 1",IF(AR191&lt;=240,"Group 2",IF(AR191&lt;=360,"Group 3",IF(AR191&lt;=480,"Group 4",IF(AR191&lt;=600,"Group 5",IF(AR191&lt;=720,"Group 6",IF(AR191&lt;=840,"Group 7",IF(AR191&lt;=960,"Group 8",IF(AR191&lt;=1080,"Group 9","Group 10")))))))))</f>
        <v>Group 6</v>
      </c>
      <c r="AT191" s="214" t="str">
        <f>IF(AR191&lt;=120,"B1",IF(AR191&lt;=240,"B2",IF(AR191&lt;=360,"B3",IF(AR191&lt;=480,"B4",IF(AR191&lt;=600,"B5",IF(AR191&lt;=720,"B6",IF(AR191&lt;=840,"B7",IF(AR191&lt;=960,"B8",IF(AR191&lt;=1080,"B9",IF(AR191&lt;=1100,"B10",IF(AR191&lt;=1120,"B11",IF(AR191&lt;=1140,"B12",IF(AR191&lt;=1160,"B13",IF(AR191&lt;=1180,"B14","B15"))))))))))))))</f>
        <v>B6</v>
      </c>
      <c r="AU191" s="214" t="str">
        <f>AT191</f>
        <v>B6</v>
      </c>
      <c r="AV191" s="214" t="str">
        <f>IF(AU191=J191,"OK","REVIEW")</f>
        <v>OK</v>
      </c>
      <c r="AW191" s="213" t="s">
        <v>1647</v>
      </c>
    </row>
    <row r="192" ht="72" customHeight="1">
      <c r="A192" s="214" t="s">
        <v>264</v>
      </c>
      <c r="B192" s="213" t="s">
        <v>765</v>
      </c>
      <c r="C192" s="214" t="s">
        <v>880</v>
      </c>
      <c r="D192" s="213" t="s">
        <v>881</v>
      </c>
      <c r="E192" s="214" t="s">
        <v>916</v>
      </c>
      <c r="F192" s="213" t="s">
        <v>917</v>
      </c>
      <c r="G192" s="214" t="s">
        <v>924</v>
      </c>
      <c r="H192" s="213" t="s">
        <v>925</v>
      </c>
      <c r="I192" s="213" t="s">
        <v>363</v>
      </c>
      <c r="J192" s="214" t="s">
        <v>274</v>
      </c>
      <c r="K192" s="213" t="s">
        <v>1659</v>
      </c>
      <c r="L192" s="214">
        <v>3</v>
      </c>
      <c r="M192" s="214">
        <f>ROUND(L192*18,0)</f>
        <v>54</v>
      </c>
      <c r="N192" s="214">
        <v>3</v>
      </c>
      <c r="O192" s="214">
        <f>ROUND(N192*19.2,0)</f>
        <v>58</v>
      </c>
      <c r="P192" s="214">
        <v>3</v>
      </c>
      <c r="Q192" s="214">
        <f>ROUND(P192*19.2,0)</f>
        <v>58</v>
      </c>
      <c r="R192" s="214">
        <v>3</v>
      </c>
      <c r="S192" s="214">
        <f>ROUND(R192*14.4,0)</f>
        <v>43</v>
      </c>
      <c r="T192" s="214">
        <v>3</v>
      </c>
      <c r="U192" s="214">
        <f>ROUND(T192*14.4,0)</f>
        <v>43</v>
      </c>
      <c r="V192" s="214">
        <v>3</v>
      </c>
      <c r="W192" s="214">
        <f>ROUND(V192*28.8,0)</f>
        <v>86</v>
      </c>
      <c r="X192" s="214">
        <v>3</v>
      </c>
      <c r="Y192" s="214">
        <f>ROUND(X192*16.8,0)</f>
        <v>50</v>
      </c>
      <c r="Z192" s="214">
        <v>3</v>
      </c>
      <c r="AA192" s="214">
        <f>ROUND(Z192*19.2,0)</f>
        <v>58</v>
      </c>
      <c r="AB192" s="214">
        <v>3</v>
      </c>
      <c r="AC192" s="214">
        <f>ROUND(AB192*19.2,0)</f>
        <v>58</v>
      </c>
      <c r="AD192" s="214">
        <v>3</v>
      </c>
      <c r="AE192" s="214">
        <f>ROUND(AD192*12,0)</f>
        <v>36</v>
      </c>
      <c r="AF192" s="214">
        <v>3</v>
      </c>
      <c r="AG192" s="214">
        <f>ROUND(AF192*14.4,0)</f>
        <v>43</v>
      </c>
      <c r="AH192" s="214">
        <v>2</v>
      </c>
      <c r="AI192" s="214">
        <f>ROUND(AH192*9.6,0)</f>
        <v>19</v>
      </c>
      <c r="AJ192" s="214">
        <v>3</v>
      </c>
      <c r="AK192" s="214">
        <f>ROUND(AJ192*16.8,0)</f>
        <v>50</v>
      </c>
      <c r="AL192" s="214">
        <v>2</v>
      </c>
      <c r="AM192" s="214">
        <f>ROUND(AL192*7.2,0)</f>
        <v>14</v>
      </c>
      <c r="AN192" s="214">
        <f>SUM(M192,O192,Q192,S192,U192)</f>
        <v>256</v>
      </c>
      <c r="AO192" s="214">
        <f>SUM(W192,Y192,AA192,AC192)</f>
        <v>252</v>
      </c>
      <c r="AP192" s="214">
        <f>SUM(AE192,AG192,AI192)</f>
        <v>98</v>
      </c>
      <c r="AQ192" s="214">
        <f>SUM(AK192,AM192)</f>
        <v>64</v>
      </c>
      <c r="AR192" s="214">
        <f>SUM(AN192:AQ192)</f>
        <v>670</v>
      </c>
      <c r="AS192" s="214" t="str">
        <f>IF(AR192&lt;=120,"Group 1",IF(AR192&lt;=240,"Group 2",IF(AR192&lt;=360,"Group 3",IF(AR192&lt;=480,"Group 4",IF(AR192&lt;=600,"Group 5",IF(AR192&lt;=720,"Group 6",IF(AR192&lt;=840,"Group 7",IF(AR192&lt;=960,"Group 8",IF(AR192&lt;=1080,"Group 9","Group 10")))))))))</f>
        <v>Group 6</v>
      </c>
      <c r="AT192" s="214" t="str">
        <f>IF(AR192&lt;=120,"B1",IF(AR192&lt;=240,"B2",IF(AR192&lt;=360,"B3",IF(AR192&lt;=480,"B4",IF(AR192&lt;=600,"B5",IF(AR192&lt;=720,"B6",IF(AR192&lt;=840,"B7",IF(AR192&lt;=960,"B8",IF(AR192&lt;=1080,"B9",IF(AR192&lt;=1100,"B10",IF(AR192&lt;=1120,"B11",IF(AR192&lt;=1140,"B12",IF(AR192&lt;=1160,"B13",IF(AR192&lt;=1180,"B14","B15"))))))))))))))</f>
        <v>B6</v>
      </c>
      <c r="AU192" s="214" t="str">
        <f>AT192</f>
        <v>B6</v>
      </c>
      <c r="AV192" s="214" t="str">
        <f>IF(AU192=J192,"OK","REVIEW")</f>
        <v>OK</v>
      </c>
      <c r="AW192" s="213" t="s">
        <v>1647</v>
      </c>
    </row>
    <row r="193" ht="72" customHeight="1">
      <c r="A193" s="214" t="s">
        <v>264</v>
      </c>
      <c r="B193" s="213" t="s">
        <v>765</v>
      </c>
      <c r="C193" s="214" t="s">
        <v>880</v>
      </c>
      <c r="D193" s="213" t="s">
        <v>881</v>
      </c>
      <c r="E193" s="214" t="s">
        <v>926</v>
      </c>
      <c r="F193" s="213" t="s">
        <v>927</v>
      </c>
      <c r="G193" s="214" t="s">
        <v>928</v>
      </c>
      <c r="H193" s="213" t="s">
        <v>929</v>
      </c>
      <c r="I193" s="213" t="s">
        <v>363</v>
      </c>
      <c r="J193" s="214" t="s">
        <v>277</v>
      </c>
      <c r="K193" s="213" t="s">
        <v>1660</v>
      </c>
      <c r="L193" s="214">
        <v>4</v>
      </c>
      <c r="M193" s="214">
        <f>ROUND(L193*18,0)</f>
        <v>72</v>
      </c>
      <c r="N193" s="214">
        <v>3</v>
      </c>
      <c r="O193" s="214">
        <f>ROUND(N193*19.2,0)</f>
        <v>58</v>
      </c>
      <c r="P193" s="214">
        <v>4</v>
      </c>
      <c r="Q193" s="214">
        <f>ROUND(P193*19.2,0)</f>
        <v>77</v>
      </c>
      <c r="R193" s="214">
        <v>4</v>
      </c>
      <c r="S193" s="214">
        <f>ROUND(R193*14.4,0)</f>
        <v>58</v>
      </c>
      <c r="T193" s="214">
        <v>4</v>
      </c>
      <c r="U193" s="214">
        <f>ROUND(T193*14.4,0)</f>
        <v>58</v>
      </c>
      <c r="V193" s="214">
        <v>3</v>
      </c>
      <c r="W193" s="214">
        <f>ROUND(V193*28.8,0)</f>
        <v>86</v>
      </c>
      <c r="X193" s="214">
        <v>3</v>
      </c>
      <c r="Y193" s="214">
        <f>ROUND(X193*16.8,0)</f>
        <v>50</v>
      </c>
      <c r="Z193" s="214">
        <v>4</v>
      </c>
      <c r="AA193" s="214">
        <f>ROUND(Z193*19.2,0)</f>
        <v>77</v>
      </c>
      <c r="AB193" s="214">
        <v>3</v>
      </c>
      <c r="AC193" s="214">
        <f>ROUND(AB193*19.2,0)</f>
        <v>58</v>
      </c>
      <c r="AD193" s="214">
        <v>4</v>
      </c>
      <c r="AE193" s="214">
        <f>ROUND(AD193*12,0)</f>
        <v>48</v>
      </c>
      <c r="AF193" s="214">
        <v>3</v>
      </c>
      <c r="AG193" s="214">
        <f>ROUND(AF193*14.4,0)</f>
        <v>43</v>
      </c>
      <c r="AH193" s="214">
        <v>3</v>
      </c>
      <c r="AI193" s="214">
        <f>ROUND(AH193*9.6,0)</f>
        <v>29</v>
      </c>
      <c r="AJ193" s="214">
        <v>3</v>
      </c>
      <c r="AK193" s="214">
        <f>ROUND(AJ193*16.8,0)</f>
        <v>50</v>
      </c>
      <c r="AL193" s="214">
        <v>3</v>
      </c>
      <c r="AM193" s="214">
        <f>ROUND(AL193*7.2,0)</f>
        <v>22</v>
      </c>
      <c r="AN193" s="214">
        <f>SUM(M193,O193,Q193,S193,U193)</f>
        <v>323</v>
      </c>
      <c r="AO193" s="214">
        <f>SUM(W193,Y193,AA193,AC193)</f>
        <v>271</v>
      </c>
      <c r="AP193" s="214">
        <f>SUM(AE193,AG193,AI193)</f>
        <v>120</v>
      </c>
      <c r="AQ193" s="214">
        <f>SUM(AK193,AM193)</f>
        <v>72</v>
      </c>
      <c r="AR193" s="214">
        <f>SUM(AN193:AQ193)</f>
        <v>786</v>
      </c>
      <c r="AS193" s="214" t="str">
        <f>IF(AR193&lt;=120,"Group 1",IF(AR193&lt;=240,"Group 2",IF(AR193&lt;=360,"Group 3",IF(AR193&lt;=480,"Group 4",IF(AR193&lt;=600,"Group 5",IF(AR193&lt;=720,"Group 6",IF(AR193&lt;=840,"Group 7",IF(AR193&lt;=960,"Group 8",IF(AR193&lt;=1080,"Group 9","Group 10")))))))))</f>
        <v>Group 7</v>
      </c>
      <c r="AT193" s="214" t="str">
        <f>IF(AR193&lt;=120,"B1",IF(AR193&lt;=240,"B2",IF(AR193&lt;=360,"B3",IF(AR193&lt;=480,"B4",IF(AR193&lt;=600,"B5",IF(AR193&lt;=720,"B6",IF(AR193&lt;=840,"B7",IF(AR193&lt;=960,"B8",IF(AR193&lt;=1080,"B9",IF(AR193&lt;=1100,"B10",IF(AR193&lt;=1120,"B11",IF(AR193&lt;=1140,"B12",IF(AR193&lt;=1160,"B13",IF(AR193&lt;=1180,"B14","B15"))))))))))))))</f>
        <v>B7</v>
      </c>
      <c r="AU193" s="214" t="str">
        <f>AT193</f>
        <v>B7</v>
      </c>
      <c r="AV193" s="214" t="str">
        <f>IF(AU193=J193,"OK","REVIEW")</f>
        <v>OK</v>
      </c>
      <c r="AW193" s="213" t="s">
        <v>1647</v>
      </c>
    </row>
    <row r="194" ht="72" customHeight="1">
      <c r="A194" s="214" t="s">
        <v>264</v>
      </c>
      <c r="B194" s="213" t="s">
        <v>765</v>
      </c>
      <c r="C194" s="214" t="s">
        <v>880</v>
      </c>
      <c r="D194" s="213" t="s">
        <v>881</v>
      </c>
      <c r="E194" s="214" t="s">
        <v>926</v>
      </c>
      <c r="F194" s="213" t="s">
        <v>927</v>
      </c>
      <c r="G194" s="214" t="s">
        <v>930</v>
      </c>
      <c r="H194" s="213" t="s">
        <v>931</v>
      </c>
      <c r="I194" s="213" t="s">
        <v>363</v>
      </c>
      <c r="J194" s="214" t="s">
        <v>277</v>
      </c>
      <c r="K194" s="213" t="s">
        <v>1660</v>
      </c>
      <c r="L194" s="214">
        <v>4</v>
      </c>
      <c r="M194" s="214">
        <f>ROUND(L194*18,0)</f>
        <v>72</v>
      </c>
      <c r="N194" s="214">
        <v>3</v>
      </c>
      <c r="O194" s="214">
        <f>ROUND(N194*19.2,0)</f>
        <v>58</v>
      </c>
      <c r="P194" s="214">
        <v>4</v>
      </c>
      <c r="Q194" s="214">
        <f>ROUND(P194*19.2,0)</f>
        <v>77</v>
      </c>
      <c r="R194" s="214">
        <v>4</v>
      </c>
      <c r="S194" s="214">
        <f>ROUND(R194*14.4,0)</f>
        <v>58</v>
      </c>
      <c r="T194" s="214">
        <v>4</v>
      </c>
      <c r="U194" s="214">
        <f>ROUND(T194*14.4,0)</f>
        <v>58</v>
      </c>
      <c r="V194" s="214">
        <v>3</v>
      </c>
      <c r="W194" s="214">
        <f>ROUND(V194*28.8,0)</f>
        <v>86</v>
      </c>
      <c r="X194" s="214">
        <v>3</v>
      </c>
      <c r="Y194" s="214">
        <f>ROUND(X194*16.8,0)</f>
        <v>50</v>
      </c>
      <c r="Z194" s="214">
        <v>4</v>
      </c>
      <c r="AA194" s="214">
        <f>ROUND(Z194*19.2,0)</f>
        <v>77</v>
      </c>
      <c r="AB194" s="214">
        <v>3</v>
      </c>
      <c r="AC194" s="214">
        <f>ROUND(AB194*19.2,0)</f>
        <v>58</v>
      </c>
      <c r="AD194" s="214">
        <v>4</v>
      </c>
      <c r="AE194" s="214">
        <f>ROUND(AD194*12,0)</f>
        <v>48</v>
      </c>
      <c r="AF194" s="214">
        <v>3</v>
      </c>
      <c r="AG194" s="214">
        <f>ROUND(AF194*14.4,0)</f>
        <v>43</v>
      </c>
      <c r="AH194" s="214">
        <v>3</v>
      </c>
      <c r="AI194" s="214">
        <f>ROUND(AH194*9.6,0)</f>
        <v>29</v>
      </c>
      <c r="AJ194" s="214">
        <v>3</v>
      </c>
      <c r="AK194" s="214">
        <f>ROUND(AJ194*16.8,0)</f>
        <v>50</v>
      </c>
      <c r="AL194" s="214">
        <v>3</v>
      </c>
      <c r="AM194" s="214">
        <f>ROUND(AL194*7.2,0)</f>
        <v>22</v>
      </c>
      <c r="AN194" s="214">
        <f>SUM(M194,O194,Q194,S194,U194)</f>
        <v>323</v>
      </c>
      <c r="AO194" s="214">
        <f>SUM(W194,Y194,AA194,AC194)</f>
        <v>271</v>
      </c>
      <c r="AP194" s="214">
        <f>SUM(AE194,AG194,AI194)</f>
        <v>120</v>
      </c>
      <c r="AQ194" s="214">
        <f>SUM(AK194,AM194)</f>
        <v>72</v>
      </c>
      <c r="AR194" s="214">
        <f>SUM(AN194:AQ194)</f>
        <v>786</v>
      </c>
      <c r="AS194" s="214" t="str">
        <f>IF(AR194&lt;=120,"Group 1",IF(AR194&lt;=240,"Group 2",IF(AR194&lt;=360,"Group 3",IF(AR194&lt;=480,"Group 4",IF(AR194&lt;=600,"Group 5",IF(AR194&lt;=720,"Group 6",IF(AR194&lt;=840,"Group 7",IF(AR194&lt;=960,"Group 8",IF(AR194&lt;=1080,"Group 9","Group 10")))))))))</f>
        <v>Group 7</v>
      </c>
      <c r="AT194" s="214" t="str">
        <f>IF(AR194&lt;=120,"B1",IF(AR194&lt;=240,"B2",IF(AR194&lt;=360,"B3",IF(AR194&lt;=480,"B4",IF(AR194&lt;=600,"B5",IF(AR194&lt;=720,"B6",IF(AR194&lt;=840,"B7",IF(AR194&lt;=960,"B8",IF(AR194&lt;=1080,"B9",IF(AR194&lt;=1100,"B10",IF(AR194&lt;=1120,"B11",IF(AR194&lt;=1140,"B12",IF(AR194&lt;=1160,"B13",IF(AR194&lt;=1180,"B14","B15"))))))))))))))</f>
        <v>B7</v>
      </c>
      <c r="AU194" s="214" t="str">
        <f>AT194</f>
        <v>B7</v>
      </c>
      <c r="AV194" s="214" t="str">
        <f>IF(AU194=J194,"OK","REVIEW")</f>
        <v>OK</v>
      </c>
      <c r="AW194" s="213" t="s">
        <v>1647</v>
      </c>
    </row>
    <row r="195" ht="72" customHeight="1">
      <c r="A195" s="214" t="s">
        <v>264</v>
      </c>
      <c r="B195" s="213" t="s">
        <v>765</v>
      </c>
      <c r="C195" s="214" t="s">
        <v>880</v>
      </c>
      <c r="D195" s="213" t="s">
        <v>881</v>
      </c>
      <c r="E195" s="214" t="s">
        <v>926</v>
      </c>
      <c r="F195" s="213" t="s">
        <v>927</v>
      </c>
      <c r="G195" s="214" t="s">
        <v>932</v>
      </c>
      <c r="H195" s="213" t="s">
        <v>933</v>
      </c>
      <c r="I195" s="213" t="s">
        <v>363</v>
      </c>
      <c r="J195" s="214" t="s">
        <v>277</v>
      </c>
      <c r="K195" s="213" t="s">
        <v>1660</v>
      </c>
      <c r="L195" s="214">
        <v>4</v>
      </c>
      <c r="M195" s="214">
        <f>ROUND(L195*18,0)</f>
        <v>72</v>
      </c>
      <c r="N195" s="214">
        <v>3</v>
      </c>
      <c r="O195" s="214">
        <f>ROUND(N195*19.2,0)</f>
        <v>58</v>
      </c>
      <c r="P195" s="214">
        <v>4</v>
      </c>
      <c r="Q195" s="214">
        <f>ROUND(P195*19.2,0)</f>
        <v>77</v>
      </c>
      <c r="R195" s="214">
        <v>4</v>
      </c>
      <c r="S195" s="214">
        <f>ROUND(R195*14.4,0)</f>
        <v>58</v>
      </c>
      <c r="T195" s="214">
        <v>4</v>
      </c>
      <c r="U195" s="214">
        <f>ROUND(T195*14.4,0)</f>
        <v>58</v>
      </c>
      <c r="V195" s="214">
        <v>3</v>
      </c>
      <c r="W195" s="214">
        <f>ROUND(V195*28.8,0)</f>
        <v>86</v>
      </c>
      <c r="X195" s="214">
        <v>3</v>
      </c>
      <c r="Y195" s="214">
        <f>ROUND(X195*16.8,0)</f>
        <v>50</v>
      </c>
      <c r="Z195" s="214">
        <v>4</v>
      </c>
      <c r="AA195" s="214">
        <f>ROUND(Z195*19.2,0)</f>
        <v>77</v>
      </c>
      <c r="AB195" s="214">
        <v>3</v>
      </c>
      <c r="AC195" s="214">
        <f>ROUND(AB195*19.2,0)</f>
        <v>58</v>
      </c>
      <c r="AD195" s="214">
        <v>4</v>
      </c>
      <c r="AE195" s="214">
        <f>ROUND(AD195*12,0)</f>
        <v>48</v>
      </c>
      <c r="AF195" s="214">
        <v>3</v>
      </c>
      <c r="AG195" s="214">
        <f>ROUND(AF195*14.4,0)</f>
        <v>43</v>
      </c>
      <c r="AH195" s="214">
        <v>3</v>
      </c>
      <c r="AI195" s="214">
        <f>ROUND(AH195*9.6,0)</f>
        <v>29</v>
      </c>
      <c r="AJ195" s="214">
        <v>3</v>
      </c>
      <c r="AK195" s="214">
        <f>ROUND(AJ195*16.8,0)</f>
        <v>50</v>
      </c>
      <c r="AL195" s="214">
        <v>3</v>
      </c>
      <c r="AM195" s="214">
        <f>ROUND(AL195*7.2,0)</f>
        <v>22</v>
      </c>
      <c r="AN195" s="214">
        <f>SUM(M195,O195,Q195,S195,U195)</f>
        <v>323</v>
      </c>
      <c r="AO195" s="214">
        <f>SUM(W195,Y195,AA195,AC195)</f>
        <v>271</v>
      </c>
      <c r="AP195" s="214">
        <f>SUM(AE195,AG195,AI195)</f>
        <v>120</v>
      </c>
      <c r="AQ195" s="214">
        <f>SUM(AK195,AM195)</f>
        <v>72</v>
      </c>
      <c r="AR195" s="214">
        <f>SUM(AN195:AQ195)</f>
        <v>786</v>
      </c>
      <c r="AS195" s="214" t="str">
        <f>IF(AR195&lt;=120,"Group 1",IF(AR195&lt;=240,"Group 2",IF(AR195&lt;=360,"Group 3",IF(AR195&lt;=480,"Group 4",IF(AR195&lt;=600,"Group 5",IF(AR195&lt;=720,"Group 6",IF(AR195&lt;=840,"Group 7",IF(AR195&lt;=960,"Group 8",IF(AR195&lt;=1080,"Group 9","Group 10")))))))))</f>
        <v>Group 7</v>
      </c>
      <c r="AT195" s="214" t="str">
        <f>IF(AR195&lt;=120,"B1",IF(AR195&lt;=240,"B2",IF(AR195&lt;=360,"B3",IF(AR195&lt;=480,"B4",IF(AR195&lt;=600,"B5",IF(AR195&lt;=720,"B6",IF(AR195&lt;=840,"B7",IF(AR195&lt;=960,"B8",IF(AR195&lt;=1080,"B9",IF(AR195&lt;=1100,"B10",IF(AR195&lt;=1120,"B11",IF(AR195&lt;=1140,"B12",IF(AR195&lt;=1160,"B13",IF(AR195&lt;=1180,"B14","B15"))))))))))))))</f>
        <v>B7</v>
      </c>
      <c r="AU195" s="214" t="str">
        <f>AT195</f>
        <v>B7</v>
      </c>
      <c r="AV195" s="214" t="str">
        <f>IF(AU195=J195,"OK","REVIEW")</f>
        <v>OK</v>
      </c>
      <c r="AW195" s="213" t="s">
        <v>1647</v>
      </c>
    </row>
    <row r="196" ht="72" customHeight="1">
      <c r="A196" s="214" t="s">
        <v>264</v>
      </c>
      <c r="B196" s="213" t="s">
        <v>765</v>
      </c>
      <c r="C196" s="214" t="s">
        <v>880</v>
      </c>
      <c r="D196" s="213" t="s">
        <v>881</v>
      </c>
      <c r="E196" s="214" t="s">
        <v>926</v>
      </c>
      <c r="F196" s="213" t="s">
        <v>927</v>
      </c>
      <c r="G196" s="214" t="s">
        <v>934</v>
      </c>
      <c r="H196" s="213" t="s">
        <v>935</v>
      </c>
      <c r="I196" s="213" t="s">
        <v>363</v>
      </c>
      <c r="J196" s="214" t="s">
        <v>277</v>
      </c>
      <c r="K196" s="213" t="s">
        <v>1660</v>
      </c>
      <c r="L196" s="214">
        <v>4</v>
      </c>
      <c r="M196" s="214">
        <f>ROUND(L196*18,0)</f>
        <v>72</v>
      </c>
      <c r="N196" s="214">
        <v>3</v>
      </c>
      <c r="O196" s="214">
        <f>ROUND(N196*19.2,0)</f>
        <v>58</v>
      </c>
      <c r="P196" s="214">
        <v>4</v>
      </c>
      <c r="Q196" s="214">
        <f>ROUND(P196*19.2,0)</f>
        <v>77</v>
      </c>
      <c r="R196" s="214">
        <v>4</v>
      </c>
      <c r="S196" s="214">
        <f>ROUND(R196*14.4,0)</f>
        <v>58</v>
      </c>
      <c r="T196" s="214">
        <v>4</v>
      </c>
      <c r="U196" s="214">
        <f>ROUND(T196*14.4,0)</f>
        <v>58</v>
      </c>
      <c r="V196" s="214">
        <v>3</v>
      </c>
      <c r="W196" s="214">
        <f>ROUND(V196*28.8,0)</f>
        <v>86</v>
      </c>
      <c r="X196" s="214">
        <v>3</v>
      </c>
      <c r="Y196" s="214">
        <f>ROUND(X196*16.8,0)</f>
        <v>50</v>
      </c>
      <c r="Z196" s="214">
        <v>4</v>
      </c>
      <c r="AA196" s="214">
        <f>ROUND(Z196*19.2,0)</f>
        <v>77</v>
      </c>
      <c r="AB196" s="214">
        <v>3</v>
      </c>
      <c r="AC196" s="214">
        <f>ROUND(AB196*19.2,0)</f>
        <v>58</v>
      </c>
      <c r="AD196" s="214">
        <v>4</v>
      </c>
      <c r="AE196" s="214">
        <f>ROUND(AD196*12,0)</f>
        <v>48</v>
      </c>
      <c r="AF196" s="214">
        <v>3</v>
      </c>
      <c r="AG196" s="214">
        <f>ROUND(AF196*14.4,0)</f>
        <v>43</v>
      </c>
      <c r="AH196" s="214">
        <v>3</v>
      </c>
      <c r="AI196" s="214">
        <f>ROUND(AH196*9.6,0)</f>
        <v>29</v>
      </c>
      <c r="AJ196" s="214">
        <v>3</v>
      </c>
      <c r="AK196" s="214">
        <f>ROUND(AJ196*16.8,0)</f>
        <v>50</v>
      </c>
      <c r="AL196" s="214">
        <v>3</v>
      </c>
      <c r="AM196" s="214">
        <f>ROUND(AL196*7.2,0)</f>
        <v>22</v>
      </c>
      <c r="AN196" s="214">
        <f>SUM(M196,O196,Q196,S196,U196)</f>
        <v>323</v>
      </c>
      <c r="AO196" s="214">
        <f>SUM(W196,Y196,AA196,AC196)</f>
        <v>271</v>
      </c>
      <c r="AP196" s="214">
        <f>SUM(AE196,AG196,AI196)</f>
        <v>120</v>
      </c>
      <c r="AQ196" s="214">
        <f>SUM(AK196,AM196)</f>
        <v>72</v>
      </c>
      <c r="AR196" s="214">
        <f>SUM(AN196:AQ196)</f>
        <v>786</v>
      </c>
      <c r="AS196" s="214" t="str">
        <f>IF(AR196&lt;=120,"Group 1",IF(AR196&lt;=240,"Group 2",IF(AR196&lt;=360,"Group 3",IF(AR196&lt;=480,"Group 4",IF(AR196&lt;=600,"Group 5",IF(AR196&lt;=720,"Group 6",IF(AR196&lt;=840,"Group 7",IF(AR196&lt;=960,"Group 8",IF(AR196&lt;=1080,"Group 9","Group 10")))))))))</f>
        <v>Group 7</v>
      </c>
      <c r="AT196" s="214" t="str">
        <f>IF(AR196&lt;=120,"B1",IF(AR196&lt;=240,"B2",IF(AR196&lt;=360,"B3",IF(AR196&lt;=480,"B4",IF(AR196&lt;=600,"B5",IF(AR196&lt;=720,"B6",IF(AR196&lt;=840,"B7",IF(AR196&lt;=960,"B8",IF(AR196&lt;=1080,"B9",IF(AR196&lt;=1100,"B10",IF(AR196&lt;=1120,"B11",IF(AR196&lt;=1140,"B12",IF(AR196&lt;=1160,"B13",IF(AR196&lt;=1180,"B14","B15"))))))))))))))</f>
        <v>B7</v>
      </c>
      <c r="AU196" s="214" t="str">
        <f>AT196</f>
        <v>B7</v>
      </c>
      <c r="AV196" s="214" t="str">
        <f>IF(AU196=J196,"OK","REVIEW")</f>
        <v>OK</v>
      </c>
      <c r="AW196" s="213" t="s">
        <v>1647</v>
      </c>
    </row>
    <row r="197" ht="72" customHeight="1">
      <c r="A197" s="214" t="s">
        <v>264</v>
      </c>
      <c r="B197" s="213" t="s">
        <v>765</v>
      </c>
      <c r="C197" s="214" t="s">
        <v>880</v>
      </c>
      <c r="D197" s="213" t="s">
        <v>881</v>
      </c>
      <c r="E197" s="214" t="s">
        <v>926</v>
      </c>
      <c r="F197" s="213" t="s">
        <v>927</v>
      </c>
      <c r="G197" s="214" t="s">
        <v>936</v>
      </c>
      <c r="H197" s="213" t="s">
        <v>937</v>
      </c>
      <c r="I197" s="213" t="s">
        <v>363</v>
      </c>
      <c r="J197" s="214" t="s">
        <v>277</v>
      </c>
      <c r="K197" s="213" t="s">
        <v>1660</v>
      </c>
      <c r="L197" s="214">
        <v>4</v>
      </c>
      <c r="M197" s="214">
        <f>ROUND(L197*18,0)</f>
        <v>72</v>
      </c>
      <c r="N197" s="214">
        <v>3</v>
      </c>
      <c r="O197" s="214">
        <f>ROUND(N197*19.2,0)</f>
        <v>58</v>
      </c>
      <c r="P197" s="214">
        <v>4</v>
      </c>
      <c r="Q197" s="214">
        <f>ROUND(P197*19.2,0)</f>
        <v>77</v>
      </c>
      <c r="R197" s="214">
        <v>4</v>
      </c>
      <c r="S197" s="214">
        <f>ROUND(R197*14.4,0)</f>
        <v>58</v>
      </c>
      <c r="T197" s="214">
        <v>4</v>
      </c>
      <c r="U197" s="214">
        <f>ROUND(T197*14.4,0)</f>
        <v>58</v>
      </c>
      <c r="V197" s="214">
        <v>3</v>
      </c>
      <c r="W197" s="214">
        <f>ROUND(V197*28.8,0)</f>
        <v>86</v>
      </c>
      <c r="X197" s="214">
        <v>3</v>
      </c>
      <c r="Y197" s="214">
        <f>ROUND(X197*16.8,0)</f>
        <v>50</v>
      </c>
      <c r="Z197" s="214">
        <v>4</v>
      </c>
      <c r="AA197" s="214">
        <f>ROUND(Z197*19.2,0)</f>
        <v>77</v>
      </c>
      <c r="AB197" s="214">
        <v>3</v>
      </c>
      <c r="AC197" s="214">
        <f>ROUND(AB197*19.2,0)</f>
        <v>58</v>
      </c>
      <c r="AD197" s="214">
        <v>4</v>
      </c>
      <c r="AE197" s="214">
        <f>ROUND(AD197*12,0)</f>
        <v>48</v>
      </c>
      <c r="AF197" s="214">
        <v>3</v>
      </c>
      <c r="AG197" s="214">
        <f>ROUND(AF197*14.4,0)</f>
        <v>43</v>
      </c>
      <c r="AH197" s="214">
        <v>3</v>
      </c>
      <c r="AI197" s="214">
        <f>ROUND(AH197*9.6,0)</f>
        <v>29</v>
      </c>
      <c r="AJ197" s="214">
        <v>3</v>
      </c>
      <c r="AK197" s="214">
        <f>ROUND(AJ197*16.8,0)</f>
        <v>50</v>
      </c>
      <c r="AL197" s="214">
        <v>3</v>
      </c>
      <c r="AM197" s="214">
        <f>ROUND(AL197*7.2,0)</f>
        <v>22</v>
      </c>
      <c r="AN197" s="214">
        <f>SUM(M197,O197,Q197,S197,U197)</f>
        <v>323</v>
      </c>
      <c r="AO197" s="214">
        <f>SUM(W197,Y197,AA197,AC197)</f>
        <v>271</v>
      </c>
      <c r="AP197" s="214">
        <f>SUM(AE197,AG197,AI197)</f>
        <v>120</v>
      </c>
      <c r="AQ197" s="214">
        <f>SUM(AK197,AM197)</f>
        <v>72</v>
      </c>
      <c r="AR197" s="214">
        <f>SUM(AN197:AQ197)</f>
        <v>786</v>
      </c>
      <c r="AS197" s="214" t="str">
        <f>IF(AR197&lt;=120,"Group 1",IF(AR197&lt;=240,"Group 2",IF(AR197&lt;=360,"Group 3",IF(AR197&lt;=480,"Group 4",IF(AR197&lt;=600,"Group 5",IF(AR197&lt;=720,"Group 6",IF(AR197&lt;=840,"Group 7",IF(AR197&lt;=960,"Group 8",IF(AR197&lt;=1080,"Group 9","Group 10")))))))))</f>
        <v>Group 7</v>
      </c>
      <c r="AT197" s="214" t="str">
        <f>IF(AR197&lt;=120,"B1",IF(AR197&lt;=240,"B2",IF(AR197&lt;=360,"B3",IF(AR197&lt;=480,"B4",IF(AR197&lt;=600,"B5",IF(AR197&lt;=720,"B6",IF(AR197&lt;=840,"B7",IF(AR197&lt;=960,"B8",IF(AR197&lt;=1080,"B9",IF(AR197&lt;=1100,"B10",IF(AR197&lt;=1120,"B11",IF(AR197&lt;=1140,"B12",IF(AR197&lt;=1160,"B13",IF(AR197&lt;=1180,"B14","B15"))))))))))))))</f>
        <v>B7</v>
      </c>
      <c r="AU197" s="214" t="str">
        <f>AT197</f>
        <v>B7</v>
      </c>
      <c r="AV197" s="214" t="str">
        <f>IF(AU197=J197,"OK","REVIEW")</f>
        <v>OK</v>
      </c>
      <c r="AW197" s="213" t="s">
        <v>1647</v>
      </c>
    </row>
    <row r="198" ht="72" customHeight="1">
      <c r="A198" s="214" t="s">
        <v>264</v>
      </c>
      <c r="B198" s="213" t="s">
        <v>765</v>
      </c>
      <c r="C198" s="214" t="s">
        <v>880</v>
      </c>
      <c r="D198" s="213" t="s">
        <v>881</v>
      </c>
      <c r="E198" s="214" t="s">
        <v>926</v>
      </c>
      <c r="F198" s="213" t="s">
        <v>927</v>
      </c>
      <c r="G198" s="214" t="s">
        <v>938</v>
      </c>
      <c r="H198" s="213" t="s">
        <v>939</v>
      </c>
      <c r="I198" s="213" t="s">
        <v>363</v>
      </c>
      <c r="J198" s="214" t="s">
        <v>277</v>
      </c>
      <c r="K198" s="213" t="s">
        <v>1660</v>
      </c>
      <c r="L198" s="214">
        <v>4</v>
      </c>
      <c r="M198" s="214">
        <f>ROUND(L198*18,0)</f>
        <v>72</v>
      </c>
      <c r="N198" s="214">
        <v>3</v>
      </c>
      <c r="O198" s="214">
        <f>ROUND(N198*19.2,0)</f>
        <v>58</v>
      </c>
      <c r="P198" s="214">
        <v>4</v>
      </c>
      <c r="Q198" s="214">
        <f>ROUND(P198*19.2,0)</f>
        <v>77</v>
      </c>
      <c r="R198" s="214">
        <v>4</v>
      </c>
      <c r="S198" s="214">
        <f>ROUND(R198*14.4,0)</f>
        <v>58</v>
      </c>
      <c r="T198" s="214">
        <v>4</v>
      </c>
      <c r="U198" s="214">
        <f>ROUND(T198*14.4,0)</f>
        <v>58</v>
      </c>
      <c r="V198" s="214">
        <v>3</v>
      </c>
      <c r="W198" s="214">
        <f>ROUND(V198*28.8,0)</f>
        <v>86</v>
      </c>
      <c r="X198" s="214">
        <v>3</v>
      </c>
      <c r="Y198" s="214">
        <f>ROUND(X198*16.8,0)</f>
        <v>50</v>
      </c>
      <c r="Z198" s="214">
        <v>4</v>
      </c>
      <c r="AA198" s="214">
        <f>ROUND(Z198*19.2,0)</f>
        <v>77</v>
      </c>
      <c r="AB198" s="214">
        <v>3</v>
      </c>
      <c r="AC198" s="214">
        <f>ROUND(AB198*19.2,0)</f>
        <v>58</v>
      </c>
      <c r="AD198" s="214">
        <v>4</v>
      </c>
      <c r="AE198" s="214">
        <f>ROUND(AD198*12,0)</f>
        <v>48</v>
      </c>
      <c r="AF198" s="214">
        <v>3</v>
      </c>
      <c r="AG198" s="214">
        <f>ROUND(AF198*14.4,0)</f>
        <v>43</v>
      </c>
      <c r="AH198" s="214">
        <v>3</v>
      </c>
      <c r="AI198" s="214">
        <f>ROUND(AH198*9.6,0)</f>
        <v>29</v>
      </c>
      <c r="AJ198" s="214">
        <v>3</v>
      </c>
      <c r="AK198" s="214">
        <f>ROUND(AJ198*16.8,0)</f>
        <v>50</v>
      </c>
      <c r="AL198" s="214">
        <v>3</v>
      </c>
      <c r="AM198" s="214">
        <f>ROUND(AL198*7.2,0)</f>
        <v>22</v>
      </c>
      <c r="AN198" s="214">
        <f>SUM(M198,O198,Q198,S198,U198)</f>
        <v>323</v>
      </c>
      <c r="AO198" s="214">
        <f>SUM(W198,Y198,AA198,AC198)</f>
        <v>271</v>
      </c>
      <c r="AP198" s="214">
        <f>SUM(AE198,AG198,AI198)</f>
        <v>120</v>
      </c>
      <c r="AQ198" s="214">
        <f>SUM(AK198,AM198)</f>
        <v>72</v>
      </c>
      <c r="AR198" s="214">
        <f>SUM(AN198:AQ198)</f>
        <v>786</v>
      </c>
      <c r="AS198" s="214" t="str">
        <f>IF(AR198&lt;=120,"Group 1",IF(AR198&lt;=240,"Group 2",IF(AR198&lt;=360,"Group 3",IF(AR198&lt;=480,"Group 4",IF(AR198&lt;=600,"Group 5",IF(AR198&lt;=720,"Group 6",IF(AR198&lt;=840,"Group 7",IF(AR198&lt;=960,"Group 8",IF(AR198&lt;=1080,"Group 9","Group 10")))))))))</f>
        <v>Group 7</v>
      </c>
      <c r="AT198" s="214" t="str">
        <f>IF(AR198&lt;=120,"B1",IF(AR198&lt;=240,"B2",IF(AR198&lt;=360,"B3",IF(AR198&lt;=480,"B4",IF(AR198&lt;=600,"B5",IF(AR198&lt;=720,"B6",IF(AR198&lt;=840,"B7",IF(AR198&lt;=960,"B8",IF(AR198&lt;=1080,"B9",IF(AR198&lt;=1100,"B10",IF(AR198&lt;=1120,"B11",IF(AR198&lt;=1140,"B12",IF(AR198&lt;=1160,"B13",IF(AR198&lt;=1180,"B14","B15"))))))))))))))</f>
        <v>B7</v>
      </c>
      <c r="AU198" s="214" t="str">
        <f>AT198</f>
        <v>B7</v>
      </c>
      <c r="AV198" s="214" t="str">
        <f>IF(AU198=J198,"OK","REVIEW")</f>
        <v>OK</v>
      </c>
      <c r="AW198" s="213" t="s">
        <v>1647</v>
      </c>
    </row>
    <row r="199" ht="72" customHeight="1">
      <c r="A199" s="214" t="s">
        <v>264</v>
      </c>
      <c r="B199" s="213" t="s">
        <v>765</v>
      </c>
      <c r="C199" s="214" t="s">
        <v>940</v>
      </c>
      <c r="D199" s="213" t="s">
        <v>941</v>
      </c>
      <c r="E199" s="214" t="s">
        <v>942</v>
      </c>
      <c r="F199" s="213" t="s">
        <v>943</v>
      </c>
      <c r="G199" s="214" t="s">
        <v>944</v>
      </c>
      <c r="H199" s="213" t="s">
        <v>945</v>
      </c>
      <c r="I199" s="213" t="s">
        <v>363</v>
      </c>
      <c r="J199" s="214" t="s">
        <v>274</v>
      </c>
      <c r="K199" s="213" t="s">
        <v>1659</v>
      </c>
      <c r="L199" s="214">
        <v>3</v>
      </c>
      <c r="M199" s="214">
        <f>ROUND(L199*18,0)</f>
        <v>54</v>
      </c>
      <c r="N199" s="214">
        <v>3</v>
      </c>
      <c r="O199" s="214">
        <f>ROUND(N199*19.2,0)</f>
        <v>58</v>
      </c>
      <c r="P199" s="214">
        <v>3</v>
      </c>
      <c r="Q199" s="214">
        <f>ROUND(P199*19.2,0)</f>
        <v>58</v>
      </c>
      <c r="R199" s="214">
        <v>3</v>
      </c>
      <c r="S199" s="214">
        <f>ROUND(R199*14.4,0)</f>
        <v>43</v>
      </c>
      <c r="T199" s="214">
        <v>3</v>
      </c>
      <c r="U199" s="214">
        <f>ROUND(T199*14.4,0)</f>
        <v>43</v>
      </c>
      <c r="V199" s="214">
        <v>3</v>
      </c>
      <c r="W199" s="214">
        <f>ROUND(V199*28.8,0)</f>
        <v>86</v>
      </c>
      <c r="X199" s="214">
        <v>3</v>
      </c>
      <c r="Y199" s="214">
        <f>ROUND(X199*16.8,0)</f>
        <v>50</v>
      </c>
      <c r="Z199" s="214">
        <v>3</v>
      </c>
      <c r="AA199" s="214">
        <f>ROUND(Z199*19.2,0)</f>
        <v>58</v>
      </c>
      <c r="AB199" s="214">
        <v>3</v>
      </c>
      <c r="AC199" s="214">
        <f>ROUND(AB199*19.2,0)</f>
        <v>58</v>
      </c>
      <c r="AD199" s="214">
        <v>3</v>
      </c>
      <c r="AE199" s="214">
        <f>ROUND(AD199*12,0)</f>
        <v>36</v>
      </c>
      <c r="AF199" s="214">
        <v>3</v>
      </c>
      <c r="AG199" s="214">
        <f>ROUND(AF199*14.4,0)</f>
        <v>43</v>
      </c>
      <c r="AH199" s="214">
        <v>2</v>
      </c>
      <c r="AI199" s="214">
        <f>ROUND(AH199*9.6,0)</f>
        <v>19</v>
      </c>
      <c r="AJ199" s="214">
        <v>3</v>
      </c>
      <c r="AK199" s="214">
        <f>ROUND(AJ199*16.8,0)</f>
        <v>50</v>
      </c>
      <c r="AL199" s="214">
        <v>2</v>
      </c>
      <c r="AM199" s="214">
        <f>ROUND(AL199*7.2,0)</f>
        <v>14</v>
      </c>
      <c r="AN199" s="214">
        <f>SUM(M199,O199,Q199,S199,U199)</f>
        <v>256</v>
      </c>
      <c r="AO199" s="214">
        <f>SUM(W199,Y199,AA199,AC199)</f>
        <v>252</v>
      </c>
      <c r="AP199" s="214">
        <f>SUM(AE199,AG199,AI199)</f>
        <v>98</v>
      </c>
      <c r="AQ199" s="214">
        <f>SUM(AK199,AM199)</f>
        <v>64</v>
      </c>
      <c r="AR199" s="214">
        <f>SUM(AN199:AQ199)</f>
        <v>670</v>
      </c>
      <c r="AS199" s="214" t="str">
        <f>IF(AR199&lt;=120,"Group 1",IF(AR199&lt;=240,"Group 2",IF(AR199&lt;=360,"Group 3",IF(AR199&lt;=480,"Group 4",IF(AR199&lt;=600,"Group 5",IF(AR199&lt;=720,"Group 6",IF(AR199&lt;=840,"Group 7",IF(AR199&lt;=960,"Group 8",IF(AR199&lt;=1080,"Group 9","Group 10")))))))))</f>
        <v>Group 6</v>
      </c>
      <c r="AT199" s="214" t="str">
        <f>IF(AR199&lt;=120,"B1",IF(AR199&lt;=240,"B2",IF(AR199&lt;=360,"B3",IF(AR199&lt;=480,"B4",IF(AR199&lt;=600,"B5",IF(AR199&lt;=720,"B6",IF(AR199&lt;=840,"B7",IF(AR199&lt;=960,"B8",IF(AR199&lt;=1080,"B9",IF(AR199&lt;=1100,"B10",IF(AR199&lt;=1120,"B11",IF(AR199&lt;=1140,"B12",IF(AR199&lt;=1160,"B13",IF(AR199&lt;=1180,"B14","B15"))))))))))))))</f>
        <v>B6</v>
      </c>
      <c r="AU199" s="214" t="str">
        <f>AT199</f>
        <v>B6</v>
      </c>
      <c r="AV199" s="214" t="str">
        <f>IF(AU199=J199,"OK","REVIEW")</f>
        <v>OK</v>
      </c>
      <c r="AW199" s="213" t="s">
        <v>1647</v>
      </c>
    </row>
    <row r="200" ht="72" customHeight="1">
      <c r="A200" s="214" t="s">
        <v>264</v>
      </c>
      <c r="B200" s="213" t="s">
        <v>765</v>
      </c>
      <c r="C200" s="214" t="s">
        <v>940</v>
      </c>
      <c r="D200" s="213" t="s">
        <v>941</v>
      </c>
      <c r="E200" s="214" t="s">
        <v>942</v>
      </c>
      <c r="F200" s="213" t="s">
        <v>943</v>
      </c>
      <c r="G200" s="214" t="s">
        <v>946</v>
      </c>
      <c r="H200" s="213" t="s">
        <v>947</v>
      </c>
      <c r="I200" s="213" t="s">
        <v>363</v>
      </c>
      <c r="J200" s="214" t="s">
        <v>274</v>
      </c>
      <c r="K200" s="213" t="s">
        <v>1659</v>
      </c>
      <c r="L200" s="214">
        <v>3</v>
      </c>
      <c r="M200" s="214">
        <f>ROUND(L200*18,0)</f>
        <v>54</v>
      </c>
      <c r="N200" s="214">
        <v>3</v>
      </c>
      <c r="O200" s="214">
        <f>ROUND(N200*19.2,0)</f>
        <v>58</v>
      </c>
      <c r="P200" s="214">
        <v>3</v>
      </c>
      <c r="Q200" s="214">
        <f>ROUND(P200*19.2,0)</f>
        <v>58</v>
      </c>
      <c r="R200" s="214">
        <v>3</v>
      </c>
      <c r="S200" s="214">
        <f>ROUND(R200*14.4,0)</f>
        <v>43</v>
      </c>
      <c r="T200" s="214">
        <v>3</v>
      </c>
      <c r="U200" s="214">
        <f>ROUND(T200*14.4,0)</f>
        <v>43</v>
      </c>
      <c r="V200" s="214">
        <v>3</v>
      </c>
      <c r="W200" s="214">
        <f>ROUND(V200*28.8,0)</f>
        <v>86</v>
      </c>
      <c r="X200" s="214">
        <v>3</v>
      </c>
      <c r="Y200" s="214">
        <f>ROUND(X200*16.8,0)</f>
        <v>50</v>
      </c>
      <c r="Z200" s="214">
        <v>3</v>
      </c>
      <c r="AA200" s="214">
        <f>ROUND(Z200*19.2,0)</f>
        <v>58</v>
      </c>
      <c r="AB200" s="214">
        <v>3</v>
      </c>
      <c r="AC200" s="214">
        <f>ROUND(AB200*19.2,0)</f>
        <v>58</v>
      </c>
      <c r="AD200" s="214">
        <v>3</v>
      </c>
      <c r="AE200" s="214">
        <f>ROUND(AD200*12,0)</f>
        <v>36</v>
      </c>
      <c r="AF200" s="214">
        <v>3</v>
      </c>
      <c r="AG200" s="214">
        <f>ROUND(AF200*14.4,0)</f>
        <v>43</v>
      </c>
      <c r="AH200" s="214">
        <v>2</v>
      </c>
      <c r="AI200" s="214">
        <f>ROUND(AH200*9.6,0)</f>
        <v>19</v>
      </c>
      <c r="AJ200" s="214">
        <v>3</v>
      </c>
      <c r="AK200" s="214">
        <f>ROUND(AJ200*16.8,0)</f>
        <v>50</v>
      </c>
      <c r="AL200" s="214">
        <v>2</v>
      </c>
      <c r="AM200" s="214">
        <f>ROUND(AL200*7.2,0)</f>
        <v>14</v>
      </c>
      <c r="AN200" s="214">
        <f>SUM(M200,O200,Q200,S200,U200)</f>
        <v>256</v>
      </c>
      <c r="AO200" s="214">
        <f>SUM(W200,Y200,AA200,AC200)</f>
        <v>252</v>
      </c>
      <c r="AP200" s="214">
        <f>SUM(AE200,AG200,AI200)</f>
        <v>98</v>
      </c>
      <c r="AQ200" s="214">
        <f>SUM(AK200,AM200)</f>
        <v>64</v>
      </c>
      <c r="AR200" s="214">
        <f>SUM(AN200:AQ200)</f>
        <v>670</v>
      </c>
      <c r="AS200" s="214" t="str">
        <f>IF(AR200&lt;=120,"Group 1",IF(AR200&lt;=240,"Group 2",IF(AR200&lt;=360,"Group 3",IF(AR200&lt;=480,"Group 4",IF(AR200&lt;=600,"Group 5",IF(AR200&lt;=720,"Group 6",IF(AR200&lt;=840,"Group 7",IF(AR200&lt;=960,"Group 8",IF(AR200&lt;=1080,"Group 9","Group 10")))))))))</f>
        <v>Group 6</v>
      </c>
      <c r="AT200" s="214" t="str">
        <f>IF(AR200&lt;=120,"B1",IF(AR200&lt;=240,"B2",IF(AR200&lt;=360,"B3",IF(AR200&lt;=480,"B4",IF(AR200&lt;=600,"B5",IF(AR200&lt;=720,"B6",IF(AR200&lt;=840,"B7",IF(AR200&lt;=960,"B8",IF(AR200&lt;=1080,"B9",IF(AR200&lt;=1100,"B10",IF(AR200&lt;=1120,"B11",IF(AR200&lt;=1140,"B12",IF(AR200&lt;=1160,"B13",IF(AR200&lt;=1180,"B14","B15"))))))))))))))</f>
        <v>B6</v>
      </c>
      <c r="AU200" s="214" t="str">
        <f>AT200</f>
        <v>B6</v>
      </c>
      <c r="AV200" s="214" t="str">
        <f>IF(AU200=J200,"OK","REVIEW")</f>
        <v>OK</v>
      </c>
      <c r="AW200" s="213" t="s">
        <v>1647</v>
      </c>
    </row>
    <row r="201" ht="72" customHeight="1">
      <c r="A201" s="214" t="s">
        <v>264</v>
      </c>
      <c r="B201" s="213" t="s">
        <v>765</v>
      </c>
      <c r="C201" s="214" t="s">
        <v>940</v>
      </c>
      <c r="D201" s="213" t="s">
        <v>941</v>
      </c>
      <c r="E201" s="214" t="s">
        <v>942</v>
      </c>
      <c r="F201" s="213" t="s">
        <v>943</v>
      </c>
      <c r="G201" s="214" t="s">
        <v>948</v>
      </c>
      <c r="H201" s="213" t="s">
        <v>949</v>
      </c>
      <c r="I201" s="213" t="s">
        <v>363</v>
      </c>
      <c r="J201" s="214" t="s">
        <v>274</v>
      </c>
      <c r="K201" s="213" t="s">
        <v>1659</v>
      </c>
      <c r="L201" s="214">
        <v>3</v>
      </c>
      <c r="M201" s="214">
        <f>ROUND(L201*18,0)</f>
        <v>54</v>
      </c>
      <c r="N201" s="214">
        <v>3</v>
      </c>
      <c r="O201" s="214">
        <f>ROUND(N201*19.2,0)</f>
        <v>58</v>
      </c>
      <c r="P201" s="214">
        <v>3</v>
      </c>
      <c r="Q201" s="214">
        <f>ROUND(P201*19.2,0)</f>
        <v>58</v>
      </c>
      <c r="R201" s="214">
        <v>3</v>
      </c>
      <c r="S201" s="214">
        <f>ROUND(R201*14.4,0)</f>
        <v>43</v>
      </c>
      <c r="T201" s="214">
        <v>3</v>
      </c>
      <c r="U201" s="214">
        <f>ROUND(T201*14.4,0)</f>
        <v>43</v>
      </c>
      <c r="V201" s="214">
        <v>3</v>
      </c>
      <c r="W201" s="214">
        <f>ROUND(V201*28.8,0)</f>
        <v>86</v>
      </c>
      <c r="X201" s="214">
        <v>3</v>
      </c>
      <c r="Y201" s="214">
        <f>ROUND(X201*16.8,0)</f>
        <v>50</v>
      </c>
      <c r="Z201" s="214">
        <v>3</v>
      </c>
      <c r="AA201" s="214">
        <f>ROUND(Z201*19.2,0)</f>
        <v>58</v>
      </c>
      <c r="AB201" s="214">
        <v>3</v>
      </c>
      <c r="AC201" s="214">
        <f>ROUND(AB201*19.2,0)</f>
        <v>58</v>
      </c>
      <c r="AD201" s="214">
        <v>3</v>
      </c>
      <c r="AE201" s="214">
        <f>ROUND(AD201*12,0)</f>
        <v>36</v>
      </c>
      <c r="AF201" s="214">
        <v>3</v>
      </c>
      <c r="AG201" s="214">
        <f>ROUND(AF201*14.4,0)</f>
        <v>43</v>
      </c>
      <c r="AH201" s="214">
        <v>2</v>
      </c>
      <c r="AI201" s="214">
        <f>ROUND(AH201*9.6,0)</f>
        <v>19</v>
      </c>
      <c r="AJ201" s="214">
        <v>3</v>
      </c>
      <c r="AK201" s="214">
        <f>ROUND(AJ201*16.8,0)</f>
        <v>50</v>
      </c>
      <c r="AL201" s="214">
        <v>2</v>
      </c>
      <c r="AM201" s="214">
        <f>ROUND(AL201*7.2,0)</f>
        <v>14</v>
      </c>
      <c r="AN201" s="214">
        <f>SUM(M201,O201,Q201,S201,U201)</f>
        <v>256</v>
      </c>
      <c r="AO201" s="214">
        <f>SUM(W201,Y201,AA201,AC201)</f>
        <v>252</v>
      </c>
      <c r="AP201" s="214">
        <f>SUM(AE201,AG201,AI201)</f>
        <v>98</v>
      </c>
      <c r="AQ201" s="214">
        <f>SUM(AK201,AM201)</f>
        <v>64</v>
      </c>
      <c r="AR201" s="214">
        <f>SUM(AN201:AQ201)</f>
        <v>670</v>
      </c>
      <c r="AS201" s="214" t="str">
        <f>IF(AR201&lt;=120,"Group 1",IF(AR201&lt;=240,"Group 2",IF(AR201&lt;=360,"Group 3",IF(AR201&lt;=480,"Group 4",IF(AR201&lt;=600,"Group 5",IF(AR201&lt;=720,"Group 6",IF(AR201&lt;=840,"Group 7",IF(AR201&lt;=960,"Group 8",IF(AR201&lt;=1080,"Group 9","Group 10")))))))))</f>
        <v>Group 6</v>
      </c>
      <c r="AT201" s="214" t="str">
        <f>IF(AR201&lt;=120,"B1",IF(AR201&lt;=240,"B2",IF(AR201&lt;=360,"B3",IF(AR201&lt;=480,"B4",IF(AR201&lt;=600,"B5",IF(AR201&lt;=720,"B6",IF(AR201&lt;=840,"B7",IF(AR201&lt;=960,"B8",IF(AR201&lt;=1080,"B9",IF(AR201&lt;=1100,"B10",IF(AR201&lt;=1120,"B11",IF(AR201&lt;=1140,"B12",IF(AR201&lt;=1160,"B13",IF(AR201&lt;=1180,"B14","B15"))))))))))))))</f>
        <v>B6</v>
      </c>
      <c r="AU201" s="214" t="str">
        <f>AT201</f>
        <v>B6</v>
      </c>
      <c r="AV201" s="214" t="str">
        <f>IF(AU201=J201,"OK","REVIEW")</f>
        <v>OK</v>
      </c>
      <c r="AW201" s="213" t="s">
        <v>1647</v>
      </c>
    </row>
    <row r="202" ht="72" customHeight="1">
      <c r="A202" s="214" t="s">
        <v>264</v>
      </c>
      <c r="B202" s="213" t="s">
        <v>765</v>
      </c>
      <c r="C202" s="214" t="s">
        <v>940</v>
      </c>
      <c r="D202" s="213" t="s">
        <v>941</v>
      </c>
      <c r="E202" s="214" t="s">
        <v>950</v>
      </c>
      <c r="F202" s="213" t="s">
        <v>951</v>
      </c>
      <c r="G202" s="214" t="s">
        <v>952</v>
      </c>
      <c r="H202" s="213" t="s">
        <v>953</v>
      </c>
      <c r="I202" s="213" t="s">
        <v>363</v>
      </c>
      <c r="J202" s="214" t="s">
        <v>274</v>
      </c>
      <c r="K202" s="213" t="s">
        <v>1659</v>
      </c>
      <c r="L202" s="214">
        <v>3</v>
      </c>
      <c r="M202" s="214">
        <f>ROUND(L202*18,0)</f>
        <v>54</v>
      </c>
      <c r="N202" s="214">
        <v>3</v>
      </c>
      <c r="O202" s="214">
        <f>ROUND(N202*19.2,0)</f>
        <v>58</v>
      </c>
      <c r="P202" s="214">
        <v>3</v>
      </c>
      <c r="Q202" s="214">
        <f>ROUND(P202*19.2,0)</f>
        <v>58</v>
      </c>
      <c r="R202" s="214">
        <v>3</v>
      </c>
      <c r="S202" s="214">
        <f>ROUND(R202*14.4,0)</f>
        <v>43</v>
      </c>
      <c r="T202" s="214">
        <v>3</v>
      </c>
      <c r="U202" s="214">
        <f>ROUND(T202*14.4,0)</f>
        <v>43</v>
      </c>
      <c r="V202" s="214">
        <v>3</v>
      </c>
      <c r="W202" s="214">
        <f>ROUND(V202*28.8,0)</f>
        <v>86</v>
      </c>
      <c r="X202" s="214">
        <v>3</v>
      </c>
      <c r="Y202" s="214">
        <f>ROUND(X202*16.8,0)</f>
        <v>50</v>
      </c>
      <c r="Z202" s="214">
        <v>3</v>
      </c>
      <c r="AA202" s="214">
        <f>ROUND(Z202*19.2,0)</f>
        <v>58</v>
      </c>
      <c r="AB202" s="214">
        <v>3</v>
      </c>
      <c r="AC202" s="214">
        <f>ROUND(AB202*19.2,0)</f>
        <v>58</v>
      </c>
      <c r="AD202" s="214">
        <v>3</v>
      </c>
      <c r="AE202" s="214">
        <f>ROUND(AD202*12,0)</f>
        <v>36</v>
      </c>
      <c r="AF202" s="214">
        <v>3</v>
      </c>
      <c r="AG202" s="214">
        <f>ROUND(AF202*14.4,0)</f>
        <v>43</v>
      </c>
      <c r="AH202" s="214">
        <v>2</v>
      </c>
      <c r="AI202" s="214">
        <f>ROUND(AH202*9.6,0)</f>
        <v>19</v>
      </c>
      <c r="AJ202" s="214">
        <v>3</v>
      </c>
      <c r="AK202" s="214">
        <f>ROUND(AJ202*16.8,0)</f>
        <v>50</v>
      </c>
      <c r="AL202" s="214">
        <v>2</v>
      </c>
      <c r="AM202" s="214">
        <f>ROUND(AL202*7.2,0)</f>
        <v>14</v>
      </c>
      <c r="AN202" s="214">
        <f>SUM(M202,O202,Q202,S202,U202)</f>
        <v>256</v>
      </c>
      <c r="AO202" s="214">
        <f>SUM(W202,Y202,AA202,AC202)</f>
        <v>252</v>
      </c>
      <c r="AP202" s="214">
        <f>SUM(AE202,AG202,AI202)</f>
        <v>98</v>
      </c>
      <c r="AQ202" s="214">
        <f>SUM(AK202,AM202)</f>
        <v>64</v>
      </c>
      <c r="AR202" s="214">
        <f>SUM(AN202:AQ202)</f>
        <v>670</v>
      </c>
      <c r="AS202" s="214" t="str">
        <f>IF(AR202&lt;=120,"Group 1",IF(AR202&lt;=240,"Group 2",IF(AR202&lt;=360,"Group 3",IF(AR202&lt;=480,"Group 4",IF(AR202&lt;=600,"Group 5",IF(AR202&lt;=720,"Group 6",IF(AR202&lt;=840,"Group 7",IF(AR202&lt;=960,"Group 8",IF(AR202&lt;=1080,"Group 9","Group 10")))))))))</f>
        <v>Group 6</v>
      </c>
      <c r="AT202" s="214" t="str">
        <f>IF(AR202&lt;=120,"B1",IF(AR202&lt;=240,"B2",IF(AR202&lt;=360,"B3",IF(AR202&lt;=480,"B4",IF(AR202&lt;=600,"B5",IF(AR202&lt;=720,"B6",IF(AR202&lt;=840,"B7",IF(AR202&lt;=960,"B8",IF(AR202&lt;=1080,"B9",IF(AR202&lt;=1100,"B10",IF(AR202&lt;=1120,"B11",IF(AR202&lt;=1140,"B12",IF(AR202&lt;=1160,"B13",IF(AR202&lt;=1180,"B14","B15"))))))))))))))</f>
        <v>B6</v>
      </c>
      <c r="AU202" s="214" t="str">
        <f>AT202</f>
        <v>B6</v>
      </c>
      <c r="AV202" s="214" t="str">
        <f>IF(AU202=J202,"OK","REVIEW")</f>
        <v>OK</v>
      </c>
      <c r="AW202" s="213" t="s">
        <v>1647</v>
      </c>
    </row>
    <row r="203" ht="72" customHeight="1">
      <c r="A203" s="214" t="s">
        <v>264</v>
      </c>
      <c r="B203" s="213" t="s">
        <v>765</v>
      </c>
      <c r="C203" s="214" t="s">
        <v>940</v>
      </c>
      <c r="D203" s="213" t="s">
        <v>941</v>
      </c>
      <c r="E203" s="214" t="s">
        <v>950</v>
      </c>
      <c r="F203" s="213" t="s">
        <v>951</v>
      </c>
      <c r="G203" s="214" t="s">
        <v>954</v>
      </c>
      <c r="H203" s="213" t="s">
        <v>955</v>
      </c>
      <c r="I203" s="213" t="s">
        <v>363</v>
      </c>
      <c r="J203" s="214" t="s">
        <v>274</v>
      </c>
      <c r="K203" s="213" t="s">
        <v>1659</v>
      </c>
      <c r="L203" s="214">
        <v>3</v>
      </c>
      <c r="M203" s="214">
        <f>ROUND(L203*18,0)</f>
        <v>54</v>
      </c>
      <c r="N203" s="214">
        <v>3</v>
      </c>
      <c r="O203" s="214">
        <f>ROUND(N203*19.2,0)</f>
        <v>58</v>
      </c>
      <c r="P203" s="214">
        <v>3</v>
      </c>
      <c r="Q203" s="214">
        <f>ROUND(P203*19.2,0)</f>
        <v>58</v>
      </c>
      <c r="R203" s="214">
        <v>4</v>
      </c>
      <c r="S203" s="214">
        <f>ROUND(R203*14.4,0)</f>
        <v>58</v>
      </c>
      <c r="T203" s="214">
        <v>3</v>
      </c>
      <c r="U203" s="214">
        <f>ROUND(T203*14.4,0)</f>
        <v>43</v>
      </c>
      <c r="V203" s="214">
        <v>3</v>
      </c>
      <c r="W203" s="214">
        <f>ROUND(V203*28.8,0)</f>
        <v>86</v>
      </c>
      <c r="X203" s="214">
        <v>3</v>
      </c>
      <c r="Y203" s="214">
        <f>ROUND(X203*16.8,0)</f>
        <v>50</v>
      </c>
      <c r="Z203" s="214">
        <v>4</v>
      </c>
      <c r="AA203" s="214">
        <f>ROUND(Z203*19.2,0)</f>
        <v>77</v>
      </c>
      <c r="AB203" s="214">
        <v>3</v>
      </c>
      <c r="AC203" s="214">
        <f>ROUND(AB203*19.2,0)</f>
        <v>58</v>
      </c>
      <c r="AD203" s="214">
        <v>3</v>
      </c>
      <c r="AE203" s="214">
        <f>ROUND(AD203*12,0)</f>
        <v>36</v>
      </c>
      <c r="AF203" s="214">
        <v>3</v>
      </c>
      <c r="AG203" s="214">
        <f>ROUND(AF203*14.4,0)</f>
        <v>43</v>
      </c>
      <c r="AH203" s="214">
        <v>2</v>
      </c>
      <c r="AI203" s="214">
        <f>ROUND(AH203*9.6,0)</f>
        <v>19</v>
      </c>
      <c r="AJ203" s="214">
        <v>3</v>
      </c>
      <c r="AK203" s="214">
        <f>ROUND(AJ203*16.8,0)</f>
        <v>50</v>
      </c>
      <c r="AL203" s="214">
        <v>2</v>
      </c>
      <c r="AM203" s="214">
        <f>ROUND(AL203*7.2,0)</f>
        <v>14</v>
      </c>
      <c r="AN203" s="214">
        <f>SUM(M203,O203,Q203,S203,U203)</f>
        <v>271</v>
      </c>
      <c r="AO203" s="214">
        <f>SUM(W203,Y203,AA203,AC203)</f>
        <v>271</v>
      </c>
      <c r="AP203" s="214">
        <f>SUM(AE203,AG203,AI203)</f>
        <v>98</v>
      </c>
      <c r="AQ203" s="214">
        <f>SUM(AK203,AM203)</f>
        <v>64</v>
      </c>
      <c r="AR203" s="214">
        <f>SUM(AN203:AQ203)</f>
        <v>704</v>
      </c>
      <c r="AS203" s="214" t="str">
        <f>IF(AR203&lt;=120,"Group 1",IF(AR203&lt;=240,"Group 2",IF(AR203&lt;=360,"Group 3",IF(AR203&lt;=480,"Group 4",IF(AR203&lt;=600,"Group 5",IF(AR203&lt;=720,"Group 6",IF(AR203&lt;=840,"Group 7",IF(AR203&lt;=960,"Group 8",IF(AR203&lt;=1080,"Group 9","Group 10")))))))))</f>
        <v>Group 6</v>
      </c>
      <c r="AT203" s="214" t="str">
        <f>IF(AR203&lt;=120,"B1",IF(AR203&lt;=240,"B2",IF(AR203&lt;=360,"B3",IF(AR203&lt;=480,"B4",IF(AR203&lt;=600,"B5",IF(AR203&lt;=720,"B6",IF(AR203&lt;=840,"B7",IF(AR203&lt;=960,"B8",IF(AR203&lt;=1080,"B9",IF(AR203&lt;=1100,"B10",IF(AR203&lt;=1120,"B11",IF(AR203&lt;=1140,"B12",IF(AR203&lt;=1160,"B13",IF(AR203&lt;=1180,"B14","B15"))))))))))))))</f>
        <v>B6</v>
      </c>
      <c r="AU203" s="214" t="str">
        <f>AT203</f>
        <v>B6</v>
      </c>
      <c r="AV203" s="214" t="str">
        <f>IF(AU203=J203,"OK","REVIEW")</f>
        <v>OK</v>
      </c>
      <c r="AW203" s="213" t="s">
        <v>1647</v>
      </c>
    </row>
    <row r="204" ht="72" customHeight="1">
      <c r="A204" s="214" t="s">
        <v>264</v>
      </c>
      <c r="B204" s="213" t="s">
        <v>765</v>
      </c>
      <c r="C204" s="214" t="s">
        <v>940</v>
      </c>
      <c r="D204" s="213" t="s">
        <v>941</v>
      </c>
      <c r="E204" s="214" t="s">
        <v>950</v>
      </c>
      <c r="F204" s="213" t="s">
        <v>951</v>
      </c>
      <c r="G204" s="214" t="s">
        <v>956</v>
      </c>
      <c r="H204" s="213" t="s">
        <v>957</v>
      </c>
      <c r="I204" s="213" t="s">
        <v>363</v>
      </c>
      <c r="J204" s="214" t="s">
        <v>274</v>
      </c>
      <c r="K204" s="213" t="s">
        <v>1659</v>
      </c>
      <c r="L204" s="214">
        <v>3</v>
      </c>
      <c r="M204" s="214">
        <f>ROUND(L204*18,0)</f>
        <v>54</v>
      </c>
      <c r="N204" s="214">
        <v>3</v>
      </c>
      <c r="O204" s="214">
        <f>ROUND(N204*19.2,0)</f>
        <v>58</v>
      </c>
      <c r="P204" s="214">
        <v>3</v>
      </c>
      <c r="Q204" s="214">
        <f>ROUND(P204*19.2,0)</f>
        <v>58</v>
      </c>
      <c r="R204" s="214">
        <v>3</v>
      </c>
      <c r="S204" s="214">
        <f>ROUND(R204*14.4,0)</f>
        <v>43</v>
      </c>
      <c r="T204" s="214">
        <v>3</v>
      </c>
      <c r="U204" s="214">
        <f>ROUND(T204*14.4,0)</f>
        <v>43</v>
      </c>
      <c r="V204" s="214">
        <v>3</v>
      </c>
      <c r="W204" s="214">
        <f>ROUND(V204*28.8,0)</f>
        <v>86</v>
      </c>
      <c r="X204" s="214">
        <v>3</v>
      </c>
      <c r="Y204" s="214">
        <f>ROUND(X204*16.8,0)</f>
        <v>50</v>
      </c>
      <c r="Z204" s="214">
        <v>3</v>
      </c>
      <c r="AA204" s="214">
        <f>ROUND(Z204*19.2,0)</f>
        <v>58</v>
      </c>
      <c r="AB204" s="214">
        <v>3</v>
      </c>
      <c r="AC204" s="214">
        <f>ROUND(AB204*19.2,0)</f>
        <v>58</v>
      </c>
      <c r="AD204" s="214">
        <v>3</v>
      </c>
      <c r="AE204" s="214">
        <f>ROUND(AD204*12,0)</f>
        <v>36</v>
      </c>
      <c r="AF204" s="214">
        <v>3</v>
      </c>
      <c r="AG204" s="214">
        <f>ROUND(AF204*14.4,0)</f>
        <v>43</v>
      </c>
      <c r="AH204" s="214">
        <v>2</v>
      </c>
      <c r="AI204" s="214">
        <f>ROUND(AH204*9.6,0)</f>
        <v>19</v>
      </c>
      <c r="AJ204" s="214">
        <v>3</v>
      </c>
      <c r="AK204" s="214">
        <f>ROUND(AJ204*16.8,0)</f>
        <v>50</v>
      </c>
      <c r="AL204" s="214">
        <v>2</v>
      </c>
      <c r="AM204" s="214">
        <f>ROUND(AL204*7.2,0)</f>
        <v>14</v>
      </c>
      <c r="AN204" s="214">
        <f>SUM(M204,O204,Q204,S204,U204)</f>
        <v>256</v>
      </c>
      <c r="AO204" s="214">
        <f>SUM(W204,Y204,AA204,AC204)</f>
        <v>252</v>
      </c>
      <c r="AP204" s="214">
        <f>SUM(AE204,AG204,AI204)</f>
        <v>98</v>
      </c>
      <c r="AQ204" s="214">
        <f>SUM(AK204,AM204)</f>
        <v>64</v>
      </c>
      <c r="AR204" s="214">
        <f>SUM(AN204:AQ204)</f>
        <v>670</v>
      </c>
      <c r="AS204" s="214" t="str">
        <f>IF(AR204&lt;=120,"Group 1",IF(AR204&lt;=240,"Group 2",IF(AR204&lt;=360,"Group 3",IF(AR204&lt;=480,"Group 4",IF(AR204&lt;=600,"Group 5",IF(AR204&lt;=720,"Group 6",IF(AR204&lt;=840,"Group 7",IF(AR204&lt;=960,"Group 8",IF(AR204&lt;=1080,"Group 9","Group 10")))))))))</f>
        <v>Group 6</v>
      </c>
      <c r="AT204" s="214" t="str">
        <f>IF(AR204&lt;=120,"B1",IF(AR204&lt;=240,"B2",IF(AR204&lt;=360,"B3",IF(AR204&lt;=480,"B4",IF(AR204&lt;=600,"B5",IF(AR204&lt;=720,"B6",IF(AR204&lt;=840,"B7",IF(AR204&lt;=960,"B8",IF(AR204&lt;=1080,"B9",IF(AR204&lt;=1100,"B10",IF(AR204&lt;=1120,"B11",IF(AR204&lt;=1140,"B12",IF(AR204&lt;=1160,"B13",IF(AR204&lt;=1180,"B14","B15"))))))))))))))</f>
        <v>B6</v>
      </c>
      <c r="AU204" s="214" t="str">
        <f>AT204</f>
        <v>B6</v>
      </c>
      <c r="AV204" s="214" t="str">
        <f>IF(AU204=J204,"OK","REVIEW")</f>
        <v>OK</v>
      </c>
      <c r="AW204" s="213" t="s">
        <v>1647</v>
      </c>
    </row>
    <row r="205" ht="72" customHeight="1">
      <c r="A205" s="214" t="s">
        <v>264</v>
      </c>
      <c r="B205" s="213" t="s">
        <v>765</v>
      </c>
      <c r="C205" s="214" t="s">
        <v>940</v>
      </c>
      <c r="D205" s="213" t="s">
        <v>941</v>
      </c>
      <c r="E205" s="214" t="s">
        <v>958</v>
      </c>
      <c r="F205" s="213" t="s">
        <v>959</v>
      </c>
      <c r="G205" s="214" t="s">
        <v>960</v>
      </c>
      <c r="H205" s="213" t="s">
        <v>961</v>
      </c>
      <c r="I205" s="213" t="s">
        <v>363</v>
      </c>
      <c r="J205" s="214" t="s">
        <v>277</v>
      </c>
      <c r="K205" s="213" t="s">
        <v>1660</v>
      </c>
      <c r="L205" s="214">
        <v>4</v>
      </c>
      <c r="M205" s="214">
        <f>ROUND(L205*18,0)</f>
        <v>72</v>
      </c>
      <c r="N205" s="214">
        <v>3</v>
      </c>
      <c r="O205" s="214">
        <f>ROUND(N205*19.2,0)</f>
        <v>58</v>
      </c>
      <c r="P205" s="214">
        <v>4</v>
      </c>
      <c r="Q205" s="214">
        <f>ROUND(P205*19.2,0)</f>
        <v>77</v>
      </c>
      <c r="R205" s="214">
        <v>4</v>
      </c>
      <c r="S205" s="214">
        <f>ROUND(R205*14.4,0)</f>
        <v>58</v>
      </c>
      <c r="T205" s="214">
        <v>4</v>
      </c>
      <c r="U205" s="214">
        <f>ROUND(T205*14.4,0)</f>
        <v>58</v>
      </c>
      <c r="V205" s="214">
        <v>3</v>
      </c>
      <c r="W205" s="214">
        <f>ROUND(V205*28.8,0)</f>
        <v>86</v>
      </c>
      <c r="X205" s="214">
        <v>3</v>
      </c>
      <c r="Y205" s="214">
        <f>ROUND(X205*16.8,0)</f>
        <v>50</v>
      </c>
      <c r="Z205" s="214">
        <v>4</v>
      </c>
      <c r="AA205" s="214">
        <f>ROUND(Z205*19.2,0)</f>
        <v>77</v>
      </c>
      <c r="AB205" s="214">
        <v>3</v>
      </c>
      <c r="AC205" s="214">
        <f>ROUND(AB205*19.2,0)</f>
        <v>58</v>
      </c>
      <c r="AD205" s="214">
        <v>4</v>
      </c>
      <c r="AE205" s="214">
        <f>ROUND(AD205*12,0)</f>
        <v>48</v>
      </c>
      <c r="AF205" s="214">
        <v>3</v>
      </c>
      <c r="AG205" s="214">
        <f>ROUND(AF205*14.4,0)</f>
        <v>43</v>
      </c>
      <c r="AH205" s="214">
        <v>3</v>
      </c>
      <c r="AI205" s="214">
        <f>ROUND(AH205*9.6,0)</f>
        <v>29</v>
      </c>
      <c r="AJ205" s="214">
        <v>3</v>
      </c>
      <c r="AK205" s="214">
        <f>ROUND(AJ205*16.8,0)</f>
        <v>50</v>
      </c>
      <c r="AL205" s="214">
        <v>3</v>
      </c>
      <c r="AM205" s="214">
        <f>ROUND(AL205*7.2,0)</f>
        <v>22</v>
      </c>
      <c r="AN205" s="214">
        <f>SUM(M205,O205,Q205,S205,U205)</f>
        <v>323</v>
      </c>
      <c r="AO205" s="214">
        <f>SUM(W205,Y205,AA205,AC205)</f>
        <v>271</v>
      </c>
      <c r="AP205" s="214">
        <f>SUM(AE205,AG205,AI205)</f>
        <v>120</v>
      </c>
      <c r="AQ205" s="214">
        <f>SUM(AK205,AM205)</f>
        <v>72</v>
      </c>
      <c r="AR205" s="214">
        <f>SUM(AN205:AQ205)</f>
        <v>786</v>
      </c>
      <c r="AS205" s="214" t="str">
        <f>IF(AR205&lt;=120,"Group 1",IF(AR205&lt;=240,"Group 2",IF(AR205&lt;=360,"Group 3",IF(AR205&lt;=480,"Group 4",IF(AR205&lt;=600,"Group 5",IF(AR205&lt;=720,"Group 6",IF(AR205&lt;=840,"Group 7",IF(AR205&lt;=960,"Group 8",IF(AR205&lt;=1080,"Group 9","Group 10")))))))))</f>
        <v>Group 7</v>
      </c>
      <c r="AT205" s="214" t="str">
        <f>IF(AR205&lt;=120,"B1",IF(AR205&lt;=240,"B2",IF(AR205&lt;=360,"B3",IF(AR205&lt;=480,"B4",IF(AR205&lt;=600,"B5",IF(AR205&lt;=720,"B6",IF(AR205&lt;=840,"B7",IF(AR205&lt;=960,"B8",IF(AR205&lt;=1080,"B9",IF(AR205&lt;=1100,"B10",IF(AR205&lt;=1120,"B11",IF(AR205&lt;=1140,"B12",IF(AR205&lt;=1160,"B13",IF(AR205&lt;=1180,"B14","B15"))))))))))))))</f>
        <v>B7</v>
      </c>
      <c r="AU205" s="214" t="str">
        <f>AT205</f>
        <v>B7</v>
      </c>
      <c r="AV205" s="214" t="str">
        <f>IF(AU205=J205,"OK","REVIEW")</f>
        <v>OK</v>
      </c>
      <c r="AW205" s="213" t="s">
        <v>1647</v>
      </c>
    </row>
    <row r="206" ht="72" customHeight="1">
      <c r="A206" s="214" t="s">
        <v>264</v>
      </c>
      <c r="B206" s="213" t="s">
        <v>765</v>
      </c>
      <c r="C206" s="214" t="s">
        <v>940</v>
      </c>
      <c r="D206" s="213" t="s">
        <v>941</v>
      </c>
      <c r="E206" s="214" t="s">
        <v>958</v>
      </c>
      <c r="F206" s="213" t="s">
        <v>959</v>
      </c>
      <c r="G206" s="214" t="s">
        <v>962</v>
      </c>
      <c r="H206" s="213" t="s">
        <v>963</v>
      </c>
      <c r="I206" s="213" t="s">
        <v>363</v>
      </c>
      <c r="J206" s="214" t="s">
        <v>277</v>
      </c>
      <c r="K206" s="213" t="s">
        <v>1660</v>
      </c>
      <c r="L206" s="214">
        <v>4</v>
      </c>
      <c r="M206" s="214">
        <f>ROUND(L206*18,0)</f>
        <v>72</v>
      </c>
      <c r="N206" s="214">
        <v>3</v>
      </c>
      <c r="O206" s="214">
        <f>ROUND(N206*19.2,0)</f>
        <v>58</v>
      </c>
      <c r="P206" s="214">
        <v>4</v>
      </c>
      <c r="Q206" s="214">
        <f>ROUND(P206*19.2,0)</f>
        <v>77</v>
      </c>
      <c r="R206" s="214">
        <v>4</v>
      </c>
      <c r="S206" s="214">
        <f>ROUND(R206*14.4,0)</f>
        <v>58</v>
      </c>
      <c r="T206" s="214">
        <v>4</v>
      </c>
      <c r="U206" s="214">
        <f>ROUND(T206*14.4,0)</f>
        <v>58</v>
      </c>
      <c r="V206" s="214">
        <v>3</v>
      </c>
      <c r="W206" s="214">
        <f>ROUND(V206*28.8,0)</f>
        <v>86</v>
      </c>
      <c r="X206" s="214">
        <v>3</v>
      </c>
      <c r="Y206" s="214">
        <f>ROUND(X206*16.8,0)</f>
        <v>50</v>
      </c>
      <c r="Z206" s="214">
        <v>4</v>
      </c>
      <c r="AA206" s="214">
        <f>ROUND(Z206*19.2,0)</f>
        <v>77</v>
      </c>
      <c r="AB206" s="214">
        <v>3</v>
      </c>
      <c r="AC206" s="214">
        <f>ROUND(AB206*19.2,0)</f>
        <v>58</v>
      </c>
      <c r="AD206" s="214">
        <v>4</v>
      </c>
      <c r="AE206" s="214">
        <f>ROUND(AD206*12,0)</f>
        <v>48</v>
      </c>
      <c r="AF206" s="214">
        <v>3</v>
      </c>
      <c r="AG206" s="214">
        <f>ROUND(AF206*14.4,0)</f>
        <v>43</v>
      </c>
      <c r="AH206" s="214">
        <v>3</v>
      </c>
      <c r="AI206" s="214">
        <f>ROUND(AH206*9.6,0)</f>
        <v>29</v>
      </c>
      <c r="AJ206" s="214">
        <v>3</v>
      </c>
      <c r="AK206" s="214">
        <f>ROUND(AJ206*16.8,0)</f>
        <v>50</v>
      </c>
      <c r="AL206" s="214">
        <v>3</v>
      </c>
      <c r="AM206" s="214">
        <f>ROUND(AL206*7.2,0)</f>
        <v>22</v>
      </c>
      <c r="AN206" s="214">
        <f>SUM(M206,O206,Q206,S206,U206)</f>
        <v>323</v>
      </c>
      <c r="AO206" s="214">
        <f>SUM(W206,Y206,AA206,AC206)</f>
        <v>271</v>
      </c>
      <c r="AP206" s="214">
        <f>SUM(AE206,AG206,AI206)</f>
        <v>120</v>
      </c>
      <c r="AQ206" s="214">
        <f>SUM(AK206,AM206)</f>
        <v>72</v>
      </c>
      <c r="AR206" s="214">
        <f>SUM(AN206:AQ206)</f>
        <v>786</v>
      </c>
      <c r="AS206" s="214" t="str">
        <f>IF(AR206&lt;=120,"Group 1",IF(AR206&lt;=240,"Group 2",IF(AR206&lt;=360,"Group 3",IF(AR206&lt;=480,"Group 4",IF(AR206&lt;=600,"Group 5",IF(AR206&lt;=720,"Group 6",IF(AR206&lt;=840,"Group 7",IF(AR206&lt;=960,"Group 8",IF(AR206&lt;=1080,"Group 9","Group 10")))))))))</f>
        <v>Group 7</v>
      </c>
      <c r="AT206" s="214" t="str">
        <f>IF(AR206&lt;=120,"B1",IF(AR206&lt;=240,"B2",IF(AR206&lt;=360,"B3",IF(AR206&lt;=480,"B4",IF(AR206&lt;=600,"B5",IF(AR206&lt;=720,"B6",IF(AR206&lt;=840,"B7",IF(AR206&lt;=960,"B8",IF(AR206&lt;=1080,"B9",IF(AR206&lt;=1100,"B10",IF(AR206&lt;=1120,"B11",IF(AR206&lt;=1140,"B12",IF(AR206&lt;=1160,"B13",IF(AR206&lt;=1180,"B14","B15"))))))))))))))</f>
        <v>B7</v>
      </c>
      <c r="AU206" s="214" t="str">
        <f>AT206</f>
        <v>B7</v>
      </c>
      <c r="AV206" s="214" t="str">
        <f>IF(AU206=J206,"OK","REVIEW")</f>
        <v>OK</v>
      </c>
      <c r="AW206" s="213" t="s">
        <v>1647</v>
      </c>
    </row>
    <row r="207" ht="72" customHeight="1">
      <c r="A207" s="214" t="s">
        <v>264</v>
      </c>
      <c r="B207" s="213" t="s">
        <v>765</v>
      </c>
      <c r="C207" s="214" t="s">
        <v>940</v>
      </c>
      <c r="D207" s="213" t="s">
        <v>941</v>
      </c>
      <c r="E207" s="214" t="s">
        <v>958</v>
      </c>
      <c r="F207" s="213" t="s">
        <v>959</v>
      </c>
      <c r="G207" s="214" t="s">
        <v>964</v>
      </c>
      <c r="H207" s="213" t="s">
        <v>965</v>
      </c>
      <c r="I207" s="213" t="s">
        <v>363</v>
      </c>
      <c r="J207" s="214" t="s">
        <v>277</v>
      </c>
      <c r="K207" s="213" t="s">
        <v>1660</v>
      </c>
      <c r="L207" s="214">
        <v>4</v>
      </c>
      <c r="M207" s="214">
        <f>ROUND(L207*18,0)</f>
        <v>72</v>
      </c>
      <c r="N207" s="214">
        <v>3</v>
      </c>
      <c r="O207" s="214">
        <f>ROUND(N207*19.2,0)</f>
        <v>58</v>
      </c>
      <c r="P207" s="214">
        <v>4</v>
      </c>
      <c r="Q207" s="214">
        <f>ROUND(P207*19.2,0)</f>
        <v>77</v>
      </c>
      <c r="R207" s="214">
        <v>4</v>
      </c>
      <c r="S207" s="214">
        <f>ROUND(R207*14.4,0)</f>
        <v>58</v>
      </c>
      <c r="T207" s="214">
        <v>4</v>
      </c>
      <c r="U207" s="214">
        <f>ROUND(T207*14.4,0)</f>
        <v>58</v>
      </c>
      <c r="V207" s="214">
        <v>3</v>
      </c>
      <c r="W207" s="214">
        <f>ROUND(V207*28.8,0)</f>
        <v>86</v>
      </c>
      <c r="X207" s="214">
        <v>3</v>
      </c>
      <c r="Y207" s="214">
        <f>ROUND(X207*16.8,0)</f>
        <v>50</v>
      </c>
      <c r="Z207" s="214">
        <v>4</v>
      </c>
      <c r="AA207" s="214">
        <f>ROUND(Z207*19.2,0)</f>
        <v>77</v>
      </c>
      <c r="AB207" s="214">
        <v>3</v>
      </c>
      <c r="AC207" s="214">
        <f>ROUND(AB207*19.2,0)</f>
        <v>58</v>
      </c>
      <c r="AD207" s="214">
        <v>4</v>
      </c>
      <c r="AE207" s="214">
        <f>ROUND(AD207*12,0)</f>
        <v>48</v>
      </c>
      <c r="AF207" s="214">
        <v>3</v>
      </c>
      <c r="AG207" s="214">
        <f>ROUND(AF207*14.4,0)</f>
        <v>43</v>
      </c>
      <c r="AH207" s="214">
        <v>3</v>
      </c>
      <c r="AI207" s="214">
        <f>ROUND(AH207*9.6,0)</f>
        <v>29</v>
      </c>
      <c r="AJ207" s="214">
        <v>3</v>
      </c>
      <c r="AK207" s="214">
        <f>ROUND(AJ207*16.8,0)</f>
        <v>50</v>
      </c>
      <c r="AL207" s="214">
        <v>3</v>
      </c>
      <c r="AM207" s="214">
        <f>ROUND(AL207*7.2,0)</f>
        <v>22</v>
      </c>
      <c r="AN207" s="214">
        <f>SUM(M207,O207,Q207,S207,U207)</f>
        <v>323</v>
      </c>
      <c r="AO207" s="214">
        <f>SUM(W207,Y207,AA207,AC207)</f>
        <v>271</v>
      </c>
      <c r="AP207" s="214">
        <f>SUM(AE207,AG207,AI207)</f>
        <v>120</v>
      </c>
      <c r="AQ207" s="214">
        <f>SUM(AK207,AM207)</f>
        <v>72</v>
      </c>
      <c r="AR207" s="214">
        <f>SUM(AN207:AQ207)</f>
        <v>786</v>
      </c>
      <c r="AS207" s="214" t="str">
        <f>IF(AR207&lt;=120,"Group 1",IF(AR207&lt;=240,"Group 2",IF(AR207&lt;=360,"Group 3",IF(AR207&lt;=480,"Group 4",IF(AR207&lt;=600,"Group 5",IF(AR207&lt;=720,"Group 6",IF(AR207&lt;=840,"Group 7",IF(AR207&lt;=960,"Group 8",IF(AR207&lt;=1080,"Group 9","Group 10")))))))))</f>
        <v>Group 7</v>
      </c>
      <c r="AT207" s="214" t="str">
        <f>IF(AR207&lt;=120,"B1",IF(AR207&lt;=240,"B2",IF(AR207&lt;=360,"B3",IF(AR207&lt;=480,"B4",IF(AR207&lt;=600,"B5",IF(AR207&lt;=720,"B6",IF(AR207&lt;=840,"B7",IF(AR207&lt;=960,"B8",IF(AR207&lt;=1080,"B9",IF(AR207&lt;=1100,"B10",IF(AR207&lt;=1120,"B11",IF(AR207&lt;=1140,"B12",IF(AR207&lt;=1160,"B13",IF(AR207&lt;=1180,"B14","B15"))))))))))))))</f>
        <v>B7</v>
      </c>
      <c r="AU207" s="214" t="str">
        <f>AT207</f>
        <v>B7</v>
      </c>
      <c r="AV207" s="214" t="str">
        <f>IF(AU207=J207,"OK","REVIEW")</f>
        <v>OK</v>
      </c>
      <c r="AW207" s="213" t="s">
        <v>1647</v>
      </c>
    </row>
    <row r="208" ht="72" customHeight="1">
      <c r="A208" s="214" t="s">
        <v>264</v>
      </c>
      <c r="B208" s="213" t="s">
        <v>765</v>
      </c>
      <c r="C208" s="214" t="s">
        <v>940</v>
      </c>
      <c r="D208" s="213" t="s">
        <v>941</v>
      </c>
      <c r="E208" s="214" t="s">
        <v>958</v>
      </c>
      <c r="F208" s="213" t="s">
        <v>959</v>
      </c>
      <c r="G208" s="214" t="s">
        <v>966</v>
      </c>
      <c r="H208" s="213" t="s">
        <v>967</v>
      </c>
      <c r="I208" s="213" t="s">
        <v>363</v>
      </c>
      <c r="J208" s="214" t="s">
        <v>277</v>
      </c>
      <c r="K208" s="213" t="s">
        <v>1660</v>
      </c>
      <c r="L208" s="214">
        <v>4</v>
      </c>
      <c r="M208" s="214">
        <f>ROUND(L208*18,0)</f>
        <v>72</v>
      </c>
      <c r="N208" s="214">
        <v>3</v>
      </c>
      <c r="O208" s="214">
        <f>ROUND(N208*19.2,0)</f>
        <v>58</v>
      </c>
      <c r="P208" s="214">
        <v>4</v>
      </c>
      <c r="Q208" s="214">
        <f>ROUND(P208*19.2,0)</f>
        <v>77</v>
      </c>
      <c r="R208" s="214">
        <v>4</v>
      </c>
      <c r="S208" s="214">
        <f>ROUND(R208*14.4,0)</f>
        <v>58</v>
      </c>
      <c r="T208" s="214">
        <v>4</v>
      </c>
      <c r="U208" s="214">
        <f>ROUND(T208*14.4,0)</f>
        <v>58</v>
      </c>
      <c r="V208" s="214">
        <v>3</v>
      </c>
      <c r="W208" s="214">
        <f>ROUND(V208*28.8,0)</f>
        <v>86</v>
      </c>
      <c r="X208" s="214">
        <v>3</v>
      </c>
      <c r="Y208" s="214">
        <f>ROUND(X208*16.8,0)</f>
        <v>50</v>
      </c>
      <c r="Z208" s="214">
        <v>4</v>
      </c>
      <c r="AA208" s="214">
        <f>ROUND(Z208*19.2,0)</f>
        <v>77</v>
      </c>
      <c r="AB208" s="214">
        <v>3</v>
      </c>
      <c r="AC208" s="214">
        <f>ROUND(AB208*19.2,0)</f>
        <v>58</v>
      </c>
      <c r="AD208" s="214">
        <v>4</v>
      </c>
      <c r="AE208" s="214">
        <f>ROUND(AD208*12,0)</f>
        <v>48</v>
      </c>
      <c r="AF208" s="214">
        <v>3</v>
      </c>
      <c r="AG208" s="214">
        <f>ROUND(AF208*14.4,0)</f>
        <v>43</v>
      </c>
      <c r="AH208" s="214">
        <v>3</v>
      </c>
      <c r="AI208" s="214">
        <f>ROUND(AH208*9.6,0)</f>
        <v>29</v>
      </c>
      <c r="AJ208" s="214">
        <v>3</v>
      </c>
      <c r="AK208" s="214">
        <f>ROUND(AJ208*16.8,0)</f>
        <v>50</v>
      </c>
      <c r="AL208" s="214">
        <v>3</v>
      </c>
      <c r="AM208" s="214">
        <f>ROUND(AL208*7.2,0)</f>
        <v>22</v>
      </c>
      <c r="AN208" s="214">
        <f>SUM(M208,O208,Q208,S208,U208)</f>
        <v>323</v>
      </c>
      <c r="AO208" s="214">
        <f>SUM(W208,Y208,AA208,AC208)</f>
        <v>271</v>
      </c>
      <c r="AP208" s="214">
        <f>SUM(AE208,AG208,AI208)</f>
        <v>120</v>
      </c>
      <c r="AQ208" s="214">
        <f>SUM(AK208,AM208)</f>
        <v>72</v>
      </c>
      <c r="AR208" s="214">
        <f>SUM(AN208:AQ208)</f>
        <v>786</v>
      </c>
      <c r="AS208" s="214" t="str">
        <f>IF(AR208&lt;=120,"Group 1",IF(AR208&lt;=240,"Group 2",IF(AR208&lt;=360,"Group 3",IF(AR208&lt;=480,"Group 4",IF(AR208&lt;=600,"Group 5",IF(AR208&lt;=720,"Group 6",IF(AR208&lt;=840,"Group 7",IF(AR208&lt;=960,"Group 8",IF(AR208&lt;=1080,"Group 9","Group 10")))))))))</f>
        <v>Group 7</v>
      </c>
      <c r="AT208" s="214" t="str">
        <f>IF(AR208&lt;=120,"B1",IF(AR208&lt;=240,"B2",IF(AR208&lt;=360,"B3",IF(AR208&lt;=480,"B4",IF(AR208&lt;=600,"B5",IF(AR208&lt;=720,"B6",IF(AR208&lt;=840,"B7",IF(AR208&lt;=960,"B8",IF(AR208&lt;=1080,"B9",IF(AR208&lt;=1100,"B10",IF(AR208&lt;=1120,"B11",IF(AR208&lt;=1140,"B12",IF(AR208&lt;=1160,"B13",IF(AR208&lt;=1180,"B14","B15"))))))))))))))</f>
        <v>B7</v>
      </c>
      <c r="AU208" s="214" t="str">
        <f>AT208</f>
        <v>B7</v>
      </c>
      <c r="AV208" s="214" t="str">
        <f>IF(AU208=J208,"OK","REVIEW")</f>
        <v>OK</v>
      </c>
      <c r="AW208" s="213" t="s">
        <v>1647</v>
      </c>
    </row>
    <row r="209" ht="72" customHeight="1">
      <c r="A209" s="214" t="s">
        <v>264</v>
      </c>
      <c r="B209" s="213" t="s">
        <v>765</v>
      </c>
      <c r="C209" s="214" t="s">
        <v>940</v>
      </c>
      <c r="D209" s="213" t="s">
        <v>941</v>
      </c>
      <c r="E209" s="214" t="s">
        <v>958</v>
      </c>
      <c r="F209" s="213" t="s">
        <v>959</v>
      </c>
      <c r="G209" s="214" t="s">
        <v>968</v>
      </c>
      <c r="H209" s="213" t="s">
        <v>969</v>
      </c>
      <c r="I209" s="213" t="s">
        <v>363</v>
      </c>
      <c r="J209" s="214" t="s">
        <v>277</v>
      </c>
      <c r="K209" s="213" t="s">
        <v>1660</v>
      </c>
      <c r="L209" s="214">
        <v>4</v>
      </c>
      <c r="M209" s="214">
        <f>ROUND(L209*18,0)</f>
        <v>72</v>
      </c>
      <c r="N209" s="214">
        <v>3</v>
      </c>
      <c r="O209" s="214">
        <f>ROUND(N209*19.2,0)</f>
        <v>58</v>
      </c>
      <c r="P209" s="214">
        <v>4</v>
      </c>
      <c r="Q209" s="214">
        <f>ROUND(P209*19.2,0)</f>
        <v>77</v>
      </c>
      <c r="R209" s="214">
        <v>4</v>
      </c>
      <c r="S209" s="214">
        <f>ROUND(R209*14.4,0)</f>
        <v>58</v>
      </c>
      <c r="T209" s="214">
        <v>4</v>
      </c>
      <c r="U209" s="214">
        <f>ROUND(T209*14.4,0)</f>
        <v>58</v>
      </c>
      <c r="V209" s="214">
        <v>3</v>
      </c>
      <c r="W209" s="214">
        <f>ROUND(V209*28.8,0)</f>
        <v>86</v>
      </c>
      <c r="X209" s="214">
        <v>3</v>
      </c>
      <c r="Y209" s="214">
        <f>ROUND(X209*16.8,0)</f>
        <v>50</v>
      </c>
      <c r="Z209" s="214">
        <v>4</v>
      </c>
      <c r="AA209" s="214">
        <f>ROUND(Z209*19.2,0)</f>
        <v>77</v>
      </c>
      <c r="AB209" s="214">
        <v>3</v>
      </c>
      <c r="AC209" s="214">
        <f>ROUND(AB209*19.2,0)</f>
        <v>58</v>
      </c>
      <c r="AD209" s="214">
        <v>4</v>
      </c>
      <c r="AE209" s="214">
        <f>ROUND(AD209*12,0)</f>
        <v>48</v>
      </c>
      <c r="AF209" s="214">
        <v>3</v>
      </c>
      <c r="AG209" s="214">
        <f>ROUND(AF209*14.4,0)</f>
        <v>43</v>
      </c>
      <c r="AH209" s="214">
        <v>3</v>
      </c>
      <c r="AI209" s="214">
        <f>ROUND(AH209*9.6,0)</f>
        <v>29</v>
      </c>
      <c r="AJ209" s="214">
        <v>3</v>
      </c>
      <c r="AK209" s="214">
        <f>ROUND(AJ209*16.8,0)</f>
        <v>50</v>
      </c>
      <c r="AL209" s="214">
        <v>3</v>
      </c>
      <c r="AM209" s="214">
        <f>ROUND(AL209*7.2,0)</f>
        <v>22</v>
      </c>
      <c r="AN209" s="214">
        <f>SUM(M209,O209,Q209,S209,U209)</f>
        <v>323</v>
      </c>
      <c r="AO209" s="214">
        <f>SUM(W209,Y209,AA209,AC209)</f>
        <v>271</v>
      </c>
      <c r="AP209" s="214">
        <f>SUM(AE209,AG209,AI209)</f>
        <v>120</v>
      </c>
      <c r="AQ209" s="214">
        <f>SUM(AK209,AM209)</f>
        <v>72</v>
      </c>
      <c r="AR209" s="214">
        <f>SUM(AN209:AQ209)</f>
        <v>786</v>
      </c>
      <c r="AS209" s="214" t="str">
        <f>IF(AR209&lt;=120,"Group 1",IF(AR209&lt;=240,"Group 2",IF(AR209&lt;=360,"Group 3",IF(AR209&lt;=480,"Group 4",IF(AR209&lt;=600,"Group 5",IF(AR209&lt;=720,"Group 6",IF(AR209&lt;=840,"Group 7",IF(AR209&lt;=960,"Group 8",IF(AR209&lt;=1080,"Group 9","Group 10")))))))))</f>
        <v>Group 7</v>
      </c>
      <c r="AT209" s="214" t="str">
        <f>IF(AR209&lt;=120,"B1",IF(AR209&lt;=240,"B2",IF(AR209&lt;=360,"B3",IF(AR209&lt;=480,"B4",IF(AR209&lt;=600,"B5",IF(AR209&lt;=720,"B6",IF(AR209&lt;=840,"B7",IF(AR209&lt;=960,"B8",IF(AR209&lt;=1080,"B9",IF(AR209&lt;=1100,"B10",IF(AR209&lt;=1120,"B11",IF(AR209&lt;=1140,"B12",IF(AR209&lt;=1160,"B13",IF(AR209&lt;=1180,"B14","B15"))))))))))))))</f>
        <v>B7</v>
      </c>
      <c r="AU209" s="214" t="str">
        <f>AT209</f>
        <v>B7</v>
      </c>
      <c r="AV209" s="214" t="str">
        <f>IF(AU209=J209,"OK","REVIEW")</f>
        <v>OK</v>
      </c>
      <c r="AW209" s="213" t="s">
        <v>1647</v>
      </c>
    </row>
    <row r="210" ht="72" customHeight="1">
      <c r="A210" s="214" t="s">
        <v>264</v>
      </c>
      <c r="B210" s="213" t="s">
        <v>765</v>
      </c>
      <c r="C210" s="214" t="s">
        <v>970</v>
      </c>
      <c r="D210" s="213" t="s">
        <v>971</v>
      </c>
      <c r="E210" s="214" t="s">
        <v>972</v>
      </c>
      <c r="F210" s="213" t="s">
        <v>973</v>
      </c>
      <c r="G210" s="214" t="s">
        <v>974</v>
      </c>
      <c r="H210" s="213" t="s">
        <v>975</v>
      </c>
      <c r="I210" s="213" t="s">
        <v>363</v>
      </c>
      <c r="J210" s="214" t="s">
        <v>274</v>
      </c>
      <c r="K210" s="213" t="s">
        <v>1659</v>
      </c>
      <c r="L210" s="214">
        <v>3</v>
      </c>
      <c r="M210" s="214">
        <f>ROUND(L210*18,0)</f>
        <v>54</v>
      </c>
      <c r="N210" s="214">
        <v>3</v>
      </c>
      <c r="O210" s="214">
        <f>ROUND(N210*19.2,0)</f>
        <v>58</v>
      </c>
      <c r="P210" s="214">
        <v>4</v>
      </c>
      <c r="Q210" s="214">
        <f>ROUND(P210*19.2,0)</f>
        <v>77</v>
      </c>
      <c r="R210" s="214">
        <v>3</v>
      </c>
      <c r="S210" s="214">
        <f>ROUND(R210*14.4,0)</f>
        <v>43</v>
      </c>
      <c r="T210" s="214">
        <v>4</v>
      </c>
      <c r="U210" s="214">
        <f>ROUND(T210*14.4,0)</f>
        <v>58</v>
      </c>
      <c r="V210" s="214">
        <v>3</v>
      </c>
      <c r="W210" s="214">
        <f>ROUND(V210*28.8,0)</f>
        <v>86</v>
      </c>
      <c r="X210" s="214">
        <v>3</v>
      </c>
      <c r="Y210" s="214">
        <f>ROUND(X210*16.8,0)</f>
        <v>50</v>
      </c>
      <c r="Z210" s="214">
        <v>3</v>
      </c>
      <c r="AA210" s="214">
        <f>ROUND(Z210*19.2,0)</f>
        <v>58</v>
      </c>
      <c r="AB210" s="214">
        <v>3</v>
      </c>
      <c r="AC210" s="214">
        <f>ROUND(AB210*19.2,0)</f>
        <v>58</v>
      </c>
      <c r="AD210" s="214">
        <v>3</v>
      </c>
      <c r="AE210" s="214">
        <f>ROUND(AD210*12,0)</f>
        <v>36</v>
      </c>
      <c r="AF210" s="214">
        <v>3</v>
      </c>
      <c r="AG210" s="214">
        <f>ROUND(AF210*14.4,0)</f>
        <v>43</v>
      </c>
      <c r="AH210" s="214">
        <v>2</v>
      </c>
      <c r="AI210" s="214">
        <f>ROUND(AH210*9.6,0)</f>
        <v>19</v>
      </c>
      <c r="AJ210" s="214">
        <v>3</v>
      </c>
      <c r="AK210" s="214">
        <f>ROUND(AJ210*16.8,0)</f>
        <v>50</v>
      </c>
      <c r="AL210" s="214">
        <v>2</v>
      </c>
      <c r="AM210" s="214">
        <f>ROUND(AL210*7.2,0)</f>
        <v>14</v>
      </c>
      <c r="AN210" s="214">
        <f>SUM(M210,O210,Q210,S210,U210)</f>
        <v>290</v>
      </c>
      <c r="AO210" s="214">
        <f>SUM(W210,Y210,AA210,AC210)</f>
        <v>252</v>
      </c>
      <c r="AP210" s="214">
        <f>SUM(AE210,AG210,AI210)</f>
        <v>98</v>
      </c>
      <c r="AQ210" s="214">
        <f>SUM(AK210,AM210)</f>
        <v>64</v>
      </c>
      <c r="AR210" s="214">
        <f>SUM(AN210:AQ210)</f>
        <v>704</v>
      </c>
      <c r="AS210" s="214" t="str">
        <f>IF(AR210&lt;=120,"Group 1",IF(AR210&lt;=240,"Group 2",IF(AR210&lt;=360,"Group 3",IF(AR210&lt;=480,"Group 4",IF(AR210&lt;=600,"Group 5",IF(AR210&lt;=720,"Group 6",IF(AR210&lt;=840,"Group 7",IF(AR210&lt;=960,"Group 8",IF(AR210&lt;=1080,"Group 9","Group 10")))))))))</f>
        <v>Group 6</v>
      </c>
      <c r="AT210" s="214" t="str">
        <f>IF(AR210&lt;=120,"B1",IF(AR210&lt;=240,"B2",IF(AR210&lt;=360,"B3",IF(AR210&lt;=480,"B4",IF(AR210&lt;=600,"B5",IF(AR210&lt;=720,"B6",IF(AR210&lt;=840,"B7",IF(AR210&lt;=960,"B8",IF(AR210&lt;=1080,"B9",IF(AR210&lt;=1100,"B10",IF(AR210&lt;=1120,"B11",IF(AR210&lt;=1140,"B12",IF(AR210&lt;=1160,"B13",IF(AR210&lt;=1180,"B14","B15"))))))))))))))</f>
        <v>B6</v>
      </c>
      <c r="AU210" s="214" t="str">
        <f>AT210</f>
        <v>B6</v>
      </c>
      <c r="AV210" s="214" t="str">
        <f>IF(AU210=J210,"OK","REVIEW")</f>
        <v>OK</v>
      </c>
      <c r="AW210" s="213" t="s">
        <v>1647</v>
      </c>
    </row>
    <row r="211" ht="72" customHeight="1">
      <c r="A211" s="214" t="s">
        <v>264</v>
      </c>
      <c r="B211" s="213" t="s">
        <v>765</v>
      </c>
      <c r="C211" s="214" t="s">
        <v>970</v>
      </c>
      <c r="D211" s="213" t="s">
        <v>971</v>
      </c>
      <c r="E211" s="214" t="s">
        <v>972</v>
      </c>
      <c r="F211" s="213" t="s">
        <v>973</v>
      </c>
      <c r="G211" s="214" t="s">
        <v>976</v>
      </c>
      <c r="H211" s="213" t="s">
        <v>977</v>
      </c>
      <c r="I211" s="213" t="s">
        <v>363</v>
      </c>
      <c r="J211" s="214" t="s">
        <v>274</v>
      </c>
      <c r="K211" s="213" t="s">
        <v>1659</v>
      </c>
      <c r="L211" s="214">
        <v>3</v>
      </c>
      <c r="M211" s="214">
        <f>ROUND(L211*18,0)</f>
        <v>54</v>
      </c>
      <c r="N211" s="214">
        <v>3</v>
      </c>
      <c r="O211" s="214">
        <f>ROUND(N211*19.2,0)</f>
        <v>58</v>
      </c>
      <c r="P211" s="214">
        <v>4</v>
      </c>
      <c r="Q211" s="214">
        <f>ROUND(P211*19.2,0)</f>
        <v>77</v>
      </c>
      <c r="R211" s="214">
        <v>3</v>
      </c>
      <c r="S211" s="214">
        <f>ROUND(R211*14.4,0)</f>
        <v>43</v>
      </c>
      <c r="T211" s="214">
        <v>4</v>
      </c>
      <c r="U211" s="214">
        <f>ROUND(T211*14.4,0)</f>
        <v>58</v>
      </c>
      <c r="V211" s="214">
        <v>3</v>
      </c>
      <c r="W211" s="214">
        <f>ROUND(V211*28.8,0)</f>
        <v>86</v>
      </c>
      <c r="X211" s="214">
        <v>3</v>
      </c>
      <c r="Y211" s="214">
        <f>ROUND(X211*16.8,0)</f>
        <v>50</v>
      </c>
      <c r="Z211" s="214">
        <v>3</v>
      </c>
      <c r="AA211" s="214">
        <f>ROUND(Z211*19.2,0)</f>
        <v>58</v>
      </c>
      <c r="AB211" s="214">
        <v>3</v>
      </c>
      <c r="AC211" s="214">
        <f>ROUND(AB211*19.2,0)</f>
        <v>58</v>
      </c>
      <c r="AD211" s="214">
        <v>3</v>
      </c>
      <c r="AE211" s="214">
        <f>ROUND(AD211*12,0)</f>
        <v>36</v>
      </c>
      <c r="AF211" s="214">
        <v>3</v>
      </c>
      <c r="AG211" s="214">
        <f>ROUND(AF211*14.4,0)</f>
        <v>43</v>
      </c>
      <c r="AH211" s="214">
        <v>2</v>
      </c>
      <c r="AI211" s="214">
        <f>ROUND(AH211*9.6,0)</f>
        <v>19</v>
      </c>
      <c r="AJ211" s="214">
        <v>3</v>
      </c>
      <c r="AK211" s="214">
        <f>ROUND(AJ211*16.8,0)</f>
        <v>50</v>
      </c>
      <c r="AL211" s="214">
        <v>2</v>
      </c>
      <c r="AM211" s="214">
        <f>ROUND(AL211*7.2,0)</f>
        <v>14</v>
      </c>
      <c r="AN211" s="214">
        <f>SUM(M211,O211,Q211,S211,U211)</f>
        <v>290</v>
      </c>
      <c r="AO211" s="214">
        <f>SUM(W211,Y211,AA211,AC211)</f>
        <v>252</v>
      </c>
      <c r="AP211" s="214">
        <f>SUM(AE211,AG211,AI211)</f>
        <v>98</v>
      </c>
      <c r="AQ211" s="214">
        <f>SUM(AK211,AM211)</f>
        <v>64</v>
      </c>
      <c r="AR211" s="214">
        <f>SUM(AN211:AQ211)</f>
        <v>704</v>
      </c>
      <c r="AS211" s="214" t="str">
        <f>IF(AR211&lt;=120,"Group 1",IF(AR211&lt;=240,"Group 2",IF(AR211&lt;=360,"Group 3",IF(AR211&lt;=480,"Group 4",IF(AR211&lt;=600,"Group 5",IF(AR211&lt;=720,"Group 6",IF(AR211&lt;=840,"Group 7",IF(AR211&lt;=960,"Group 8",IF(AR211&lt;=1080,"Group 9","Group 10")))))))))</f>
        <v>Group 6</v>
      </c>
      <c r="AT211" s="214" t="str">
        <f>IF(AR211&lt;=120,"B1",IF(AR211&lt;=240,"B2",IF(AR211&lt;=360,"B3",IF(AR211&lt;=480,"B4",IF(AR211&lt;=600,"B5",IF(AR211&lt;=720,"B6",IF(AR211&lt;=840,"B7",IF(AR211&lt;=960,"B8",IF(AR211&lt;=1080,"B9",IF(AR211&lt;=1100,"B10",IF(AR211&lt;=1120,"B11",IF(AR211&lt;=1140,"B12",IF(AR211&lt;=1160,"B13",IF(AR211&lt;=1180,"B14","B15"))))))))))))))</f>
        <v>B6</v>
      </c>
      <c r="AU211" s="214" t="str">
        <f>AT211</f>
        <v>B6</v>
      </c>
      <c r="AV211" s="214" t="str">
        <f>IF(AU211=J211,"OK","REVIEW")</f>
        <v>OK</v>
      </c>
      <c r="AW211" s="213" t="s">
        <v>1647</v>
      </c>
    </row>
    <row r="212" ht="72" customHeight="1">
      <c r="A212" s="214" t="s">
        <v>264</v>
      </c>
      <c r="B212" s="213" t="s">
        <v>765</v>
      </c>
      <c r="C212" s="214" t="s">
        <v>970</v>
      </c>
      <c r="D212" s="213" t="s">
        <v>971</v>
      </c>
      <c r="E212" s="214" t="s">
        <v>972</v>
      </c>
      <c r="F212" s="213" t="s">
        <v>973</v>
      </c>
      <c r="G212" s="214" t="s">
        <v>978</v>
      </c>
      <c r="H212" s="213" t="s">
        <v>979</v>
      </c>
      <c r="I212" s="213" t="s">
        <v>363</v>
      </c>
      <c r="J212" s="214" t="s">
        <v>274</v>
      </c>
      <c r="K212" s="213" t="s">
        <v>1659</v>
      </c>
      <c r="L212" s="214">
        <v>3</v>
      </c>
      <c r="M212" s="214">
        <f>ROUND(L212*18,0)</f>
        <v>54</v>
      </c>
      <c r="N212" s="214">
        <v>3</v>
      </c>
      <c r="O212" s="214">
        <f>ROUND(N212*19.2,0)</f>
        <v>58</v>
      </c>
      <c r="P212" s="214">
        <v>4</v>
      </c>
      <c r="Q212" s="214">
        <f>ROUND(P212*19.2,0)</f>
        <v>77</v>
      </c>
      <c r="R212" s="214">
        <v>3</v>
      </c>
      <c r="S212" s="214">
        <f>ROUND(R212*14.4,0)</f>
        <v>43</v>
      </c>
      <c r="T212" s="214">
        <v>4</v>
      </c>
      <c r="U212" s="214">
        <f>ROUND(T212*14.4,0)</f>
        <v>58</v>
      </c>
      <c r="V212" s="214">
        <v>3</v>
      </c>
      <c r="W212" s="214">
        <f>ROUND(V212*28.8,0)</f>
        <v>86</v>
      </c>
      <c r="X212" s="214">
        <v>3</v>
      </c>
      <c r="Y212" s="214">
        <f>ROUND(X212*16.8,0)</f>
        <v>50</v>
      </c>
      <c r="Z212" s="214">
        <v>3</v>
      </c>
      <c r="AA212" s="214">
        <f>ROUND(Z212*19.2,0)</f>
        <v>58</v>
      </c>
      <c r="AB212" s="214">
        <v>3</v>
      </c>
      <c r="AC212" s="214">
        <f>ROUND(AB212*19.2,0)</f>
        <v>58</v>
      </c>
      <c r="AD212" s="214">
        <v>3</v>
      </c>
      <c r="AE212" s="214">
        <f>ROUND(AD212*12,0)</f>
        <v>36</v>
      </c>
      <c r="AF212" s="214">
        <v>3</v>
      </c>
      <c r="AG212" s="214">
        <f>ROUND(AF212*14.4,0)</f>
        <v>43</v>
      </c>
      <c r="AH212" s="214">
        <v>2</v>
      </c>
      <c r="AI212" s="214">
        <f>ROUND(AH212*9.6,0)</f>
        <v>19</v>
      </c>
      <c r="AJ212" s="214">
        <v>3</v>
      </c>
      <c r="AK212" s="214">
        <f>ROUND(AJ212*16.8,0)</f>
        <v>50</v>
      </c>
      <c r="AL212" s="214">
        <v>2</v>
      </c>
      <c r="AM212" s="214">
        <f>ROUND(AL212*7.2,0)</f>
        <v>14</v>
      </c>
      <c r="AN212" s="214">
        <f>SUM(M212,O212,Q212,S212,U212)</f>
        <v>290</v>
      </c>
      <c r="AO212" s="214">
        <f>SUM(W212,Y212,AA212,AC212)</f>
        <v>252</v>
      </c>
      <c r="AP212" s="214">
        <f>SUM(AE212,AG212,AI212)</f>
        <v>98</v>
      </c>
      <c r="AQ212" s="214">
        <f>SUM(AK212,AM212)</f>
        <v>64</v>
      </c>
      <c r="AR212" s="214">
        <f>SUM(AN212:AQ212)</f>
        <v>704</v>
      </c>
      <c r="AS212" s="214" t="str">
        <f>IF(AR212&lt;=120,"Group 1",IF(AR212&lt;=240,"Group 2",IF(AR212&lt;=360,"Group 3",IF(AR212&lt;=480,"Group 4",IF(AR212&lt;=600,"Group 5",IF(AR212&lt;=720,"Group 6",IF(AR212&lt;=840,"Group 7",IF(AR212&lt;=960,"Group 8",IF(AR212&lt;=1080,"Group 9","Group 10")))))))))</f>
        <v>Group 6</v>
      </c>
      <c r="AT212" s="214" t="str">
        <f>IF(AR212&lt;=120,"B1",IF(AR212&lt;=240,"B2",IF(AR212&lt;=360,"B3",IF(AR212&lt;=480,"B4",IF(AR212&lt;=600,"B5",IF(AR212&lt;=720,"B6",IF(AR212&lt;=840,"B7",IF(AR212&lt;=960,"B8",IF(AR212&lt;=1080,"B9",IF(AR212&lt;=1100,"B10",IF(AR212&lt;=1120,"B11",IF(AR212&lt;=1140,"B12",IF(AR212&lt;=1160,"B13",IF(AR212&lt;=1180,"B14","B15"))))))))))))))</f>
        <v>B6</v>
      </c>
      <c r="AU212" s="214" t="str">
        <f>AT212</f>
        <v>B6</v>
      </c>
      <c r="AV212" s="214" t="str">
        <f>IF(AU212=J212,"OK","REVIEW")</f>
        <v>OK</v>
      </c>
      <c r="AW212" s="213" t="s">
        <v>1647</v>
      </c>
    </row>
    <row r="213" ht="72" customHeight="1">
      <c r="A213" s="214" t="s">
        <v>264</v>
      </c>
      <c r="B213" s="213" t="s">
        <v>765</v>
      </c>
      <c r="C213" s="214" t="s">
        <v>970</v>
      </c>
      <c r="D213" s="213" t="s">
        <v>971</v>
      </c>
      <c r="E213" s="214" t="s">
        <v>972</v>
      </c>
      <c r="F213" s="213" t="s">
        <v>973</v>
      </c>
      <c r="G213" s="214" t="s">
        <v>980</v>
      </c>
      <c r="H213" s="213" t="s">
        <v>981</v>
      </c>
      <c r="I213" s="213" t="s">
        <v>363</v>
      </c>
      <c r="J213" s="214" t="s">
        <v>274</v>
      </c>
      <c r="K213" s="213" t="s">
        <v>1659</v>
      </c>
      <c r="L213" s="214">
        <v>3</v>
      </c>
      <c r="M213" s="214">
        <f>ROUND(L213*18,0)</f>
        <v>54</v>
      </c>
      <c r="N213" s="214">
        <v>3</v>
      </c>
      <c r="O213" s="214">
        <f>ROUND(N213*19.2,0)</f>
        <v>58</v>
      </c>
      <c r="P213" s="214">
        <v>4</v>
      </c>
      <c r="Q213" s="214">
        <f>ROUND(P213*19.2,0)</f>
        <v>77</v>
      </c>
      <c r="R213" s="214">
        <v>3</v>
      </c>
      <c r="S213" s="214">
        <f>ROUND(R213*14.4,0)</f>
        <v>43</v>
      </c>
      <c r="T213" s="214">
        <v>4</v>
      </c>
      <c r="U213" s="214">
        <f>ROUND(T213*14.4,0)</f>
        <v>58</v>
      </c>
      <c r="V213" s="214">
        <v>3</v>
      </c>
      <c r="W213" s="214">
        <f>ROUND(V213*28.8,0)</f>
        <v>86</v>
      </c>
      <c r="X213" s="214">
        <v>3</v>
      </c>
      <c r="Y213" s="214">
        <f>ROUND(X213*16.8,0)</f>
        <v>50</v>
      </c>
      <c r="Z213" s="214">
        <v>3</v>
      </c>
      <c r="AA213" s="214">
        <f>ROUND(Z213*19.2,0)</f>
        <v>58</v>
      </c>
      <c r="AB213" s="214">
        <v>3</v>
      </c>
      <c r="AC213" s="214">
        <f>ROUND(AB213*19.2,0)</f>
        <v>58</v>
      </c>
      <c r="AD213" s="214">
        <v>3</v>
      </c>
      <c r="AE213" s="214">
        <f>ROUND(AD213*12,0)</f>
        <v>36</v>
      </c>
      <c r="AF213" s="214">
        <v>3</v>
      </c>
      <c r="AG213" s="214">
        <f>ROUND(AF213*14.4,0)</f>
        <v>43</v>
      </c>
      <c r="AH213" s="214">
        <v>2</v>
      </c>
      <c r="AI213" s="214">
        <f>ROUND(AH213*9.6,0)</f>
        <v>19</v>
      </c>
      <c r="AJ213" s="214">
        <v>3</v>
      </c>
      <c r="AK213" s="214">
        <f>ROUND(AJ213*16.8,0)</f>
        <v>50</v>
      </c>
      <c r="AL213" s="214">
        <v>2</v>
      </c>
      <c r="AM213" s="214">
        <f>ROUND(AL213*7.2,0)</f>
        <v>14</v>
      </c>
      <c r="AN213" s="214">
        <f>SUM(M213,O213,Q213,S213,U213)</f>
        <v>290</v>
      </c>
      <c r="AO213" s="214">
        <f>SUM(W213,Y213,AA213,AC213)</f>
        <v>252</v>
      </c>
      <c r="AP213" s="214">
        <f>SUM(AE213,AG213,AI213)</f>
        <v>98</v>
      </c>
      <c r="AQ213" s="214">
        <f>SUM(AK213,AM213)</f>
        <v>64</v>
      </c>
      <c r="AR213" s="214">
        <f>SUM(AN213:AQ213)</f>
        <v>704</v>
      </c>
      <c r="AS213" s="214" t="str">
        <f>IF(AR213&lt;=120,"Group 1",IF(AR213&lt;=240,"Group 2",IF(AR213&lt;=360,"Group 3",IF(AR213&lt;=480,"Group 4",IF(AR213&lt;=600,"Group 5",IF(AR213&lt;=720,"Group 6",IF(AR213&lt;=840,"Group 7",IF(AR213&lt;=960,"Group 8",IF(AR213&lt;=1080,"Group 9","Group 10")))))))))</f>
        <v>Group 6</v>
      </c>
      <c r="AT213" s="214" t="str">
        <f>IF(AR213&lt;=120,"B1",IF(AR213&lt;=240,"B2",IF(AR213&lt;=360,"B3",IF(AR213&lt;=480,"B4",IF(AR213&lt;=600,"B5",IF(AR213&lt;=720,"B6",IF(AR213&lt;=840,"B7",IF(AR213&lt;=960,"B8",IF(AR213&lt;=1080,"B9",IF(AR213&lt;=1100,"B10",IF(AR213&lt;=1120,"B11",IF(AR213&lt;=1140,"B12",IF(AR213&lt;=1160,"B13",IF(AR213&lt;=1180,"B14","B15"))))))))))))))</f>
        <v>B6</v>
      </c>
      <c r="AU213" s="214" t="str">
        <f>AT213</f>
        <v>B6</v>
      </c>
      <c r="AV213" s="214" t="str">
        <f>IF(AU213=J213,"OK","REVIEW")</f>
        <v>OK</v>
      </c>
      <c r="AW213" s="213" t="s">
        <v>1647</v>
      </c>
    </row>
    <row r="214" ht="72" customHeight="1">
      <c r="A214" s="214" t="s">
        <v>264</v>
      </c>
      <c r="B214" s="213" t="s">
        <v>765</v>
      </c>
      <c r="C214" s="214" t="s">
        <v>970</v>
      </c>
      <c r="D214" s="213" t="s">
        <v>971</v>
      </c>
      <c r="E214" s="214" t="s">
        <v>982</v>
      </c>
      <c r="F214" s="213" t="s">
        <v>983</v>
      </c>
      <c r="G214" s="214" t="s">
        <v>984</v>
      </c>
      <c r="H214" s="213" t="s">
        <v>985</v>
      </c>
      <c r="I214" s="213" t="s">
        <v>363</v>
      </c>
      <c r="J214" s="214" t="s">
        <v>274</v>
      </c>
      <c r="K214" s="213" t="s">
        <v>1659</v>
      </c>
      <c r="L214" s="214">
        <v>3</v>
      </c>
      <c r="M214" s="214">
        <f>ROUND(L214*18,0)</f>
        <v>54</v>
      </c>
      <c r="N214" s="214">
        <v>3</v>
      </c>
      <c r="O214" s="214">
        <f>ROUND(N214*19.2,0)</f>
        <v>58</v>
      </c>
      <c r="P214" s="214">
        <v>4</v>
      </c>
      <c r="Q214" s="214">
        <f>ROUND(P214*19.2,0)</f>
        <v>77</v>
      </c>
      <c r="R214" s="214">
        <v>3</v>
      </c>
      <c r="S214" s="214">
        <f>ROUND(R214*14.4,0)</f>
        <v>43</v>
      </c>
      <c r="T214" s="214">
        <v>4</v>
      </c>
      <c r="U214" s="214">
        <f>ROUND(T214*14.4,0)</f>
        <v>58</v>
      </c>
      <c r="V214" s="214">
        <v>3</v>
      </c>
      <c r="W214" s="214">
        <f>ROUND(V214*28.8,0)</f>
        <v>86</v>
      </c>
      <c r="X214" s="214">
        <v>3</v>
      </c>
      <c r="Y214" s="214">
        <f>ROUND(X214*16.8,0)</f>
        <v>50</v>
      </c>
      <c r="Z214" s="214">
        <v>3</v>
      </c>
      <c r="AA214" s="214">
        <f>ROUND(Z214*19.2,0)</f>
        <v>58</v>
      </c>
      <c r="AB214" s="214">
        <v>3</v>
      </c>
      <c r="AC214" s="214">
        <f>ROUND(AB214*19.2,0)</f>
        <v>58</v>
      </c>
      <c r="AD214" s="214">
        <v>3</v>
      </c>
      <c r="AE214" s="214">
        <f>ROUND(AD214*12,0)</f>
        <v>36</v>
      </c>
      <c r="AF214" s="214">
        <v>3</v>
      </c>
      <c r="AG214" s="214">
        <f>ROUND(AF214*14.4,0)</f>
        <v>43</v>
      </c>
      <c r="AH214" s="214">
        <v>2</v>
      </c>
      <c r="AI214" s="214">
        <f>ROUND(AH214*9.6,0)</f>
        <v>19</v>
      </c>
      <c r="AJ214" s="214">
        <v>3</v>
      </c>
      <c r="AK214" s="214">
        <f>ROUND(AJ214*16.8,0)</f>
        <v>50</v>
      </c>
      <c r="AL214" s="214">
        <v>2</v>
      </c>
      <c r="AM214" s="214">
        <f>ROUND(AL214*7.2,0)</f>
        <v>14</v>
      </c>
      <c r="AN214" s="214">
        <f>SUM(M214,O214,Q214,S214,U214)</f>
        <v>290</v>
      </c>
      <c r="AO214" s="214">
        <f>SUM(W214,Y214,AA214,AC214)</f>
        <v>252</v>
      </c>
      <c r="AP214" s="214">
        <f>SUM(AE214,AG214,AI214)</f>
        <v>98</v>
      </c>
      <c r="AQ214" s="214">
        <f>SUM(AK214,AM214)</f>
        <v>64</v>
      </c>
      <c r="AR214" s="214">
        <f>SUM(AN214:AQ214)</f>
        <v>704</v>
      </c>
      <c r="AS214" s="214" t="str">
        <f>IF(AR214&lt;=120,"Group 1",IF(AR214&lt;=240,"Group 2",IF(AR214&lt;=360,"Group 3",IF(AR214&lt;=480,"Group 4",IF(AR214&lt;=600,"Group 5",IF(AR214&lt;=720,"Group 6",IF(AR214&lt;=840,"Group 7",IF(AR214&lt;=960,"Group 8",IF(AR214&lt;=1080,"Group 9","Group 10")))))))))</f>
        <v>Group 6</v>
      </c>
      <c r="AT214" s="214" t="str">
        <f>IF(AR214&lt;=120,"B1",IF(AR214&lt;=240,"B2",IF(AR214&lt;=360,"B3",IF(AR214&lt;=480,"B4",IF(AR214&lt;=600,"B5",IF(AR214&lt;=720,"B6",IF(AR214&lt;=840,"B7",IF(AR214&lt;=960,"B8",IF(AR214&lt;=1080,"B9",IF(AR214&lt;=1100,"B10",IF(AR214&lt;=1120,"B11",IF(AR214&lt;=1140,"B12",IF(AR214&lt;=1160,"B13",IF(AR214&lt;=1180,"B14","B15"))))))))))))))</f>
        <v>B6</v>
      </c>
      <c r="AU214" s="214" t="str">
        <f>AT214</f>
        <v>B6</v>
      </c>
      <c r="AV214" s="214" t="str">
        <f>IF(AU214=J214,"OK","REVIEW")</f>
        <v>OK</v>
      </c>
      <c r="AW214" s="213" t="s">
        <v>1647</v>
      </c>
    </row>
    <row r="215" ht="72" customHeight="1">
      <c r="A215" s="214" t="s">
        <v>264</v>
      </c>
      <c r="B215" s="213" t="s">
        <v>765</v>
      </c>
      <c r="C215" s="214" t="s">
        <v>970</v>
      </c>
      <c r="D215" s="213" t="s">
        <v>971</v>
      </c>
      <c r="E215" s="214" t="s">
        <v>982</v>
      </c>
      <c r="F215" s="213" t="s">
        <v>983</v>
      </c>
      <c r="G215" s="214" t="s">
        <v>986</v>
      </c>
      <c r="H215" s="213" t="s">
        <v>987</v>
      </c>
      <c r="I215" s="213" t="s">
        <v>363</v>
      </c>
      <c r="J215" s="214" t="s">
        <v>274</v>
      </c>
      <c r="K215" s="213" t="s">
        <v>1659</v>
      </c>
      <c r="L215" s="214">
        <v>3</v>
      </c>
      <c r="M215" s="214">
        <f>ROUND(L215*18,0)</f>
        <v>54</v>
      </c>
      <c r="N215" s="214">
        <v>3</v>
      </c>
      <c r="O215" s="214">
        <f>ROUND(N215*19.2,0)</f>
        <v>58</v>
      </c>
      <c r="P215" s="214">
        <v>4</v>
      </c>
      <c r="Q215" s="214">
        <f>ROUND(P215*19.2,0)</f>
        <v>77</v>
      </c>
      <c r="R215" s="214">
        <v>3</v>
      </c>
      <c r="S215" s="214">
        <f>ROUND(R215*14.4,0)</f>
        <v>43</v>
      </c>
      <c r="T215" s="214">
        <v>4</v>
      </c>
      <c r="U215" s="214">
        <f>ROUND(T215*14.4,0)</f>
        <v>58</v>
      </c>
      <c r="V215" s="214">
        <v>3</v>
      </c>
      <c r="W215" s="214">
        <f>ROUND(V215*28.8,0)</f>
        <v>86</v>
      </c>
      <c r="X215" s="214">
        <v>3</v>
      </c>
      <c r="Y215" s="214">
        <f>ROUND(X215*16.8,0)</f>
        <v>50</v>
      </c>
      <c r="Z215" s="214">
        <v>3</v>
      </c>
      <c r="AA215" s="214">
        <f>ROUND(Z215*19.2,0)</f>
        <v>58</v>
      </c>
      <c r="AB215" s="214">
        <v>3</v>
      </c>
      <c r="AC215" s="214">
        <f>ROUND(AB215*19.2,0)</f>
        <v>58</v>
      </c>
      <c r="AD215" s="214">
        <v>3</v>
      </c>
      <c r="AE215" s="214">
        <f>ROUND(AD215*12,0)</f>
        <v>36</v>
      </c>
      <c r="AF215" s="214">
        <v>3</v>
      </c>
      <c r="AG215" s="214">
        <f>ROUND(AF215*14.4,0)</f>
        <v>43</v>
      </c>
      <c r="AH215" s="214">
        <v>2</v>
      </c>
      <c r="AI215" s="214">
        <f>ROUND(AH215*9.6,0)</f>
        <v>19</v>
      </c>
      <c r="AJ215" s="214">
        <v>3</v>
      </c>
      <c r="AK215" s="214">
        <f>ROUND(AJ215*16.8,0)</f>
        <v>50</v>
      </c>
      <c r="AL215" s="214">
        <v>2</v>
      </c>
      <c r="AM215" s="214">
        <f>ROUND(AL215*7.2,0)</f>
        <v>14</v>
      </c>
      <c r="AN215" s="214">
        <f>SUM(M215,O215,Q215,S215,U215)</f>
        <v>290</v>
      </c>
      <c r="AO215" s="214">
        <f>SUM(W215,Y215,AA215,AC215)</f>
        <v>252</v>
      </c>
      <c r="AP215" s="214">
        <f>SUM(AE215,AG215,AI215)</f>
        <v>98</v>
      </c>
      <c r="AQ215" s="214">
        <f>SUM(AK215,AM215)</f>
        <v>64</v>
      </c>
      <c r="AR215" s="214">
        <f>SUM(AN215:AQ215)</f>
        <v>704</v>
      </c>
      <c r="AS215" s="214" t="str">
        <f>IF(AR215&lt;=120,"Group 1",IF(AR215&lt;=240,"Group 2",IF(AR215&lt;=360,"Group 3",IF(AR215&lt;=480,"Group 4",IF(AR215&lt;=600,"Group 5",IF(AR215&lt;=720,"Group 6",IF(AR215&lt;=840,"Group 7",IF(AR215&lt;=960,"Group 8",IF(AR215&lt;=1080,"Group 9","Group 10")))))))))</f>
        <v>Group 6</v>
      </c>
      <c r="AT215" s="214" t="str">
        <f>IF(AR215&lt;=120,"B1",IF(AR215&lt;=240,"B2",IF(AR215&lt;=360,"B3",IF(AR215&lt;=480,"B4",IF(AR215&lt;=600,"B5",IF(AR215&lt;=720,"B6",IF(AR215&lt;=840,"B7",IF(AR215&lt;=960,"B8",IF(AR215&lt;=1080,"B9",IF(AR215&lt;=1100,"B10",IF(AR215&lt;=1120,"B11",IF(AR215&lt;=1140,"B12",IF(AR215&lt;=1160,"B13",IF(AR215&lt;=1180,"B14","B15"))))))))))))))</f>
        <v>B6</v>
      </c>
      <c r="AU215" s="214" t="str">
        <f>AT215</f>
        <v>B6</v>
      </c>
      <c r="AV215" s="214" t="str">
        <f>IF(AU215=J215,"OK","REVIEW")</f>
        <v>OK</v>
      </c>
      <c r="AW215" s="213" t="s">
        <v>1647</v>
      </c>
    </row>
    <row r="216" ht="72" customHeight="1">
      <c r="A216" s="214" t="s">
        <v>268</v>
      </c>
      <c r="B216" s="213" t="s">
        <v>988</v>
      </c>
      <c r="C216" s="214" t="s">
        <v>989</v>
      </c>
      <c r="D216" s="213" t="s">
        <v>990</v>
      </c>
      <c r="E216" s="214" t="s">
        <v>991</v>
      </c>
      <c r="F216" s="213" t="s">
        <v>992</v>
      </c>
      <c r="G216" s="214" t="s">
        <v>993</v>
      </c>
      <c r="H216" s="213" t="s">
        <v>992</v>
      </c>
      <c r="I216" s="213" t="s">
        <v>994</v>
      </c>
      <c r="J216" s="214" t="s">
        <v>267</v>
      </c>
      <c r="K216" s="213" t="s">
        <v>1661</v>
      </c>
      <c r="L216" s="214">
        <v>2</v>
      </c>
      <c r="M216" s="214">
        <f>ROUND(L216*18,0)</f>
        <v>36</v>
      </c>
      <c r="N216" s="214">
        <v>2</v>
      </c>
      <c r="O216" s="214">
        <f>ROUND(N216*19.2,0)</f>
        <v>38</v>
      </c>
      <c r="P216" s="214">
        <v>2</v>
      </c>
      <c r="Q216" s="214">
        <f>ROUND(P216*19.2,0)</f>
        <v>38</v>
      </c>
      <c r="R216" s="214">
        <v>2</v>
      </c>
      <c r="S216" s="214">
        <f>ROUND(R216*14.4,0)</f>
        <v>29</v>
      </c>
      <c r="T216" s="214">
        <v>2</v>
      </c>
      <c r="U216" s="214">
        <f>ROUND(T216*14.4,0)</f>
        <v>29</v>
      </c>
      <c r="V216" s="214">
        <v>2</v>
      </c>
      <c r="W216" s="214">
        <f>ROUND(V216*28.8,0)</f>
        <v>58</v>
      </c>
      <c r="X216" s="214">
        <v>2</v>
      </c>
      <c r="Y216" s="214">
        <f>ROUND(X216*16.8,0)</f>
        <v>34</v>
      </c>
      <c r="Z216" s="214">
        <v>2</v>
      </c>
      <c r="AA216" s="214">
        <f>ROUND(Z216*19.2,0)</f>
        <v>38</v>
      </c>
      <c r="AB216" s="214">
        <v>2</v>
      </c>
      <c r="AC216" s="214">
        <f>ROUND(AB216*19.2,0)</f>
        <v>38</v>
      </c>
      <c r="AD216" s="214">
        <v>2</v>
      </c>
      <c r="AE216" s="214">
        <f>ROUND(AD216*12,0)</f>
        <v>24</v>
      </c>
      <c r="AF216" s="214">
        <v>2</v>
      </c>
      <c r="AG216" s="214">
        <f>ROUND(AF216*14.4,0)</f>
        <v>29</v>
      </c>
      <c r="AH216" s="214">
        <v>1</v>
      </c>
      <c r="AI216" s="214">
        <f>ROUND(AH216*9.6,0)</f>
        <v>10</v>
      </c>
      <c r="AJ216" s="214">
        <v>1</v>
      </c>
      <c r="AK216" s="214">
        <f>ROUND(AJ216*16.8,0)</f>
        <v>17</v>
      </c>
      <c r="AL216" s="214">
        <v>1</v>
      </c>
      <c r="AM216" s="214">
        <f>ROUND(AL216*7.2,0)</f>
        <v>7</v>
      </c>
      <c r="AN216" s="214">
        <f>SUM(M216,O216,Q216,S216,U216)</f>
        <v>170</v>
      </c>
      <c r="AO216" s="214">
        <f>SUM(W216,Y216,AA216,AC216)</f>
        <v>168</v>
      </c>
      <c r="AP216" s="214">
        <f>SUM(AE216,AG216,AI216)</f>
        <v>63</v>
      </c>
      <c r="AQ216" s="214">
        <f>SUM(AK216,AM216)</f>
        <v>24</v>
      </c>
      <c r="AR216" s="214">
        <f>SUM(AN216:AQ216)</f>
        <v>425</v>
      </c>
      <c r="AS216" s="214" t="str">
        <f>IF(AR216&lt;=120,"Group 1",IF(AR216&lt;=240,"Group 2",IF(AR216&lt;=360,"Group 3",IF(AR216&lt;=480,"Group 4",IF(AR216&lt;=600,"Group 5",IF(AR216&lt;=720,"Group 6",IF(AR216&lt;=840,"Group 7",IF(AR216&lt;=960,"Group 8",IF(AR216&lt;=1080,"Group 9","Group 10")))))))))</f>
        <v>Group 4</v>
      </c>
      <c r="AT216" s="214" t="str">
        <f>IF(AR216&lt;=120,"B1",IF(AR216&lt;=240,"B2",IF(AR216&lt;=360,"B3",IF(AR216&lt;=480,"B4",IF(AR216&lt;=600,"B5",IF(AR216&lt;=720,"B6",IF(AR216&lt;=840,"B7",IF(AR216&lt;=960,"B8",IF(AR216&lt;=1080,"B9",IF(AR216&lt;=1100,"B10",IF(AR216&lt;=1120,"B11",IF(AR216&lt;=1140,"B12",IF(AR216&lt;=1160,"B13",IF(AR216&lt;=1180,"B14","B15"))))))))))))))</f>
        <v>B4</v>
      </c>
      <c r="AU216" s="214" t="str">
        <f>AT216</f>
        <v>B4</v>
      </c>
      <c r="AV216" s="214" t="str">
        <f>IF(AU216=J216,"OK","REVIEW")</f>
        <v>OK</v>
      </c>
      <c r="AW216" s="213" t="s">
        <v>1647</v>
      </c>
    </row>
    <row r="217" ht="72" customHeight="1">
      <c r="A217" s="214" t="s">
        <v>268</v>
      </c>
      <c r="B217" s="213" t="s">
        <v>988</v>
      </c>
      <c r="C217" s="214" t="s">
        <v>989</v>
      </c>
      <c r="D217" s="213" t="s">
        <v>990</v>
      </c>
      <c r="E217" s="214" t="s">
        <v>999</v>
      </c>
      <c r="F217" s="213" t="s">
        <v>1000</v>
      </c>
      <c r="G217" s="214" t="s">
        <v>1001</v>
      </c>
      <c r="H217" s="213" t="s">
        <v>1000</v>
      </c>
      <c r="I217" s="213" t="s">
        <v>994</v>
      </c>
      <c r="J217" s="214" t="s">
        <v>267</v>
      </c>
      <c r="K217" s="213" t="s">
        <v>1661</v>
      </c>
      <c r="L217" s="214">
        <v>2</v>
      </c>
      <c r="M217" s="214">
        <f>ROUND(L217*18,0)</f>
        <v>36</v>
      </c>
      <c r="N217" s="214">
        <v>2</v>
      </c>
      <c r="O217" s="214">
        <f>ROUND(N217*19.2,0)</f>
        <v>38</v>
      </c>
      <c r="P217" s="214">
        <v>2</v>
      </c>
      <c r="Q217" s="214">
        <f>ROUND(P217*19.2,0)</f>
        <v>38</v>
      </c>
      <c r="R217" s="214">
        <v>2</v>
      </c>
      <c r="S217" s="214">
        <f>ROUND(R217*14.4,0)</f>
        <v>29</v>
      </c>
      <c r="T217" s="214">
        <v>2</v>
      </c>
      <c r="U217" s="214">
        <f>ROUND(T217*14.4,0)</f>
        <v>29</v>
      </c>
      <c r="V217" s="214">
        <v>2</v>
      </c>
      <c r="W217" s="214">
        <f>ROUND(V217*28.8,0)</f>
        <v>58</v>
      </c>
      <c r="X217" s="214">
        <v>2</v>
      </c>
      <c r="Y217" s="214">
        <f>ROUND(X217*16.8,0)</f>
        <v>34</v>
      </c>
      <c r="Z217" s="214">
        <v>2</v>
      </c>
      <c r="AA217" s="214">
        <f>ROUND(Z217*19.2,0)</f>
        <v>38</v>
      </c>
      <c r="AB217" s="214">
        <v>2</v>
      </c>
      <c r="AC217" s="214">
        <f>ROUND(AB217*19.2,0)</f>
        <v>38</v>
      </c>
      <c r="AD217" s="214">
        <v>2</v>
      </c>
      <c r="AE217" s="214">
        <f>ROUND(AD217*12,0)</f>
        <v>24</v>
      </c>
      <c r="AF217" s="214">
        <v>2</v>
      </c>
      <c r="AG217" s="214">
        <f>ROUND(AF217*14.4,0)</f>
        <v>29</v>
      </c>
      <c r="AH217" s="214">
        <v>1</v>
      </c>
      <c r="AI217" s="214">
        <f>ROUND(AH217*9.6,0)</f>
        <v>10</v>
      </c>
      <c r="AJ217" s="214">
        <v>1</v>
      </c>
      <c r="AK217" s="214">
        <f>ROUND(AJ217*16.8,0)</f>
        <v>17</v>
      </c>
      <c r="AL217" s="214">
        <v>1</v>
      </c>
      <c r="AM217" s="214">
        <f>ROUND(AL217*7.2,0)</f>
        <v>7</v>
      </c>
      <c r="AN217" s="214">
        <f>SUM(M217,O217,Q217,S217,U217)</f>
        <v>170</v>
      </c>
      <c r="AO217" s="214">
        <f>SUM(W217,Y217,AA217,AC217)</f>
        <v>168</v>
      </c>
      <c r="AP217" s="214">
        <f>SUM(AE217,AG217,AI217)</f>
        <v>63</v>
      </c>
      <c r="AQ217" s="214">
        <f>SUM(AK217,AM217)</f>
        <v>24</v>
      </c>
      <c r="AR217" s="214">
        <f>SUM(AN217:AQ217)</f>
        <v>425</v>
      </c>
      <c r="AS217" s="214" t="str">
        <f>IF(AR217&lt;=120,"Group 1",IF(AR217&lt;=240,"Group 2",IF(AR217&lt;=360,"Group 3",IF(AR217&lt;=480,"Group 4",IF(AR217&lt;=600,"Group 5",IF(AR217&lt;=720,"Group 6",IF(AR217&lt;=840,"Group 7",IF(AR217&lt;=960,"Group 8",IF(AR217&lt;=1080,"Group 9","Group 10")))))))))</f>
        <v>Group 4</v>
      </c>
      <c r="AT217" s="214" t="str">
        <f>IF(AR217&lt;=120,"B1",IF(AR217&lt;=240,"B2",IF(AR217&lt;=360,"B3",IF(AR217&lt;=480,"B4",IF(AR217&lt;=600,"B5",IF(AR217&lt;=720,"B6",IF(AR217&lt;=840,"B7",IF(AR217&lt;=960,"B8",IF(AR217&lt;=1080,"B9",IF(AR217&lt;=1100,"B10",IF(AR217&lt;=1120,"B11",IF(AR217&lt;=1140,"B12",IF(AR217&lt;=1160,"B13",IF(AR217&lt;=1180,"B14","B15"))))))))))))))</f>
        <v>B4</v>
      </c>
      <c r="AU217" s="214" t="str">
        <f>AT217</f>
        <v>B4</v>
      </c>
      <c r="AV217" s="214" t="str">
        <f>IF(AU217=J217,"OK","REVIEW")</f>
        <v>OK</v>
      </c>
      <c r="AW217" s="213" t="s">
        <v>1647</v>
      </c>
    </row>
    <row r="218" ht="72" customHeight="1">
      <c r="A218" s="214" t="s">
        <v>268</v>
      </c>
      <c r="B218" s="213" t="s">
        <v>988</v>
      </c>
      <c r="C218" s="214" t="s">
        <v>989</v>
      </c>
      <c r="D218" s="213" t="s">
        <v>990</v>
      </c>
      <c r="E218" s="214" t="s">
        <v>1002</v>
      </c>
      <c r="F218" s="213" t="s">
        <v>1003</v>
      </c>
      <c r="G218" s="214" t="s">
        <v>1004</v>
      </c>
      <c r="H218" s="213" t="s">
        <v>1005</v>
      </c>
      <c r="I218" s="213" t="s">
        <v>994</v>
      </c>
      <c r="J218" s="214" t="s">
        <v>267</v>
      </c>
      <c r="K218" s="213" t="s">
        <v>1661</v>
      </c>
      <c r="L218" s="214">
        <v>2</v>
      </c>
      <c r="M218" s="214">
        <f>ROUND(L218*18,0)</f>
        <v>36</v>
      </c>
      <c r="N218" s="214">
        <v>2</v>
      </c>
      <c r="O218" s="214">
        <f>ROUND(N218*19.2,0)</f>
        <v>38</v>
      </c>
      <c r="P218" s="214">
        <v>3</v>
      </c>
      <c r="Q218" s="214">
        <f>ROUND(P218*19.2,0)</f>
        <v>58</v>
      </c>
      <c r="R218" s="214">
        <v>2</v>
      </c>
      <c r="S218" s="214">
        <f>ROUND(R218*14.4,0)</f>
        <v>29</v>
      </c>
      <c r="T218" s="214">
        <v>2</v>
      </c>
      <c r="U218" s="214">
        <f>ROUND(T218*14.4,0)</f>
        <v>29</v>
      </c>
      <c r="V218" s="214">
        <v>2</v>
      </c>
      <c r="W218" s="214">
        <f>ROUND(V218*28.8,0)</f>
        <v>58</v>
      </c>
      <c r="X218" s="214">
        <v>2</v>
      </c>
      <c r="Y218" s="214">
        <f>ROUND(X218*16.8,0)</f>
        <v>34</v>
      </c>
      <c r="Z218" s="214">
        <v>2</v>
      </c>
      <c r="AA218" s="214">
        <f>ROUND(Z218*19.2,0)</f>
        <v>38</v>
      </c>
      <c r="AB218" s="214">
        <v>2</v>
      </c>
      <c r="AC218" s="214">
        <f>ROUND(AB218*19.2,0)</f>
        <v>38</v>
      </c>
      <c r="AD218" s="214">
        <v>2</v>
      </c>
      <c r="AE218" s="214">
        <f>ROUND(AD218*12,0)</f>
        <v>24</v>
      </c>
      <c r="AF218" s="214">
        <v>2</v>
      </c>
      <c r="AG218" s="214">
        <f>ROUND(AF218*14.4,0)</f>
        <v>29</v>
      </c>
      <c r="AH218" s="214">
        <v>1</v>
      </c>
      <c r="AI218" s="214">
        <f>ROUND(AH218*9.6,0)</f>
        <v>10</v>
      </c>
      <c r="AJ218" s="214">
        <v>1</v>
      </c>
      <c r="AK218" s="214">
        <f>ROUND(AJ218*16.8,0)</f>
        <v>17</v>
      </c>
      <c r="AL218" s="214">
        <v>1</v>
      </c>
      <c r="AM218" s="214">
        <f>ROUND(AL218*7.2,0)</f>
        <v>7</v>
      </c>
      <c r="AN218" s="214">
        <f>SUM(M218,O218,Q218,S218,U218)</f>
        <v>190</v>
      </c>
      <c r="AO218" s="214">
        <f>SUM(W218,Y218,AA218,AC218)</f>
        <v>168</v>
      </c>
      <c r="AP218" s="214">
        <f>SUM(AE218,AG218,AI218)</f>
        <v>63</v>
      </c>
      <c r="AQ218" s="214">
        <f>SUM(AK218,AM218)</f>
        <v>24</v>
      </c>
      <c r="AR218" s="214">
        <f>SUM(AN218:AQ218)</f>
        <v>445</v>
      </c>
      <c r="AS218" s="214" t="str">
        <f>IF(AR218&lt;=120,"Group 1",IF(AR218&lt;=240,"Group 2",IF(AR218&lt;=360,"Group 3",IF(AR218&lt;=480,"Group 4",IF(AR218&lt;=600,"Group 5",IF(AR218&lt;=720,"Group 6",IF(AR218&lt;=840,"Group 7",IF(AR218&lt;=960,"Group 8",IF(AR218&lt;=1080,"Group 9","Group 10")))))))))</f>
        <v>Group 4</v>
      </c>
      <c r="AT218" s="214" t="str">
        <f>IF(AR218&lt;=120,"B1",IF(AR218&lt;=240,"B2",IF(AR218&lt;=360,"B3",IF(AR218&lt;=480,"B4",IF(AR218&lt;=600,"B5",IF(AR218&lt;=720,"B6",IF(AR218&lt;=840,"B7",IF(AR218&lt;=960,"B8",IF(AR218&lt;=1080,"B9",IF(AR218&lt;=1100,"B10",IF(AR218&lt;=1120,"B11",IF(AR218&lt;=1140,"B12",IF(AR218&lt;=1160,"B13",IF(AR218&lt;=1180,"B14","B15"))))))))))))))</f>
        <v>B4</v>
      </c>
      <c r="AU218" s="214" t="str">
        <f>AT218</f>
        <v>B4</v>
      </c>
      <c r="AV218" s="214" t="str">
        <f>IF(AU218=J218,"OK","REVIEW")</f>
        <v>OK</v>
      </c>
      <c r="AW218" s="213" t="s">
        <v>1647</v>
      </c>
    </row>
    <row r="219" ht="72" customHeight="1">
      <c r="A219" s="214" t="s">
        <v>268</v>
      </c>
      <c r="B219" s="213" t="s">
        <v>988</v>
      </c>
      <c r="C219" s="214" t="s">
        <v>989</v>
      </c>
      <c r="D219" s="213" t="s">
        <v>990</v>
      </c>
      <c r="E219" s="214" t="s">
        <v>1002</v>
      </c>
      <c r="F219" s="213" t="s">
        <v>1003</v>
      </c>
      <c r="G219" s="214" t="s">
        <v>1006</v>
      </c>
      <c r="H219" s="213" t="s">
        <v>1007</v>
      </c>
      <c r="I219" s="213" t="s">
        <v>994</v>
      </c>
      <c r="J219" s="214" t="s">
        <v>267</v>
      </c>
      <c r="K219" s="213" t="s">
        <v>1661</v>
      </c>
      <c r="L219" s="214">
        <v>2</v>
      </c>
      <c r="M219" s="214">
        <f>ROUND(L219*18,0)</f>
        <v>36</v>
      </c>
      <c r="N219" s="214">
        <v>2</v>
      </c>
      <c r="O219" s="214">
        <f>ROUND(N219*19.2,0)</f>
        <v>38</v>
      </c>
      <c r="P219" s="214">
        <v>2</v>
      </c>
      <c r="Q219" s="214">
        <f>ROUND(P219*19.2,0)</f>
        <v>38</v>
      </c>
      <c r="R219" s="214">
        <v>2</v>
      </c>
      <c r="S219" s="214">
        <f>ROUND(R219*14.4,0)</f>
        <v>29</v>
      </c>
      <c r="T219" s="214">
        <v>2</v>
      </c>
      <c r="U219" s="214">
        <f>ROUND(T219*14.4,0)</f>
        <v>29</v>
      </c>
      <c r="V219" s="214">
        <v>2</v>
      </c>
      <c r="W219" s="214">
        <f>ROUND(V219*28.8,0)</f>
        <v>58</v>
      </c>
      <c r="X219" s="214">
        <v>2</v>
      </c>
      <c r="Y219" s="214">
        <f>ROUND(X219*16.8,0)</f>
        <v>34</v>
      </c>
      <c r="Z219" s="214">
        <v>2</v>
      </c>
      <c r="AA219" s="214">
        <f>ROUND(Z219*19.2,0)</f>
        <v>38</v>
      </c>
      <c r="AB219" s="214">
        <v>2</v>
      </c>
      <c r="AC219" s="214">
        <f>ROUND(AB219*19.2,0)</f>
        <v>38</v>
      </c>
      <c r="AD219" s="214">
        <v>2</v>
      </c>
      <c r="AE219" s="214">
        <f>ROUND(AD219*12,0)</f>
        <v>24</v>
      </c>
      <c r="AF219" s="214">
        <v>2</v>
      </c>
      <c r="AG219" s="214">
        <f>ROUND(AF219*14.4,0)</f>
        <v>29</v>
      </c>
      <c r="AH219" s="214">
        <v>1</v>
      </c>
      <c r="AI219" s="214">
        <f>ROUND(AH219*9.6,0)</f>
        <v>10</v>
      </c>
      <c r="AJ219" s="214">
        <v>1</v>
      </c>
      <c r="AK219" s="214">
        <f>ROUND(AJ219*16.8,0)</f>
        <v>17</v>
      </c>
      <c r="AL219" s="214">
        <v>1</v>
      </c>
      <c r="AM219" s="214">
        <f>ROUND(AL219*7.2,0)</f>
        <v>7</v>
      </c>
      <c r="AN219" s="214">
        <f>SUM(M219,O219,Q219,S219,U219)</f>
        <v>170</v>
      </c>
      <c r="AO219" s="214">
        <f>SUM(W219,Y219,AA219,AC219)</f>
        <v>168</v>
      </c>
      <c r="AP219" s="214">
        <f>SUM(AE219,AG219,AI219)</f>
        <v>63</v>
      </c>
      <c r="AQ219" s="214">
        <f>SUM(AK219,AM219)</f>
        <v>24</v>
      </c>
      <c r="AR219" s="214">
        <f>SUM(AN219:AQ219)</f>
        <v>425</v>
      </c>
      <c r="AS219" s="214" t="str">
        <f>IF(AR219&lt;=120,"Group 1",IF(AR219&lt;=240,"Group 2",IF(AR219&lt;=360,"Group 3",IF(AR219&lt;=480,"Group 4",IF(AR219&lt;=600,"Group 5",IF(AR219&lt;=720,"Group 6",IF(AR219&lt;=840,"Group 7",IF(AR219&lt;=960,"Group 8",IF(AR219&lt;=1080,"Group 9","Group 10")))))))))</f>
        <v>Group 4</v>
      </c>
      <c r="AT219" s="214" t="str">
        <f>IF(AR219&lt;=120,"B1",IF(AR219&lt;=240,"B2",IF(AR219&lt;=360,"B3",IF(AR219&lt;=480,"B4",IF(AR219&lt;=600,"B5",IF(AR219&lt;=720,"B6",IF(AR219&lt;=840,"B7",IF(AR219&lt;=960,"B8",IF(AR219&lt;=1080,"B9",IF(AR219&lt;=1100,"B10",IF(AR219&lt;=1120,"B11",IF(AR219&lt;=1140,"B12",IF(AR219&lt;=1160,"B13",IF(AR219&lt;=1180,"B14","B15"))))))))))))))</f>
        <v>B4</v>
      </c>
      <c r="AU219" s="214" t="str">
        <f>AT219</f>
        <v>B4</v>
      </c>
      <c r="AV219" s="214" t="str">
        <f>IF(AU219=J219,"OK","REVIEW")</f>
        <v>OK</v>
      </c>
      <c r="AW219" s="213" t="s">
        <v>1647</v>
      </c>
    </row>
    <row r="220" ht="72" customHeight="1">
      <c r="A220" s="214" t="s">
        <v>268</v>
      </c>
      <c r="B220" s="213" t="s">
        <v>988</v>
      </c>
      <c r="C220" s="214" t="s">
        <v>1008</v>
      </c>
      <c r="D220" s="213" t="s">
        <v>1009</v>
      </c>
      <c r="E220" s="214" t="s">
        <v>1010</v>
      </c>
      <c r="F220" s="213" t="s">
        <v>1011</v>
      </c>
      <c r="G220" s="214" t="s">
        <v>1012</v>
      </c>
      <c r="H220" s="213" t="s">
        <v>1013</v>
      </c>
      <c r="I220" s="213" t="s">
        <v>994</v>
      </c>
      <c r="J220" s="214" t="s">
        <v>271</v>
      </c>
      <c r="K220" s="213" t="s">
        <v>1662</v>
      </c>
      <c r="L220" s="214">
        <v>3</v>
      </c>
      <c r="M220" s="214">
        <f>ROUND(L220*18,0)</f>
        <v>54</v>
      </c>
      <c r="N220" s="214">
        <v>3</v>
      </c>
      <c r="O220" s="214">
        <f>ROUND(N220*19.2,0)</f>
        <v>58</v>
      </c>
      <c r="P220" s="214">
        <v>3</v>
      </c>
      <c r="Q220" s="214">
        <f>ROUND(P220*19.2,0)</f>
        <v>58</v>
      </c>
      <c r="R220" s="214">
        <v>3</v>
      </c>
      <c r="S220" s="214">
        <f>ROUND(R220*14.4,0)</f>
        <v>43</v>
      </c>
      <c r="T220" s="214">
        <v>2</v>
      </c>
      <c r="U220" s="214">
        <f>ROUND(T220*14.4,0)</f>
        <v>29</v>
      </c>
      <c r="V220" s="214">
        <v>2</v>
      </c>
      <c r="W220" s="214">
        <f>ROUND(V220*28.8,0)</f>
        <v>58</v>
      </c>
      <c r="X220" s="214">
        <v>2</v>
      </c>
      <c r="Y220" s="214">
        <f>ROUND(X220*16.8,0)</f>
        <v>34</v>
      </c>
      <c r="Z220" s="214">
        <v>3</v>
      </c>
      <c r="AA220" s="214">
        <f>ROUND(Z220*19.2,0)</f>
        <v>58</v>
      </c>
      <c r="AB220" s="214">
        <v>2</v>
      </c>
      <c r="AC220" s="214">
        <f>ROUND(AB220*19.2,0)</f>
        <v>38</v>
      </c>
      <c r="AD220" s="214">
        <v>3</v>
      </c>
      <c r="AE220" s="214">
        <f>ROUND(AD220*12,0)</f>
        <v>36</v>
      </c>
      <c r="AF220" s="214">
        <v>2</v>
      </c>
      <c r="AG220" s="214">
        <f>ROUND(AF220*14.4,0)</f>
        <v>29</v>
      </c>
      <c r="AH220" s="214">
        <v>1</v>
      </c>
      <c r="AI220" s="214">
        <f>ROUND(AH220*9.6,0)</f>
        <v>10</v>
      </c>
      <c r="AJ220" s="214">
        <v>2</v>
      </c>
      <c r="AK220" s="214">
        <f>ROUND(AJ220*16.8,0)</f>
        <v>34</v>
      </c>
      <c r="AL220" s="214">
        <v>2</v>
      </c>
      <c r="AM220" s="214">
        <f>ROUND(AL220*7.2,0)</f>
        <v>14</v>
      </c>
      <c r="AN220" s="214">
        <f>SUM(M220,O220,Q220,S220,U220)</f>
        <v>242</v>
      </c>
      <c r="AO220" s="214">
        <f>SUM(W220,Y220,AA220,AC220)</f>
        <v>188</v>
      </c>
      <c r="AP220" s="214">
        <f>SUM(AE220,AG220,AI220)</f>
        <v>75</v>
      </c>
      <c r="AQ220" s="214">
        <f>SUM(AK220,AM220)</f>
        <v>48</v>
      </c>
      <c r="AR220" s="214">
        <f>SUM(AN220:AQ220)</f>
        <v>553</v>
      </c>
      <c r="AS220" s="214" t="str">
        <f>IF(AR220&lt;=120,"Group 1",IF(AR220&lt;=240,"Group 2",IF(AR220&lt;=360,"Group 3",IF(AR220&lt;=480,"Group 4",IF(AR220&lt;=600,"Group 5",IF(AR220&lt;=720,"Group 6",IF(AR220&lt;=840,"Group 7",IF(AR220&lt;=960,"Group 8",IF(AR220&lt;=1080,"Group 9","Group 10")))))))))</f>
        <v>Group 5</v>
      </c>
      <c r="AT220" s="214" t="str">
        <f>IF(AR220&lt;=120,"B1",IF(AR220&lt;=240,"B2",IF(AR220&lt;=360,"B3",IF(AR220&lt;=480,"B4",IF(AR220&lt;=600,"B5",IF(AR220&lt;=720,"B6",IF(AR220&lt;=840,"B7",IF(AR220&lt;=960,"B8",IF(AR220&lt;=1080,"B9",IF(AR220&lt;=1100,"B10",IF(AR220&lt;=1120,"B11",IF(AR220&lt;=1140,"B12",IF(AR220&lt;=1160,"B13",IF(AR220&lt;=1180,"B14","B15"))))))))))))))</f>
        <v>B5</v>
      </c>
      <c r="AU220" s="214" t="str">
        <f>AT220</f>
        <v>B5</v>
      </c>
      <c r="AV220" s="214" t="str">
        <f>IF(AU220=J220,"OK","REVIEW")</f>
        <v>OK</v>
      </c>
      <c r="AW220" s="213" t="s">
        <v>1647</v>
      </c>
    </row>
    <row r="221" ht="72" customHeight="1">
      <c r="A221" s="214" t="s">
        <v>268</v>
      </c>
      <c r="B221" s="213" t="s">
        <v>988</v>
      </c>
      <c r="C221" s="214" t="s">
        <v>1008</v>
      </c>
      <c r="D221" s="213" t="s">
        <v>1009</v>
      </c>
      <c r="E221" s="214" t="s">
        <v>1010</v>
      </c>
      <c r="F221" s="213" t="s">
        <v>1011</v>
      </c>
      <c r="G221" s="214" t="s">
        <v>1016</v>
      </c>
      <c r="H221" s="213" t="s">
        <v>1017</v>
      </c>
      <c r="I221" s="213" t="s">
        <v>994</v>
      </c>
      <c r="J221" s="214" t="s">
        <v>271</v>
      </c>
      <c r="K221" s="213" t="s">
        <v>1662</v>
      </c>
      <c r="L221" s="214">
        <v>3</v>
      </c>
      <c r="M221" s="214">
        <f>ROUND(L221*18,0)</f>
        <v>54</v>
      </c>
      <c r="N221" s="214">
        <v>3</v>
      </c>
      <c r="O221" s="214">
        <f>ROUND(N221*19.2,0)</f>
        <v>58</v>
      </c>
      <c r="P221" s="214">
        <v>3</v>
      </c>
      <c r="Q221" s="214">
        <f>ROUND(P221*19.2,0)</f>
        <v>58</v>
      </c>
      <c r="R221" s="214">
        <v>3</v>
      </c>
      <c r="S221" s="214">
        <f>ROUND(R221*14.4,0)</f>
        <v>43</v>
      </c>
      <c r="T221" s="214">
        <v>2</v>
      </c>
      <c r="U221" s="214">
        <f>ROUND(T221*14.4,0)</f>
        <v>29</v>
      </c>
      <c r="V221" s="214">
        <v>2</v>
      </c>
      <c r="W221" s="214">
        <f>ROUND(V221*28.8,0)</f>
        <v>58</v>
      </c>
      <c r="X221" s="214">
        <v>2</v>
      </c>
      <c r="Y221" s="214">
        <f>ROUND(X221*16.8,0)</f>
        <v>34</v>
      </c>
      <c r="Z221" s="214">
        <v>3</v>
      </c>
      <c r="AA221" s="214">
        <f>ROUND(Z221*19.2,0)</f>
        <v>58</v>
      </c>
      <c r="AB221" s="214">
        <v>2</v>
      </c>
      <c r="AC221" s="214">
        <f>ROUND(AB221*19.2,0)</f>
        <v>38</v>
      </c>
      <c r="AD221" s="214">
        <v>3</v>
      </c>
      <c r="AE221" s="214">
        <f>ROUND(AD221*12,0)</f>
        <v>36</v>
      </c>
      <c r="AF221" s="214">
        <v>2</v>
      </c>
      <c r="AG221" s="214">
        <f>ROUND(AF221*14.4,0)</f>
        <v>29</v>
      </c>
      <c r="AH221" s="214">
        <v>1</v>
      </c>
      <c r="AI221" s="214">
        <f>ROUND(AH221*9.6,0)</f>
        <v>10</v>
      </c>
      <c r="AJ221" s="214">
        <v>2</v>
      </c>
      <c r="AK221" s="214">
        <f>ROUND(AJ221*16.8,0)</f>
        <v>34</v>
      </c>
      <c r="AL221" s="214">
        <v>2</v>
      </c>
      <c r="AM221" s="214">
        <f>ROUND(AL221*7.2,0)</f>
        <v>14</v>
      </c>
      <c r="AN221" s="214">
        <f>SUM(M221,O221,Q221,S221,U221)</f>
        <v>242</v>
      </c>
      <c r="AO221" s="214">
        <f>SUM(W221,Y221,AA221,AC221)</f>
        <v>188</v>
      </c>
      <c r="AP221" s="214">
        <f>SUM(AE221,AG221,AI221)</f>
        <v>75</v>
      </c>
      <c r="AQ221" s="214">
        <f>SUM(AK221,AM221)</f>
        <v>48</v>
      </c>
      <c r="AR221" s="214">
        <f>SUM(AN221:AQ221)</f>
        <v>553</v>
      </c>
      <c r="AS221" s="214" t="str">
        <f>IF(AR221&lt;=120,"Group 1",IF(AR221&lt;=240,"Group 2",IF(AR221&lt;=360,"Group 3",IF(AR221&lt;=480,"Group 4",IF(AR221&lt;=600,"Group 5",IF(AR221&lt;=720,"Group 6",IF(AR221&lt;=840,"Group 7",IF(AR221&lt;=960,"Group 8",IF(AR221&lt;=1080,"Group 9","Group 10")))))))))</f>
        <v>Group 5</v>
      </c>
      <c r="AT221" s="214" t="str">
        <f>IF(AR221&lt;=120,"B1",IF(AR221&lt;=240,"B2",IF(AR221&lt;=360,"B3",IF(AR221&lt;=480,"B4",IF(AR221&lt;=600,"B5",IF(AR221&lt;=720,"B6",IF(AR221&lt;=840,"B7",IF(AR221&lt;=960,"B8",IF(AR221&lt;=1080,"B9",IF(AR221&lt;=1100,"B10",IF(AR221&lt;=1120,"B11",IF(AR221&lt;=1140,"B12",IF(AR221&lt;=1160,"B13",IF(AR221&lt;=1180,"B14","B15"))))))))))))))</f>
        <v>B5</v>
      </c>
      <c r="AU221" s="214" t="str">
        <f>AT221</f>
        <v>B5</v>
      </c>
      <c r="AV221" s="214" t="str">
        <f>IF(AU221=J221,"OK","REVIEW")</f>
        <v>OK</v>
      </c>
      <c r="AW221" s="213" t="s">
        <v>1647</v>
      </c>
    </row>
    <row r="222" ht="72" customHeight="1">
      <c r="A222" s="214" t="s">
        <v>268</v>
      </c>
      <c r="B222" s="213" t="s">
        <v>988</v>
      </c>
      <c r="C222" s="214" t="s">
        <v>1008</v>
      </c>
      <c r="D222" s="213" t="s">
        <v>1009</v>
      </c>
      <c r="E222" s="214" t="s">
        <v>1010</v>
      </c>
      <c r="F222" s="213" t="s">
        <v>1011</v>
      </c>
      <c r="G222" s="214" t="s">
        <v>1018</v>
      </c>
      <c r="H222" s="213" t="s">
        <v>1019</v>
      </c>
      <c r="I222" s="213" t="s">
        <v>994</v>
      </c>
      <c r="J222" s="214" t="s">
        <v>271</v>
      </c>
      <c r="K222" s="213" t="s">
        <v>1662</v>
      </c>
      <c r="L222" s="214">
        <v>3</v>
      </c>
      <c r="M222" s="214">
        <f>ROUND(L222*18,0)</f>
        <v>54</v>
      </c>
      <c r="N222" s="214">
        <v>3</v>
      </c>
      <c r="O222" s="214">
        <f>ROUND(N222*19.2,0)</f>
        <v>58</v>
      </c>
      <c r="P222" s="214">
        <v>3</v>
      </c>
      <c r="Q222" s="214">
        <f>ROUND(P222*19.2,0)</f>
        <v>58</v>
      </c>
      <c r="R222" s="214">
        <v>3</v>
      </c>
      <c r="S222" s="214">
        <f>ROUND(R222*14.4,0)</f>
        <v>43</v>
      </c>
      <c r="T222" s="214">
        <v>2</v>
      </c>
      <c r="U222" s="214">
        <f>ROUND(T222*14.4,0)</f>
        <v>29</v>
      </c>
      <c r="V222" s="214">
        <v>2</v>
      </c>
      <c r="W222" s="214">
        <f>ROUND(V222*28.8,0)</f>
        <v>58</v>
      </c>
      <c r="X222" s="214">
        <v>2</v>
      </c>
      <c r="Y222" s="214">
        <f>ROUND(X222*16.8,0)</f>
        <v>34</v>
      </c>
      <c r="Z222" s="214">
        <v>3</v>
      </c>
      <c r="AA222" s="214">
        <f>ROUND(Z222*19.2,0)</f>
        <v>58</v>
      </c>
      <c r="AB222" s="214">
        <v>2</v>
      </c>
      <c r="AC222" s="214">
        <f>ROUND(AB222*19.2,0)</f>
        <v>38</v>
      </c>
      <c r="AD222" s="214">
        <v>3</v>
      </c>
      <c r="AE222" s="214">
        <f>ROUND(AD222*12,0)</f>
        <v>36</v>
      </c>
      <c r="AF222" s="214">
        <v>2</v>
      </c>
      <c r="AG222" s="214">
        <f>ROUND(AF222*14.4,0)</f>
        <v>29</v>
      </c>
      <c r="AH222" s="214">
        <v>1</v>
      </c>
      <c r="AI222" s="214">
        <f>ROUND(AH222*9.6,0)</f>
        <v>10</v>
      </c>
      <c r="AJ222" s="214">
        <v>2</v>
      </c>
      <c r="AK222" s="214">
        <f>ROUND(AJ222*16.8,0)</f>
        <v>34</v>
      </c>
      <c r="AL222" s="214">
        <v>2</v>
      </c>
      <c r="AM222" s="214">
        <f>ROUND(AL222*7.2,0)</f>
        <v>14</v>
      </c>
      <c r="AN222" s="214">
        <f>SUM(M222,O222,Q222,S222,U222)</f>
        <v>242</v>
      </c>
      <c r="AO222" s="214">
        <f>SUM(W222,Y222,AA222,AC222)</f>
        <v>188</v>
      </c>
      <c r="AP222" s="214">
        <f>SUM(AE222,AG222,AI222)</f>
        <v>75</v>
      </c>
      <c r="AQ222" s="214">
        <f>SUM(AK222,AM222)</f>
        <v>48</v>
      </c>
      <c r="AR222" s="214">
        <f>SUM(AN222:AQ222)</f>
        <v>553</v>
      </c>
      <c r="AS222" s="214" t="str">
        <f>IF(AR222&lt;=120,"Group 1",IF(AR222&lt;=240,"Group 2",IF(AR222&lt;=360,"Group 3",IF(AR222&lt;=480,"Group 4",IF(AR222&lt;=600,"Group 5",IF(AR222&lt;=720,"Group 6",IF(AR222&lt;=840,"Group 7",IF(AR222&lt;=960,"Group 8",IF(AR222&lt;=1080,"Group 9","Group 10")))))))))</f>
        <v>Group 5</v>
      </c>
      <c r="AT222" s="214" t="str">
        <f>IF(AR222&lt;=120,"B1",IF(AR222&lt;=240,"B2",IF(AR222&lt;=360,"B3",IF(AR222&lt;=480,"B4",IF(AR222&lt;=600,"B5",IF(AR222&lt;=720,"B6",IF(AR222&lt;=840,"B7",IF(AR222&lt;=960,"B8",IF(AR222&lt;=1080,"B9",IF(AR222&lt;=1100,"B10",IF(AR222&lt;=1120,"B11",IF(AR222&lt;=1140,"B12",IF(AR222&lt;=1160,"B13",IF(AR222&lt;=1180,"B14","B15"))))))))))))))</f>
        <v>B5</v>
      </c>
      <c r="AU222" s="214" t="str">
        <f>AT222</f>
        <v>B5</v>
      </c>
      <c r="AV222" s="214" t="str">
        <f>IF(AU222=J222,"OK","REVIEW")</f>
        <v>OK</v>
      </c>
      <c r="AW222" s="213" t="s">
        <v>1647</v>
      </c>
    </row>
    <row r="223" ht="72" customHeight="1">
      <c r="A223" s="214" t="s">
        <v>268</v>
      </c>
      <c r="B223" s="213" t="s">
        <v>988</v>
      </c>
      <c r="C223" s="214" t="s">
        <v>1008</v>
      </c>
      <c r="D223" s="213" t="s">
        <v>1009</v>
      </c>
      <c r="E223" s="214" t="s">
        <v>1010</v>
      </c>
      <c r="F223" s="213" t="s">
        <v>1011</v>
      </c>
      <c r="G223" s="214" t="s">
        <v>1020</v>
      </c>
      <c r="H223" s="213" t="s">
        <v>1021</v>
      </c>
      <c r="I223" s="213" t="s">
        <v>994</v>
      </c>
      <c r="J223" s="214" t="s">
        <v>271</v>
      </c>
      <c r="K223" s="213" t="s">
        <v>1662</v>
      </c>
      <c r="L223" s="214">
        <v>3</v>
      </c>
      <c r="M223" s="214">
        <f>ROUND(L223*18,0)</f>
        <v>54</v>
      </c>
      <c r="N223" s="214">
        <v>3</v>
      </c>
      <c r="O223" s="214">
        <f>ROUND(N223*19.2,0)</f>
        <v>58</v>
      </c>
      <c r="P223" s="214">
        <v>3</v>
      </c>
      <c r="Q223" s="214">
        <f>ROUND(P223*19.2,0)</f>
        <v>58</v>
      </c>
      <c r="R223" s="214">
        <v>3</v>
      </c>
      <c r="S223" s="214">
        <f>ROUND(R223*14.4,0)</f>
        <v>43</v>
      </c>
      <c r="T223" s="214">
        <v>2</v>
      </c>
      <c r="U223" s="214">
        <f>ROUND(T223*14.4,0)</f>
        <v>29</v>
      </c>
      <c r="V223" s="214">
        <v>2</v>
      </c>
      <c r="W223" s="214">
        <f>ROUND(V223*28.8,0)</f>
        <v>58</v>
      </c>
      <c r="X223" s="214">
        <v>2</v>
      </c>
      <c r="Y223" s="214">
        <f>ROUND(X223*16.8,0)</f>
        <v>34</v>
      </c>
      <c r="Z223" s="214">
        <v>3</v>
      </c>
      <c r="AA223" s="214">
        <f>ROUND(Z223*19.2,0)</f>
        <v>58</v>
      </c>
      <c r="AB223" s="214">
        <v>2</v>
      </c>
      <c r="AC223" s="214">
        <f>ROUND(AB223*19.2,0)</f>
        <v>38</v>
      </c>
      <c r="AD223" s="214">
        <v>3</v>
      </c>
      <c r="AE223" s="214">
        <f>ROUND(AD223*12,0)</f>
        <v>36</v>
      </c>
      <c r="AF223" s="214">
        <v>2</v>
      </c>
      <c r="AG223" s="214">
        <f>ROUND(AF223*14.4,0)</f>
        <v>29</v>
      </c>
      <c r="AH223" s="214">
        <v>1</v>
      </c>
      <c r="AI223" s="214">
        <f>ROUND(AH223*9.6,0)</f>
        <v>10</v>
      </c>
      <c r="AJ223" s="214">
        <v>2</v>
      </c>
      <c r="AK223" s="214">
        <f>ROUND(AJ223*16.8,0)</f>
        <v>34</v>
      </c>
      <c r="AL223" s="214">
        <v>2</v>
      </c>
      <c r="AM223" s="214">
        <f>ROUND(AL223*7.2,0)</f>
        <v>14</v>
      </c>
      <c r="AN223" s="214">
        <f>SUM(M223,O223,Q223,S223,U223)</f>
        <v>242</v>
      </c>
      <c r="AO223" s="214">
        <f>SUM(W223,Y223,AA223,AC223)</f>
        <v>188</v>
      </c>
      <c r="AP223" s="214">
        <f>SUM(AE223,AG223,AI223)</f>
        <v>75</v>
      </c>
      <c r="AQ223" s="214">
        <f>SUM(AK223,AM223)</f>
        <v>48</v>
      </c>
      <c r="AR223" s="214">
        <f>SUM(AN223:AQ223)</f>
        <v>553</v>
      </c>
      <c r="AS223" s="214" t="str">
        <f>IF(AR223&lt;=120,"Group 1",IF(AR223&lt;=240,"Group 2",IF(AR223&lt;=360,"Group 3",IF(AR223&lt;=480,"Group 4",IF(AR223&lt;=600,"Group 5",IF(AR223&lt;=720,"Group 6",IF(AR223&lt;=840,"Group 7",IF(AR223&lt;=960,"Group 8",IF(AR223&lt;=1080,"Group 9","Group 10")))))))))</f>
        <v>Group 5</v>
      </c>
      <c r="AT223" s="214" t="str">
        <f>IF(AR223&lt;=120,"B1",IF(AR223&lt;=240,"B2",IF(AR223&lt;=360,"B3",IF(AR223&lt;=480,"B4",IF(AR223&lt;=600,"B5",IF(AR223&lt;=720,"B6",IF(AR223&lt;=840,"B7",IF(AR223&lt;=960,"B8",IF(AR223&lt;=1080,"B9",IF(AR223&lt;=1100,"B10",IF(AR223&lt;=1120,"B11",IF(AR223&lt;=1140,"B12",IF(AR223&lt;=1160,"B13",IF(AR223&lt;=1180,"B14","B15"))))))))))))))</f>
        <v>B5</v>
      </c>
      <c r="AU223" s="214" t="str">
        <f>AT223</f>
        <v>B5</v>
      </c>
      <c r="AV223" s="214" t="str">
        <f>IF(AU223=J223,"OK","REVIEW")</f>
        <v>OK</v>
      </c>
      <c r="AW223" s="213" t="s">
        <v>1647</v>
      </c>
    </row>
    <row r="224" ht="72" customHeight="1">
      <c r="A224" s="214" t="s">
        <v>268</v>
      </c>
      <c r="B224" s="213" t="s">
        <v>988</v>
      </c>
      <c r="C224" s="214" t="s">
        <v>1008</v>
      </c>
      <c r="D224" s="213" t="s">
        <v>1009</v>
      </c>
      <c r="E224" s="214" t="s">
        <v>1022</v>
      </c>
      <c r="F224" s="213" t="s">
        <v>1023</v>
      </c>
      <c r="G224" s="214" t="s">
        <v>1024</v>
      </c>
      <c r="H224" s="213" t="s">
        <v>1025</v>
      </c>
      <c r="I224" s="213" t="s">
        <v>994</v>
      </c>
      <c r="J224" s="214" t="s">
        <v>271</v>
      </c>
      <c r="K224" s="213" t="s">
        <v>1662</v>
      </c>
      <c r="L224" s="214">
        <v>3</v>
      </c>
      <c r="M224" s="214">
        <f>ROUND(L224*18,0)</f>
        <v>54</v>
      </c>
      <c r="N224" s="214">
        <v>4</v>
      </c>
      <c r="O224" s="214">
        <f>ROUND(N224*19.2,0)</f>
        <v>77</v>
      </c>
      <c r="P224" s="214">
        <v>3</v>
      </c>
      <c r="Q224" s="214">
        <f>ROUND(P224*19.2,0)</f>
        <v>58</v>
      </c>
      <c r="R224" s="214">
        <v>3</v>
      </c>
      <c r="S224" s="214">
        <f>ROUND(R224*14.4,0)</f>
        <v>43</v>
      </c>
      <c r="T224" s="214">
        <v>2</v>
      </c>
      <c r="U224" s="214">
        <f>ROUND(T224*14.4,0)</f>
        <v>29</v>
      </c>
      <c r="V224" s="214">
        <v>2</v>
      </c>
      <c r="W224" s="214">
        <f>ROUND(V224*28.8,0)</f>
        <v>58</v>
      </c>
      <c r="X224" s="214">
        <v>2</v>
      </c>
      <c r="Y224" s="214">
        <f>ROUND(X224*16.8,0)</f>
        <v>34</v>
      </c>
      <c r="Z224" s="214">
        <v>3</v>
      </c>
      <c r="AA224" s="214">
        <f>ROUND(Z224*19.2,0)</f>
        <v>58</v>
      </c>
      <c r="AB224" s="214">
        <v>2</v>
      </c>
      <c r="AC224" s="214">
        <f>ROUND(AB224*19.2,0)</f>
        <v>38</v>
      </c>
      <c r="AD224" s="214">
        <v>3</v>
      </c>
      <c r="AE224" s="214">
        <f>ROUND(AD224*12,0)</f>
        <v>36</v>
      </c>
      <c r="AF224" s="214">
        <v>2</v>
      </c>
      <c r="AG224" s="214">
        <f>ROUND(AF224*14.4,0)</f>
        <v>29</v>
      </c>
      <c r="AH224" s="214">
        <v>1</v>
      </c>
      <c r="AI224" s="214">
        <f>ROUND(AH224*9.6,0)</f>
        <v>10</v>
      </c>
      <c r="AJ224" s="214">
        <v>2</v>
      </c>
      <c r="AK224" s="214">
        <f>ROUND(AJ224*16.8,0)</f>
        <v>34</v>
      </c>
      <c r="AL224" s="214">
        <v>2</v>
      </c>
      <c r="AM224" s="214">
        <f>ROUND(AL224*7.2,0)</f>
        <v>14</v>
      </c>
      <c r="AN224" s="214">
        <f>SUM(M224,O224,Q224,S224,U224)</f>
        <v>261</v>
      </c>
      <c r="AO224" s="214">
        <f>SUM(W224,Y224,AA224,AC224)</f>
        <v>188</v>
      </c>
      <c r="AP224" s="214">
        <f>SUM(AE224,AG224,AI224)</f>
        <v>75</v>
      </c>
      <c r="AQ224" s="214">
        <f>SUM(AK224,AM224)</f>
        <v>48</v>
      </c>
      <c r="AR224" s="214">
        <f>SUM(AN224:AQ224)</f>
        <v>572</v>
      </c>
      <c r="AS224" s="214" t="str">
        <f>IF(AR224&lt;=120,"Group 1",IF(AR224&lt;=240,"Group 2",IF(AR224&lt;=360,"Group 3",IF(AR224&lt;=480,"Group 4",IF(AR224&lt;=600,"Group 5",IF(AR224&lt;=720,"Group 6",IF(AR224&lt;=840,"Group 7",IF(AR224&lt;=960,"Group 8",IF(AR224&lt;=1080,"Group 9","Group 10")))))))))</f>
        <v>Group 5</v>
      </c>
      <c r="AT224" s="214" t="str">
        <f>IF(AR224&lt;=120,"B1",IF(AR224&lt;=240,"B2",IF(AR224&lt;=360,"B3",IF(AR224&lt;=480,"B4",IF(AR224&lt;=600,"B5",IF(AR224&lt;=720,"B6",IF(AR224&lt;=840,"B7",IF(AR224&lt;=960,"B8",IF(AR224&lt;=1080,"B9",IF(AR224&lt;=1100,"B10",IF(AR224&lt;=1120,"B11",IF(AR224&lt;=1140,"B12",IF(AR224&lt;=1160,"B13",IF(AR224&lt;=1180,"B14","B15"))))))))))))))</f>
        <v>B5</v>
      </c>
      <c r="AU224" s="214" t="str">
        <f>AT224</f>
        <v>B5</v>
      </c>
      <c r="AV224" s="214" t="str">
        <f>IF(AU224=J224,"OK","REVIEW")</f>
        <v>OK</v>
      </c>
      <c r="AW224" s="213" t="s">
        <v>1647</v>
      </c>
    </row>
    <row r="225" ht="72" customHeight="1">
      <c r="A225" s="214" t="s">
        <v>268</v>
      </c>
      <c r="B225" s="213" t="s">
        <v>988</v>
      </c>
      <c r="C225" s="214" t="s">
        <v>1008</v>
      </c>
      <c r="D225" s="213" t="s">
        <v>1009</v>
      </c>
      <c r="E225" s="214" t="s">
        <v>1022</v>
      </c>
      <c r="F225" s="213" t="s">
        <v>1023</v>
      </c>
      <c r="G225" s="214" t="s">
        <v>1026</v>
      </c>
      <c r="H225" s="213" t="s">
        <v>1027</v>
      </c>
      <c r="I225" s="213" t="s">
        <v>994</v>
      </c>
      <c r="J225" s="214" t="s">
        <v>267</v>
      </c>
      <c r="K225" s="213" t="s">
        <v>1661</v>
      </c>
      <c r="L225" s="214">
        <v>2</v>
      </c>
      <c r="M225" s="214">
        <f>ROUND(L225*18,0)</f>
        <v>36</v>
      </c>
      <c r="N225" s="214">
        <v>2</v>
      </c>
      <c r="O225" s="214">
        <f>ROUND(N225*19.2,0)</f>
        <v>38</v>
      </c>
      <c r="P225" s="214">
        <v>2</v>
      </c>
      <c r="Q225" s="214">
        <f>ROUND(P225*19.2,0)</f>
        <v>38</v>
      </c>
      <c r="R225" s="214">
        <v>2</v>
      </c>
      <c r="S225" s="214">
        <f>ROUND(R225*14.4,0)</f>
        <v>29</v>
      </c>
      <c r="T225" s="214">
        <v>2</v>
      </c>
      <c r="U225" s="214">
        <f>ROUND(T225*14.4,0)</f>
        <v>29</v>
      </c>
      <c r="V225" s="214">
        <v>2</v>
      </c>
      <c r="W225" s="214">
        <f>ROUND(V225*28.8,0)</f>
        <v>58</v>
      </c>
      <c r="X225" s="214">
        <v>2</v>
      </c>
      <c r="Y225" s="214">
        <f>ROUND(X225*16.8,0)</f>
        <v>34</v>
      </c>
      <c r="Z225" s="214">
        <v>2</v>
      </c>
      <c r="AA225" s="214">
        <f>ROUND(Z225*19.2,0)</f>
        <v>38</v>
      </c>
      <c r="AB225" s="214">
        <v>2</v>
      </c>
      <c r="AC225" s="214">
        <f>ROUND(AB225*19.2,0)</f>
        <v>38</v>
      </c>
      <c r="AD225" s="214">
        <v>2</v>
      </c>
      <c r="AE225" s="214">
        <f>ROUND(AD225*12,0)</f>
        <v>24</v>
      </c>
      <c r="AF225" s="214">
        <v>2</v>
      </c>
      <c r="AG225" s="214">
        <f>ROUND(AF225*14.4,0)</f>
        <v>29</v>
      </c>
      <c r="AH225" s="214">
        <v>1</v>
      </c>
      <c r="AI225" s="214">
        <f>ROUND(AH225*9.6,0)</f>
        <v>10</v>
      </c>
      <c r="AJ225" s="214">
        <v>1</v>
      </c>
      <c r="AK225" s="214">
        <f>ROUND(AJ225*16.8,0)</f>
        <v>17</v>
      </c>
      <c r="AL225" s="214">
        <v>1</v>
      </c>
      <c r="AM225" s="214">
        <f>ROUND(AL225*7.2,0)</f>
        <v>7</v>
      </c>
      <c r="AN225" s="214">
        <f>SUM(M225,O225,Q225,S225,U225)</f>
        <v>170</v>
      </c>
      <c r="AO225" s="214">
        <f>SUM(W225,Y225,AA225,AC225)</f>
        <v>168</v>
      </c>
      <c r="AP225" s="214">
        <f>SUM(AE225,AG225,AI225)</f>
        <v>63</v>
      </c>
      <c r="AQ225" s="214">
        <f>SUM(AK225,AM225)</f>
        <v>24</v>
      </c>
      <c r="AR225" s="214">
        <f>SUM(AN225:AQ225)</f>
        <v>425</v>
      </c>
      <c r="AS225" s="214" t="str">
        <f>IF(AR225&lt;=120,"Group 1",IF(AR225&lt;=240,"Group 2",IF(AR225&lt;=360,"Group 3",IF(AR225&lt;=480,"Group 4",IF(AR225&lt;=600,"Group 5",IF(AR225&lt;=720,"Group 6",IF(AR225&lt;=840,"Group 7",IF(AR225&lt;=960,"Group 8",IF(AR225&lt;=1080,"Group 9","Group 10")))))))))</f>
        <v>Group 4</v>
      </c>
      <c r="AT225" s="214" t="str">
        <f>IF(AR225&lt;=120,"B1",IF(AR225&lt;=240,"B2",IF(AR225&lt;=360,"B3",IF(AR225&lt;=480,"B4",IF(AR225&lt;=600,"B5",IF(AR225&lt;=720,"B6",IF(AR225&lt;=840,"B7",IF(AR225&lt;=960,"B8",IF(AR225&lt;=1080,"B9",IF(AR225&lt;=1100,"B10",IF(AR225&lt;=1120,"B11",IF(AR225&lt;=1140,"B12",IF(AR225&lt;=1160,"B13",IF(AR225&lt;=1180,"B14","B15"))))))))))))))</f>
        <v>B4</v>
      </c>
      <c r="AU225" s="214" t="str">
        <f>AT225</f>
        <v>B4</v>
      </c>
      <c r="AV225" s="214" t="str">
        <f>IF(AU225=J225,"OK","REVIEW")</f>
        <v>OK</v>
      </c>
      <c r="AW225" s="213" t="s">
        <v>1647</v>
      </c>
    </row>
    <row r="226" ht="72" customHeight="1">
      <c r="A226" s="214" t="s">
        <v>268</v>
      </c>
      <c r="B226" s="213" t="s">
        <v>988</v>
      </c>
      <c r="C226" s="214" t="s">
        <v>1008</v>
      </c>
      <c r="D226" s="213" t="s">
        <v>1009</v>
      </c>
      <c r="E226" s="214" t="s">
        <v>1022</v>
      </c>
      <c r="F226" s="213" t="s">
        <v>1023</v>
      </c>
      <c r="G226" s="214" t="s">
        <v>1028</v>
      </c>
      <c r="H226" s="213" t="s">
        <v>1029</v>
      </c>
      <c r="I226" s="213" t="s">
        <v>994</v>
      </c>
      <c r="J226" s="214" t="s">
        <v>267</v>
      </c>
      <c r="K226" s="213" t="s">
        <v>1661</v>
      </c>
      <c r="L226" s="214">
        <v>2</v>
      </c>
      <c r="M226" s="214">
        <f>ROUND(L226*18,0)</f>
        <v>36</v>
      </c>
      <c r="N226" s="214">
        <v>2</v>
      </c>
      <c r="O226" s="214">
        <f>ROUND(N226*19.2,0)</f>
        <v>38</v>
      </c>
      <c r="P226" s="214">
        <v>3</v>
      </c>
      <c r="Q226" s="214">
        <f>ROUND(P226*19.2,0)</f>
        <v>58</v>
      </c>
      <c r="R226" s="214">
        <v>2</v>
      </c>
      <c r="S226" s="214">
        <f>ROUND(R226*14.4,0)</f>
        <v>29</v>
      </c>
      <c r="T226" s="214">
        <v>2</v>
      </c>
      <c r="U226" s="214">
        <f>ROUND(T226*14.4,0)</f>
        <v>29</v>
      </c>
      <c r="V226" s="214">
        <v>2</v>
      </c>
      <c r="W226" s="214">
        <f>ROUND(V226*28.8,0)</f>
        <v>58</v>
      </c>
      <c r="X226" s="214">
        <v>2</v>
      </c>
      <c r="Y226" s="214">
        <f>ROUND(X226*16.8,0)</f>
        <v>34</v>
      </c>
      <c r="Z226" s="214">
        <v>2</v>
      </c>
      <c r="AA226" s="214">
        <f>ROUND(Z226*19.2,0)</f>
        <v>38</v>
      </c>
      <c r="AB226" s="214">
        <v>2</v>
      </c>
      <c r="AC226" s="214">
        <f>ROUND(AB226*19.2,0)</f>
        <v>38</v>
      </c>
      <c r="AD226" s="214">
        <v>2</v>
      </c>
      <c r="AE226" s="214">
        <f>ROUND(AD226*12,0)</f>
        <v>24</v>
      </c>
      <c r="AF226" s="214">
        <v>2</v>
      </c>
      <c r="AG226" s="214">
        <f>ROUND(AF226*14.4,0)</f>
        <v>29</v>
      </c>
      <c r="AH226" s="214">
        <v>1</v>
      </c>
      <c r="AI226" s="214">
        <f>ROUND(AH226*9.6,0)</f>
        <v>10</v>
      </c>
      <c r="AJ226" s="214">
        <v>1</v>
      </c>
      <c r="AK226" s="214">
        <f>ROUND(AJ226*16.8,0)</f>
        <v>17</v>
      </c>
      <c r="AL226" s="214">
        <v>1</v>
      </c>
      <c r="AM226" s="214">
        <f>ROUND(AL226*7.2,0)</f>
        <v>7</v>
      </c>
      <c r="AN226" s="214">
        <f>SUM(M226,O226,Q226,S226,U226)</f>
        <v>190</v>
      </c>
      <c r="AO226" s="214">
        <f>SUM(W226,Y226,AA226,AC226)</f>
        <v>168</v>
      </c>
      <c r="AP226" s="214">
        <f>SUM(AE226,AG226,AI226)</f>
        <v>63</v>
      </c>
      <c r="AQ226" s="214">
        <f>SUM(AK226,AM226)</f>
        <v>24</v>
      </c>
      <c r="AR226" s="214">
        <f>SUM(AN226:AQ226)</f>
        <v>445</v>
      </c>
      <c r="AS226" s="214" t="str">
        <f>IF(AR226&lt;=120,"Group 1",IF(AR226&lt;=240,"Group 2",IF(AR226&lt;=360,"Group 3",IF(AR226&lt;=480,"Group 4",IF(AR226&lt;=600,"Group 5",IF(AR226&lt;=720,"Group 6",IF(AR226&lt;=840,"Group 7",IF(AR226&lt;=960,"Group 8",IF(AR226&lt;=1080,"Group 9","Group 10")))))))))</f>
        <v>Group 4</v>
      </c>
      <c r="AT226" s="214" t="str">
        <f>IF(AR226&lt;=120,"B1",IF(AR226&lt;=240,"B2",IF(AR226&lt;=360,"B3",IF(AR226&lt;=480,"B4",IF(AR226&lt;=600,"B5",IF(AR226&lt;=720,"B6",IF(AR226&lt;=840,"B7",IF(AR226&lt;=960,"B8",IF(AR226&lt;=1080,"B9",IF(AR226&lt;=1100,"B10",IF(AR226&lt;=1120,"B11",IF(AR226&lt;=1140,"B12",IF(AR226&lt;=1160,"B13",IF(AR226&lt;=1180,"B14","B15"))))))))))))))</f>
        <v>B4</v>
      </c>
      <c r="AU226" s="214" t="str">
        <f>AT226</f>
        <v>B4</v>
      </c>
      <c r="AV226" s="214" t="str">
        <f>IF(AU226=J226,"OK","REVIEW")</f>
        <v>OK</v>
      </c>
      <c r="AW226" s="213" t="s">
        <v>1647</v>
      </c>
    </row>
    <row r="227" ht="72" customHeight="1">
      <c r="A227" s="214" t="s">
        <v>268</v>
      </c>
      <c r="B227" s="213" t="s">
        <v>988</v>
      </c>
      <c r="C227" s="214" t="s">
        <v>1008</v>
      </c>
      <c r="D227" s="213" t="s">
        <v>1009</v>
      </c>
      <c r="E227" s="214" t="s">
        <v>1022</v>
      </c>
      <c r="F227" s="213" t="s">
        <v>1023</v>
      </c>
      <c r="G227" s="214" t="s">
        <v>1030</v>
      </c>
      <c r="H227" s="213" t="s">
        <v>1031</v>
      </c>
      <c r="I227" s="213" t="s">
        <v>994</v>
      </c>
      <c r="J227" s="214" t="s">
        <v>267</v>
      </c>
      <c r="K227" s="213" t="s">
        <v>1661</v>
      </c>
      <c r="L227" s="214">
        <v>2</v>
      </c>
      <c r="M227" s="214">
        <f>ROUND(L227*18,0)</f>
        <v>36</v>
      </c>
      <c r="N227" s="214">
        <v>3</v>
      </c>
      <c r="O227" s="214">
        <f>ROUND(N227*19.2,0)</f>
        <v>58</v>
      </c>
      <c r="P227" s="214">
        <v>2</v>
      </c>
      <c r="Q227" s="214">
        <f>ROUND(P227*19.2,0)</f>
        <v>38</v>
      </c>
      <c r="R227" s="214">
        <v>2</v>
      </c>
      <c r="S227" s="214">
        <f>ROUND(R227*14.4,0)</f>
        <v>29</v>
      </c>
      <c r="T227" s="214">
        <v>2</v>
      </c>
      <c r="U227" s="214">
        <f>ROUND(T227*14.4,0)</f>
        <v>29</v>
      </c>
      <c r="V227" s="214">
        <v>2</v>
      </c>
      <c r="W227" s="214">
        <f>ROUND(V227*28.8,0)</f>
        <v>58</v>
      </c>
      <c r="X227" s="214">
        <v>2</v>
      </c>
      <c r="Y227" s="214">
        <f>ROUND(X227*16.8,0)</f>
        <v>34</v>
      </c>
      <c r="Z227" s="214">
        <v>2</v>
      </c>
      <c r="AA227" s="214">
        <f>ROUND(Z227*19.2,0)</f>
        <v>38</v>
      </c>
      <c r="AB227" s="214">
        <v>2</v>
      </c>
      <c r="AC227" s="214">
        <f>ROUND(AB227*19.2,0)</f>
        <v>38</v>
      </c>
      <c r="AD227" s="214">
        <v>2</v>
      </c>
      <c r="AE227" s="214">
        <f>ROUND(AD227*12,0)</f>
        <v>24</v>
      </c>
      <c r="AF227" s="214">
        <v>2</v>
      </c>
      <c r="AG227" s="214">
        <f>ROUND(AF227*14.4,0)</f>
        <v>29</v>
      </c>
      <c r="AH227" s="214">
        <v>1</v>
      </c>
      <c r="AI227" s="214">
        <f>ROUND(AH227*9.6,0)</f>
        <v>10</v>
      </c>
      <c r="AJ227" s="214">
        <v>1</v>
      </c>
      <c r="AK227" s="214">
        <f>ROUND(AJ227*16.8,0)</f>
        <v>17</v>
      </c>
      <c r="AL227" s="214">
        <v>1</v>
      </c>
      <c r="AM227" s="214">
        <f>ROUND(AL227*7.2,0)</f>
        <v>7</v>
      </c>
      <c r="AN227" s="214">
        <f>SUM(M227,O227,Q227,S227,U227)</f>
        <v>190</v>
      </c>
      <c r="AO227" s="214">
        <f>SUM(W227,Y227,AA227,AC227)</f>
        <v>168</v>
      </c>
      <c r="AP227" s="214">
        <f>SUM(AE227,AG227,AI227)</f>
        <v>63</v>
      </c>
      <c r="AQ227" s="214">
        <f>SUM(AK227,AM227)</f>
        <v>24</v>
      </c>
      <c r="AR227" s="214">
        <f>SUM(AN227:AQ227)</f>
        <v>445</v>
      </c>
      <c r="AS227" s="214" t="str">
        <f>IF(AR227&lt;=120,"Group 1",IF(AR227&lt;=240,"Group 2",IF(AR227&lt;=360,"Group 3",IF(AR227&lt;=480,"Group 4",IF(AR227&lt;=600,"Group 5",IF(AR227&lt;=720,"Group 6",IF(AR227&lt;=840,"Group 7",IF(AR227&lt;=960,"Group 8",IF(AR227&lt;=1080,"Group 9","Group 10")))))))))</f>
        <v>Group 4</v>
      </c>
      <c r="AT227" s="214" t="str">
        <f>IF(AR227&lt;=120,"B1",IF(AR227&lt;=240,"B2",IF(AR227&lt;=360,"B3",IF(AR227&lt;=480,"B4",IF(AR227&lt;=600,"B5",IF(AR227&lt;=720,"B6",IF(AR227&lt;=840,"B7",IF(AR227&lt;=960,"B8",IF(AR227&lt;=1080,"B9",IF(AR227&lt;=1100,"B10",IF(AR227&lt;=1120,"B11",IF(AR227&lt;=1140,"B12",IF(AR227&lt;=1160,"B13",IF(AR227&lt;=1180,"B14","B15"))))))))))))))</f>
        <v>B4</v>
      </c>
      <c r="AU227" s="214" t="str">
        <f>AT227</f>
        <v>B4</v>
      </c>
      <c r="AV227" s="214" t="str">
        <f>IF(AU227=J227,"OK","REVIEW")</f>
        <v>OK</v>
      </c>
      <c r="AW227" s="213" t="s">
        <v>1647</v>
      </c>
    </row>
    <row r="228" ht="72" customHeight="1">
      <c r="A228" s="214" t="s">
        <v>268</v>
      </c>
      <c r="B228" s="213" t="s">
        <v>988</v>
      </c>
      <c r="C228" s="214" t="s">
        <v>1008</v>
      </c>
      <c r="D228" s="213" t="s">
        <v>1009</v>
      </c>
      <c r="E228" s="214" t="s">
        <v>1022</v>
      </c>
      <c r="F228" s="213" t="s">
        <v>1023</v>
      </c>
      <c r="G228" s="214" t="s">
        <v>1032</v>
      </c>
      <c r="H228" s="213" t="s">
        <v>1033</v>
      </c>
      <c r="I228" s="213" t="s">
        <v>994</v>
      </c>
      <c r="J228" s="214" t="s">
        <v>267</v>
      </c>
      <c r="K228" s="213" t="s">
        <v>1661</v>
      </c>
      <c r="L228" s="214">
        <v>2</v>
      </c>
      <c r="M228" s="214">
        <f>ROUND(L228*18,0)</f>
        <v>36</v>
      </c>
      <c r="N228" s="214">
        <v>2</v>
      </c>
      <c r="O228" s="214">
        <f>ROUND(N228*19.2,0)</f>
        <v>38</v>
      </c>
      <c r="P228" s="214">
        <v>2</v>
      </c>
      <c r="Q228" s="214">
        <f>ROUND(P228*19.2,0)</f>
        <v>38</v>
      </c>
      <c r="R228" s="214">
        <v>2</v>
      </c>
      <c r="S228" s="214">
        <f>ROUND(R228*14.4,0)</f>
        <v>29</v>
      </c>
      <c r="T228" s="214">
        <v>2</v>
      </c>
      <c r="U228" s="214">
        <f>ROUND(T228*14.4,0)</f>
        <v>29</v>
      </c>
      <c r="V228" s="214">
        <v>2</v>
      </c>
      <c r="W228" s="214">
        <f>ROUND(V228*28.8,0)</f>
        <v>58</v>
      </c>
      <c r="X228" s="214">
        <v>2</v>
      </c>
      <c r="Y228" s="214">
        <f>ROUND(X228*16.8,0)</f>
        <v>34</v>
      </c>
      <c r="Z228" s="214">
        <v>2</v>
      </c>
      <c r="AA228" s="214">
        <f>ROUND(Z228*19.2,0)</f>
        <v>38</v>
      </c>
      <c r="AB228" s="214">
        <v>2</v>
      </c>
      <c r="AC228" s="214">
        <f>ROUND(AB228*19.2,0)</f>
        <v>38</v>
      </c>
      <c r="AD228" s="214">
        <v>2</v>
      </c>
      <c r="AE228" s="214">
        <f>ROUND(AD228*12,0)</f>
        <v>24</v>
      </c>
      <c r="AF228" s="214">
        <v>2</v>
      </c>
      <c r="AG228" s="214">
        <f>ROUND(AF228*14.4,0)</f>
        <v>29</v>
      </c>
      <c r="AH228" s="214">
        <v>1</v>
      </c>
      <c r="AI228" s="214">
        <f>ROUND(AH228*9.6,0)</f>
        <v>10</v>
      </c>
      <c r="AJ228" s="214">
        <v>1</v>
      </c>
      <c r="AK228" s="214">
        <f>ROUND(AJ228*16.8,0)</f>
        <v>17</v>
      </c>
      <c r="AL228" s="214">
        <v>1</v>
      </c>
      <c r="AM228" s="214">
        <f>ROUND(AL228*7.2,0)</f>
        <v>7</v>
      </c>
      <c r="AN228" s="214">
        <f>SUM(M228,O228,Q228,S228,U228)</f>
        <v>170</v>
      </c>
      <c r="AO228" s="214">
        <f>SUM(W228,Y228,AA228,AC228)</f>
        <v>168</v>
      </c>
      <c r="AP228" s="214">
        <f>SUM(AE228,AG228,AI228)</f>
        <v>63</v>
      </c>
      <c r="AQ228" s="214">
        <f>SUM(AK228,AM228)</f>
        <v>24</v>
      </c>
      <c r="AR228" s="214">
        <f>SUM(AN228:AQ228)</f>
        <v>425</v>
      </c>
      <c r="AS228" s="214" t="str">
        <f>IF(AR228&lt;=120,"Group 1",IF(AR228&lt;=240,"Group 2",IF(AR228&lt;=360,"Group 3",IF(AR228&lt;=480,"Group 4",IF(AR228&lt;=600,"Group 5",IF(AR228&lt;=720,"Group 6",IF(AR228&lt;=840,"Group 7",IF(AR228&lt;=960,"Group 8",IF(AR228&lt;=1080,"Group 9","Group 10")))))))))</f>
        <v>Group 4</v>
      </c>
      <c r="AT228" s="214" t="str">
        <f>IF(AR228&lt;=120,"B1",IF(AR228&lt;=240,"B2",IF(AR228&lt;=360,"B3",IF(AR228&lt;=480,"B4",IF(AR228&lt;=600,"B5",IF(AR228&lt;=720,"B6",IF(AR228&lt;=840,"B7",IF(AR228&lt;=960,"B8",IF(AR228&lt;=1080,"B9",IF(AR228&lt;=1100,"B10",IF(AR228&lt;=1120,"B11",IF(AR228&lt;=1140,"B12",IF(AR228&lt;=1160,"B13",IF(AR228&lt;=1180,"B14","B15"))))))))))))))</f>
        <v>B4</v>
      </c>
      <c r="AU228" s="214" t="str">
        <f>AT228</f>
        <v>B4</v>
      </c>
      <c r="AV228" s="214" t="str">
        <f>IF(AU228=J228,"OK","REVIEW")</f>
        <v>OK</v>
      </c>
      <c r="AW228" s="213" t="s">
        <v>1647</v>
      </c>
    </row>
    <row r="229" ht="72" customHeight="1">
      <c r="A229" s="214" t="s">
        <v>268</v>
      </c>
      <c r="B229" s="213" t="s">
        <v>988</v>
      </c>
      <c r="C229" s="214" t="s">
        <v>1008</v>
      </c>
      <c r="D229" s="213" t="s">
        <v>1009</v>
      </c>
      <c r="E229" s="214" t="s">
        <v>1022</v>
      </c>
      <c r="F229" s="213" t="s">
        <v>1023</v>
      </c>
      <c r="G229" s="214" t="s">
        <v>1034</v>
      </c>
      <c r="H229" s="213" t="s">
        <v>1035</v>
      </c>
      <c r="I229" s="213" t="s">
        <v>994</v>
      </c>
      <c r="J229" s="214" t="s">
        <v>267</v>
      </c>
      <c r="K229" s="213" t="s">
        <v>1661</v>
      </c>
      <c r="L229" s="214">
        <v>2</v>
      </c>
      <c r="M229" s="214">
        <f>ROUND(L229*18,0)</f>
        <v>36</v>
      </c>
      <c r="N229" s="214">
        <v>3</v>
      </c>
      <c r="O229" s="214">
        <f>ROUND(N229*19.2,0)</f>
        <v>58</v>
      </c>
      <c r="P229" s="214">
        <v>2</v>
      </c>
      <c r="Q229" s="214">
        <f>ROUND(P229*19.2,0)</f>
        <v>38</v>
      </c>
      <c r="R229" s="214">
        <v>2</v>
      </c>
      <c r="S229" s="214">
        <f>ROUND(R229*14.4,0)</f>
        <v>29</v>
      </c>
      <c r="T229" s="214">
        <v>2</v>
      </c>
      <c r="U229" s="214">
        <f>ROUND(T229*14.4,0)</f>
        <v>29</v>
      </c>
      <c r="V229" s="214">
        <v>2</v>
      </c>
      <c r="W229" s="214">
        <f>ROUND(V229*28.8,0)</f>
        <v>58</v>
      </c>
      <c r="X229" s="214">
        <v>2</v>
      </c>
      <c r="Y229" s="214">
        <f>ROUND(X229*16.8,0)</f>
        <v>34</v>
      </c>
      <c r="Z229" s="214">
        <v>2</v>
      </c>
      <c r="AA229" s="214">
        <f>ROUND(Z229*19.2,0)</f>
        <v>38</v>
      </c>
      <c r="AB229" s="214">
        <v>2</v>
      </c>
      <c r="AC229" s="214">
        <f>ROUND(AB229*19.2,0)</f>
        <v>38</v>
      </c>
      <c r="AD229" s="214">
        <v>2</v>
      </c>
      <c r="AE229" s="214">
        <f>ROUND(AD229*12,0)</f>
        <v>24</v>
      </c>
      <c r="AF229" s="214">
        <v>2</v>
      </c>
      <c r="AG229" s="214">
        <f>ROUND(AF229*14.4,0)</f>
        <v>29</v>
      </c>
      <c r="AH229" s="214">
        <v>1</v>
      </c>
      <c r="AI229" s="214">
        <f>ROUND(AH229*9.6,0)</f>
        <v>10</v>
      </c>
      <c r="AJ229" s="214">
        <v>1</v>
      </c>
      <c r="AK229" s="214">
        <f>ROUND(AJ229*16.8,0)</f>
        <v>17</v>
      </c>
      <c r="AL229" s="214">
        <v>1</v>
      </c>
      <c r="AM229" s="214">
        <f>ROUND(AL229*7.2,0)</f>
        <v>7</v>
      </c>
      <c r="AN229" s="214">
        <f>SUM(M229,O229,Q229,S229,U229)</f>
        <v>190</v>
      </c>
      <c r="AO229" s="214">
        <f>SUM(W229,Y229,AA229,AC229)</f>
        <v>168</v>
      </c>
      <c r="AP229" s="214">
        <f>SUM(AE229,AG229,AI229)</f>
        <v>63</v>
      </c>
      <c r="AQ229" s="214">
        <f>SUM(AK229,AM229)</f>
        <v>24</v>
      </c>
      <c r="AR229" s="214">
        <f>SUM(AN229:AQ229)</f>
        <v>445</v>
      </c>
      <c r="AS229" s="214" t="str">
        <f>IF(AR229&lt;=120,"Group 1",IF(AR229&lt;=240,"Group 2",IF(AR229&lt;=360,"Group 3",IF(AR229&lt;=480,"Group 4",IF(AR229&lt;=600,"Group 5",IF(AR229&lt;=720,"Group 6",IF(AR229&lt;=840,"Group 7",IF(AR229&lt;=960,"Group 8",IF(AR229&lt;=1080,"Group 9","Group 10")))))))))</f>
        <v>Group 4</v>
      </c>
      <c r="AT229" s="214" t="str">
        <f>IF(AR229&lt;=120,"B1",IF(AR229&lt;=240,"B2",IF(AR229&lt;=360,"B3",IF(AR229&lt;=480,"B4",IF(AR229&lt;=600,"B5",IF(AR229&lt;=720,"B6",IF(AR229&lt;=840,"B7",IF(AR229&lt;=960,"B8",IF(AR229&lt;=1080,"B9",IF(AR229&lt;=1100,"B10",IF(AR229&lt;=1120,"B11",IF(AR229&lt;=1140,"B12",IF(AR229&lt;=1160,"B13",IF(AR229&lt;=1180,"B14","B15"))))))))))))))</f>
        <v>B4</v>
      </c>
      <c r="AU229" s="214" t="str">
        <f>AT229</f>
        <v>B4</v>
      </c>
      <c r="AV229" s="214" t="str">
        <f>IF(AU229=J229,"OK","REVIEW")</f>
        <v>OK</v>
      </c>
      <c r="AW229" s="213" t="s">
        <v>1647</v>
      </c>
    </row>
    <row r="230" ht="72" customHeight="1">
      <c r="A230" s="214" t="s">
        <v>268</v>
      </c>
      <c r="B230" s="213" t="s">
        <v>988</v>
      </c>
      <c r="C230" s="214" t="s">
        <v>1008</v>
      </c>
      <c r="D230" s="213" t="s">
        <v>1009</v>
      </c>
      <c r="E230" s="214" t="s">
        <v>1022</v>
      </c>
      <c r="F230" s="213" t="s">
        <v>1023</v>
      </c>
      <c r="G230" s="214" t="s">
        <v>1036</v>
      </c>
      <c r="H230" s="213" t="s">
        <v>1037</v>
      </c>
      <c r="I230" s="213" t="s">
        <v>994</v>
      </c>
      <c r="J230" s="214" t="s">
        <v>271</v>
      </c>
      <c r="K230" s="213" t="s">
        <v>1662</v>
      </c>
      <c r="L230" s="214">
        <v>3</v>
      </c>
      <c r="M230" s="214">
        <f>ROUND(L230*18,0)</f>
        <v>54</v>
      </c>
      <c r="N230" s="214">
        <v>4</v>
      </c>
      <c r="O230" s="214">
        <f>ROUND(N230*19.2,0)</f>
        <v>77</v>
      </c>
      <c r="P230" s="214">
        <v>3</v>
      </c>
      <c r="Q230" s="214">
        <f>ROUND(P230*19.2,0)</f>
        <v>58</v>
      </c>
      <c r="R230" s="214">
        <v>3</v>
      </c>
      <c r="S230" s="214">
        <f>ROUND(R230*14.4,0)</f>
        <v>43</v>
      </c>
      <c r="T230" s="214">
        <v>2</v>
      </c>
      <c r="U230" s="214">
        <f>ROUND(T230*14.4,0)</f>
        <v>29</v>
      </c>
      <c r="V230" s="214">
        <v>2</v>
      </c>
      <c r="W230" s="214">
        <f>ROUND(V230*28.8,0)</f>
        <v>58</v>
      </c>
      <c r="X230" s="214">
        <v>2</v>
      </c>
      <c r="Y230" s="214">
        <f>ROUND(X230*16.8,0)</f>
        <v>34</v>
      </c>
      <c r="Z230" s="214">
        <v>3</v>
      </c>
      <c r="AA230" s="214">
        <f>ROUND(Z230*19.2,0)</f>
        <v>58</v>
      </c>
      <c r="AB230" s="214">
        <v>2</v>
      </c>
      <c r="AC230" s="214">
        <f>ROUND(AB230*19.2,0)</f>
        <v>38</v>
      </c>
      <c r="AD230" s="214">
        <v>3</v>
      </c>
      <c r="AE230" s="214">
        <f>ROUND(AD230*12,0)</f>
        <v>36</v>
      </c>
      <c r="AF230" s="214">
        <v>2</v>
      </c>
      <c r="AG230" s="214">
        <f>ROUND(AF230*14.4,0)</f>
        <v>29</v>
      </c>
      <c r="AH230" s="214">
        <v>1</v>
      </c>
      <c r="AI230" s="214">
        <f>ROUND(AH230*9.6,0)</f>
        <v>10</v>
      </c>
      <c r="AJ230" s="214">
        <v>2</v>
      </c>
      <c r="AK230" s="214">
        <f>ROUND(AJ230*16.8,0)</f>
        <v>34</v>
      </c>
      <c r="AL230" s="214">
        <v>2</v>
      </c>
      <c r="AM230" s="214">
        <f>ROUND(AL230*7.2,0)</f>
        <v>14</v>
      </c>
      <c r="AN230" s="214">
        <f>SUM(M230,O230,Q230,S230,U230)</f>
        <v>261</v>
      </c>
      <c r="AO230" s="214">
        <f>SUM(W230,Y230,AA230,AC230)</f>
        <v>188</v>
      </c>
      <c r="AP230" s="214">
        <f>SUM(AE230,AG230,AI230)</f>
        <v>75</v>
      </c>
      <c r="AQ230" s="214">
        <f>SUM(AK230,AM230)</f>
        <v>48</v>
      </c>
      <c r="AR230" s="214">
        <f>SUM(AN230:AQ230)</f>
        <v>572</v>
      </c>
      <c r="AS230" s="214" t="str">
        <f>IF(AR230&lt;=120,"Group 1",IF(AR230&lt;=240,"Group 2",IF(AR230&lt;=360,"Group 3",IF(AR230&lt;=480,"Group 4",IF(AR230&lt;=600,"Group 5",IF(AR230&lt;=720,"Group 6",IF(AR230&lt;=840,"Group 7",IF(AR230&lt;=960,"Group 8",IF(AR230&lt;=1080,"Group 9","Group 10")))))))))</f>
        <v>Group 5</v>
      </c>
      <c r="AT230" s="214" t="str">
        <f>IF(AR230&lt;=120,"B1",IF(AR230&lt;=240,"B2",IF(AR230&lt;=360,"B3",IF(AR230&lt;=480,"B4",IF(AR230&lt;=600,"B5",IF(AR230&lt;=720,"B6",IF(AR230&lt;=840,"B7",IF(AR230&lt;=960,"B8",IF(AR230&lt;=1080,"B9",IF(AR230&lt;=1100,"B10",IF(AR230&lt;=1120,"B11",IF(AR230&lt;=1140,"B12",IF(AR230&lt;=1160,"B13",IF(AR230&lt;=1180,"B14","B15"))))))))))))))</f>
        <v>B5</v>
      </c>
      <c r="AU230" s="214" t="str">
        <f>AT230</f>
        <v>B5</v>
      </c>
      <c r="AV230" s="214" t="str">
        <f>IF(AU230=J230,"OK","REVIEW")</f>
        <v>OK</v>
      </c>
      <c r="AW230" s="213" t="s">
        <v>1647</v>
      </c>
    </row>
    <row r="231" ht="72" customHeight="1">
      <c r="A231" s="214" t="s">
        <v>268</v>
      </c>
      <c r="B231" s="213" t="s">
        <v>988</v>
      </c>
      <c r="C231" s="214" t="s">
        <v>1008</v>
      </c>
      <c r="D231" s="213" t="s">
        <v>1009</v>
      </c>
      <c r="E231" s="214" t="s">
        <v>1022</v>
      </c>
      <c r="F231" s="213" t="s">
        <v>1023</v>
      </c>
      <c r="G231" s="214" t="s">
        <v>1038</v>
      </c>
      <c r="H231" s="213" t="s">
        <v>1039</v>
      </c>
      <c r="I231" s="213" t="s">
        <v>994</v>
      </c>
      <c r="J231" s="214" t="s">
        <v>267</v>
      </c>
      <c r="K231" s="213" t="s">
        <v>1661</v>
      </c>
      <c r="L231" s="214">
        <v>2</v>
      </c>
      <c r="M231" s="214">
        <f>ROUND(L231*18,0)</f>
        <v>36</v>
      </c>
      <c r="N231" s="214">
        <v>2</v>
      </c>
      <c r="O231" s="214">
        <f>ROUND(N231*19.2,0)</f>
        <v>38</v>
      </c>
      <c r="P231" s="214">
        <v>2</v>
      </c>
      <c r="Q231" s="214">
        <f>ROUND(P231*19.2,0)</f>
        <v>38</v>
      </c>
      <c r="R231" s="214">
        <v>2</v>
      </c>
      <c r="S231" s="214">
        <f>ROUND(R231*14.4,0)</f>
        <v>29</v>
      </c>
      <c r="T231" s="214">
        <v>2</v>
      </c>
      <c r="U231" s="214">
        <f>ROUND(T231*14.4,0)</f>
        <v>29</v>
      </c>
      <c r="V231" s="214">
        <v>2</v>
      </c>
      <c r="W231" s="214">
        <f>ROUND(V231*28.8,0)</f>
        <v>58</v>
      </c>
      <c r="X231" s="214">
        <v>2</v>
      </c>
      <c r="Y231" s="214">
        <f>ROUND(X231*16.8,0)</f>
        <v>34</v>
      </c>
      <c r="Z231" s="214">
        <v>2</v>
      </c>
      <c r="AA231" s="214">
        <f>ROUND(Z231*19.2,0)</f>
        <v>38</v>
      </c>
      <c r="AB231" s="214">
        <v>2</v>
      </c>
      <c r="AC231" s="214">
        <f>ROUND(AB231*19.2,0)</f>
        <v>38</v>
      </c>
      <c r="AD231" s="214">
        <v>2</v>
      </c>
      <c r="AE231" s="214">
        <f>ROUND(AD231*12,0)</f>
        <v>24</v>
      </c>
      <c r="AF231" s="214">
        <v>2</v>
      </c>
      <c r="AG231" s="214">
        <f>ROUND(AF231*14.4,0)</f>
        <v>29</v>
      </c>
      <c r="AH231" s="214">
        <v>1</v>
      </c>
      <c r="AI231" s="214">
        <f>ROUND(AH231*9.6,0)</f>
        <v>10</v>
      </c>
      <c r="AJ231" s="214">
        <v>1</v>
      </c>
      <c r="AK231" s="214">
        <f>ROUND(AJ231*16.8,0)</f>
        <v>17</v>
      </c>
      <c r="AL231" s="214">
        <v>1</v>
      </c>
      <c r="AM231" s="214">
        <f>ROUND(AL231*7.2,0)</f>
        <v>7</v>
      </c>
      <c r="AN231" s="214">
        <f>SUM(M231,O231,Q231,S231,U231)</f>
        <v>170</v>
      </c>
      <c r="AO231" s="214">
        <f>SUM(W231,Y231,AA231,AC231)</f>
        <v>168</v>
      </c>
      <c r="AP231" s="214">
        <f>SUM(AE231,AG231,AI231)</f>
        <v>63</v>
      </c>
      <c r="AQ231" s="214">
        <f>SUM(AK231,AM231)</f>
        <v>24</v>
      </c>
      <c r="AR231" s="214">
        <f>SUM(AN231:AQ231)</f>
        <v>425</v>
      </c>
      <c r="AS231" s="214" t="str">
        <f>IF(AR231&lt;=120,"Group 1",IF(AR231&lt;=240,"Group 2",IF(AR231&lt;=360,"Group 3",IF(AR231&lt;=480,"Group 4",IF(AR231&lt;=600,"Group 5",IF(AR231&lt;=720,"Group 6",IF(AR231&lt;=840,"Group 7",IF(AR231&lt;=960,"Group 8",IF(AR231&lt;=1080,"Group 9","Group 10")))))))))</f>
        <v>Group 4</v>
      </c>
      <c r="AT231" s="214" t="str">
        <f>IF(AR231&lt;=120,"B1",IF(AR231&lt;=240,"B2",IF(AR231&lt;=360,"B3",IF(AR231&lt;=480,"B4",IF(AR231&lt;=600,"B5",IF(AR231&lt;=720,"B6",IF(AR231&lt;=840,"B7",IF(AR231&lt;=960,"B8",IF(AR231&lt;=1080,"B9",IF(AR231&lt;=1100,"B10",IF(AR231&lt;=1120,"B11",IF(AR231&lt;=1140,"B12",IF(AR231&lt;=1160,"B13",IF(AR231&lt;=1180,"B14","B15"))))))))))))))</f>
        <v>B4</v>
      </c>
      <c r="AU231" s="214" t="str">
        <f>AT231</f>
        <v>B4</v>
      </c>
      <c r="AV231" s="214" t="str">
        <f>IF(AU231=J231,"OK","REVIEW")</f>
        <v>OK</v>
      </c>
      <c r="AW231" s="213" t="s">
        <v>1647</v>
      </c>
    </row>
    <row r="232" ht="72" customHeight="1">
      <c r="A232" s="214" t="s">
        <v>268</v>
      </c>
      <c r="B232" s="213" t="s">
        <v>988</v>
      </c>
      <c r="C232" s="214" t="s">
        <v>1040</v>
      </c>
      <c r="D232" s="213" t="s">
        <v>1041</v>
      </c>
      <c r="E232" s="214" t="s">
        <v>1042</v>
      </c>
      <c r="F232" s="213" t="s">
        <v>1043</v>
      </c>
      <c r="G232" s="214" t="s">
        <v>1044</v>
      </c>
      <c r="H232" s="213" t="s">
        <v>1045</v>
      </c>
      <c r="I232" s="213" t="s">
        <v>994</v>
      </c>
      <c r="J232" s="214" t="s">
        <v>271</v>
      </c>
      <c r="K232" s="213" t="s">
        <v>1662</v>
      </c>
      <c r="L232" s="214">
        <v>3</v>
      </c>
      <c r="M232" s="214">
        <f>ROUND(L232*18,0)</f>
        <v>54</v>
      </c>
      <c r="N232" s="214">
        <v>3</v>
      </c>
      <c r="O232" s="214">
        <f>ROUND(N232*19.2,0)</f>
        <v>58</v>
      </c>
      <c r="P232" s="214">
        <v>3</v>
      </c>
      <c r="Q232" s="214">
        <f>ROUND(P232*19.2,0)</f>
        <v>58</v>
      </c>
      <c r="R232" s="214">
        <v>3</v>
      </c>
      <c r="S232" s="214">
        <f>ROUND(R232*14.4,0)</f>
        <v>43</v>
      </c>
      <c r="T232" s="214">
        <v>2</v>
      </c>
      <c r="U232" s="214">
        <f>ROUND(T232*14.4,0)</f>
        <v>29</v>
      </c>
      <c r="V232" s="214">
        <v>2</v>
      </c>
      <c r="W232" s="214">
        <f>ROUND(V232*28.8,0)</f>
        <v>58</v>
      </c>
      <c r="X232" s="214">
        <v>2</v>
      </c>
      <c r="Y232" s="214">
        <f>ROUND(X232*16.8,0)</f>
        <v>34</v>
      </c>
      <c r="Z232" s="214">
        <v>4</v>
      </c>
      <c r="AA232" s="214">
        <f>ROUND(Z232*19.2,0)</f>
        <v>77</v>
      </c>
      <c r="AB232" s="214">
        <v>3</v>
      </c>
      <c r="AC232" s="214">
        <f>ROUND(AB232*19.2,0)</f>
        <v>58</v>
      </c>
      <c r="AD232" s="214">
        <v>3</v>
      </c>
      <c r="AE232" s="214">
        <f>ROUND(AD232*12,0)</f>
        <v>36</v>
      </c>
      <c r="AF232" s="214">
        <v>2</v>
      </c>
      <c r="AG232" s="214">
        <f>ROUND(AF232*14.4,0)</f>
        <v>29</v>
      </c>
      <c r="AH232" s="214">
        <v>1</v>
      </c>
      <c r="AI232" s="214">
        <f>ROUND(AH232*9.6,0)</f>
        <v>10</v>
      </c>
      <c r="AJ232" s="214">
        <v>2</v>
      </c>
      <c r="AK232" s="214">
        <f>ROUND(AJ232*16.8,0)</f>
        <v>34</v>
      </c>
      <c r="AL232" s="214">
        <v>2</v>
      </c>
      <c r="AM232" s="214">
        <f>ROUND(AL232*7.2,0)</f>
        <v>14</v>
      </c>
      <c r="AN232" s="214">
        <f>SUM(M232,O232,Q232,S232,U232)</f>
        <v>242</v>
      </c>
      <c r="AO232" s="214">
        <f>SUM(W232,Y232,AA232,AC232)</f>
        <v>227</v>
      </c>
      <c r="AP232" s="214">
        <f>SUM(AE232,AG232,AI232)</f>
        <v>75</v>
      </c>
      <c r="AQ232" s="214">
        <f>SUM(AK232,AM232)</f>
        <v>48</v>
      </c>
      <c r="AR232" s="214">
        <f>SUM(AN232:AQ232)</f>
        <v>592</v>
      </c>
      <c r="AS232" s="214" t="str">
        <f>IF(AR232&lt;=120,"Group 1",IF(AR232&lt;=240,"Group 2",IF(AR232&lt;=360,"Group 3",IF(AR232&lt;=480,"Group 4",IF(AR232&lt;=600,"Group 5",IF(AR232&lt;=720,"Group 6",IF(AR232&lt;=840,"Group 7",IF(AR232&lt;=960,"Group 8",IF(AR232&lt;=1080,"Group 9","Group 10")))))))))</f>
        <v>Group 5</v>
      </c>
      <c r="AT232" s="214" t="str">
        <f>IF(AR232&lt;=120,"B1",IF(AR232&lt;=240,"B2",IF(AR232&lt;=360,"B3",IF(AR232&lt;=480,"B4",IF(AR232&lt;=600,"B5",IF(AR232&lt;=720,"B6",IF(AR232&lt;=840,"B7",IF(AR232&lt;=960,"B8",IF(AR232&lt;=1080,"B9",IF(AR232&lt;=1100,"B10",IF(AR232&lt;=1120,"B11",IF(AR232&lt;=1140,"B12",IF(AR232&lt;=1160,"B13",IF(AR232&lt;=1180,"B14","B15"))))))))))))))</f>
        <v>B5</v>
      </c>
      <c r="AU232" s="214" t="str">
        <f>AT232</f>
        <v>B5</v>
      </c>
      <c r="AV232" s="214" t="str">
        <f>IF(AU232=J232,"OK","REVIEW")</f>
        <v>OK</v>
      </c>
      <c r="AW232" s="213" t="s">
        <v>1647</v>
      </c>
    </row>
    <row r="233" ht="72" customHeight="1">
      <c r="A233" s="214" t="s">
        <v>268</v>
      </c>
      <c r="B233" s="213" t="s">
        <v>988</v>
      </c>
      <c r="C233" s="214" t="s">
        <v>1040</v>
      </c>
      <c r="D233" s="213" t="s">
        <v>1041</v>
      </c>
      <c r="E233" s="214" t="s">
        <v>1042</v>
      </c>
      <c r="F233" s="213" t="s">
        <v>1043</v>
      </c>
      <c r="G233" s="214" t="s">
        <v>1046</v>
      </c>
      <c r="H233" s="213" t="s">
        <v>1047</v>
      </c>
      <c r="I233" s="213" t="s">
        <v>994</v>
      </c>
      <c r="J233" s="214" t="s">
        <v>271</v>
      </c>
      <c r="K233" s="213" t="s">
        <v>1662</v>
      </c>
      <c r="L233" s="214">
        <v>3</v>
      </c>
      <c r="M233" s="214">
        <f>ROUND(L233*18,0)</f>
        <v>54</v>
      </c>
      <c r="N233" s="214">
        <v>3</v>
      </c>
      <c r="O233" s="214">
        <f>ROUND(N233*19.2,0)</f>
        <v>58</v>
      </c>
      <c r="P233" s="214">
        <v>3</v>
      </c>
      <c r="Q233" s="214">
        <f>ROUND(P233*19.2,0)</f>
        <v>58</v>
      </c>
      <c r="R233" s="214">
        <v>3</v>
      </c>
      <c r="S233" s="214">
        <f>ROUND(R233*14.4,0)</f>
        <v>43</v>
      </c>
      <c r="T233" s="214">
        <v>2</v>
      </c>
      <c r="U233" s="214">
        <f>ROUND(T233*14.4,0)</f>
        <v>29</v>
      </c>
      <c r="V233" s="214">
        <v>2</v>
      </c>
      <c r="W233" s="214">
        <f>ROUND(V233*28.8,0)</f>
        <v>58</v>
      </c>
      <c r="X233" s="214">
        <v>2</v>
      </c>
      <c r="Y233" s="214">
        <f>ROUND(X233*16.8,0)</f>
        <v>34</v>
      </c>
      <c r="Z233" s="214">
        <v>4</v>
      </c>
      <c r="AA233" s="214">
        <f>ROUND(Z233*19.2,0)</f>
        <v>77</v>
      </c>
      <c r="AB233" s="214">
        <v>3</v>
      </c>
      <c r="AC233" s="214">
        <f>ROUND(AB233*19.2,0)</f>
        <v>58</v>
      </c>
      <c r="AD233" s="214">
        <v>3</v>
      </c>
      <c r="AE233" s="214">
        <f>ROUND(AD233*12,0)</f>
        <v>36</v>
      </c>
      <c r="AF233" s="214">
        <v>2</v>
      </c>
      <c r="AG233" s="214">
        <f>ROUND(AF233*14.4,0)</f>
        <v>29</v>
      </c>
      <c r="AH233" s="214">
        <v>1</v>
      </c>
      <c r="AI233" s="214">
        <f>ROUND(AH233*9.6,0)</f>
        <v>10</v>
      </c>
      <c r="AJ233" s="214">
        <v>2</v>
      </c>
      <c r="AK233" s="214">
        <f>ROUND(AJ233*16.8,0)</f>
        <v>34</v>
      </c>
      <c r="AL233" s="214">
        <v>2</v>
      </c>
      <c r="AM233" s="214">
        <f>ROUND(AL233*7.2,0)</f>
        <v>14</v>
      </c>
      <c r="AN233" s="214">
        <f>SUM(M233,O233,Q233,S233,U233)</f>
        <v>242</v>
      </c>
      <c r="AO233" s="214">
        <f>SUM(W233,Y233,AA233,AC233)</f>
        <v>227</v>
      </c>
      <c r="AP233" s="214">
        <f>SUM(AE233,AG233,AI233)</f>
        <v>75</v>
      </c>
      <c r="AQ233" s="214">
        <f>SUM(AK233,AM233)</f>
        <v>48</v>
      </c>
      <c r="AR233" s="214">
        <f>SUM(AN233:AQ233)</f>
        <v>592</v>
      </c>
      <c r="AS233" s="214" t="str">
        <f>IF(AR233&lt;=120,"Group 1",IF(AR233&lt;=240,"Group 2",IF(AR233&lt;=360,"Group 3",IF(AR233&lt;=480,"Group 4",IF(AR233&lt;=600,"Group 5",IF(AR233&lt;=720,"Group 6",IF(AR233&lt;=840,"Group 7",IF(AR233&lt;=960,"Group 8",IF(AR233&lt;=1080,"Group 9","Group 10")))))))))</f>
        <v>Group 5</v>
      </c>
      <c r="AT233" s="214" t="str">
        <f>IF(AR233&lt;=120,"B1",IF(AR233&lt;=240,"B2",IF(AR233&lt;=360,"B3",IF(AR233&lt;=480,"B4",IF(AR233&lt;=600,"B5",IF(AR233&lt;=720,"B6",IF(AR233&lt;=840,"B7",IF(AR233&lt;=960,"B8",IF(AR233&lt;=1080,"B9",IF(AR233&lt;=1100,"B10",IF(AR233&lt;=1120,"B11",IF(AR233&lt;=1140,"B12",IF(AR233&lt;=1160,"B13",IF(AR233&lt;=1180,"B14","B15"))))))))))))))</f>
        <v>B5</v>
      </c>
      <c r="AU233" s="214" t="str">
        <f>AT233</f>
        <v>B5</v>
      </c>
      <c r="AV233" s="214" t="str">
        <f>IF(AU233=J233,"OK","REVIEW")</f>
        <v>OK</v>
      </c>
      <c r="AW233" s="213" t="s">
        <v>1647</v>
      </c>
    </row>
    <row r="234" ht="72" customHeight="1">
      <c r="A234" s="214" t="s">
        <v>268</v>
      </c>
      <c r="B234" s="213" t="s">
        <v>988</v>
      </c>
      <c r="C234" s="214" t="s">
        <v>1040</v>
      </c>
      <c r="D234" s="213" t="s">
        <v>1041</v>
      </c>
      <c r="E234" s="214" t="s">
        <v>1042</v>
      </c>
      <c r="F234" s="213" t="s">
        <v>1043</v>
      </c>
      <c r="G234" s="214" t="s">
        <v>1048</v>
      </c>
      <c r="H234" s="213" t="s">
        <v>1049</v>
      </c>
      <c r="I234" s="213" t="s">
        <v>994</v>
      </c>
      <c r="J234" s="214" t="s">
        <v>271</v>
      </c>
      <c r="K234" s="213" t="s">
        <v>1662</v>
      </c>
      <c r="L234" s="214">
        <v>3</v>
      </c>
      <c r="M234" s="214">
        <f>ROUND(L234*18,0)</f>
        <v>54</v>
      </c>
      <c r="N234" s="214">
        <v>3</v>
      </c>
      <c r="O234" s="214">
        <f>ROUND(N234*19.2,0)</f>
        <v>58</v>
      </c>
      <c r="P234" s="214">
        <v>3</v>
      </c>
      <c r="Q234" s="214">
        <f>ROUND(P234*19.2,0)</f>
        <v>58</v>
      </c>
      <c r="R234" s="214">
        <v>3</v>
      </c>
      <c r="S234" s="214">
        <f>ROUND(R234*14.4,0)</f>
        <v>43</v>
      </c>
      <c r="T234" s="214">
        <v>2</v>
      </c>
      <c r="U234" s="214">
        <f>ROUND(T234*14.4,0)</f>
        <v>29</v>
      </c>
      <c r="V234" s="214">
        <v>2</v>
      </c>
      <c r="W234" s="214">
        <f>ROUND(V234*28.8,0)</f>
        <v>58</v>
      </c>
      <c r="X234" s="214">
        <v>2</v>
      </c>
      <c r="Y234" s="214">
        <f>ROUND(X234*16.8,0)</f>
        <v>34</v>
      </c>
      <c r="Z234" s="214">
        <v>4</v>
      </c>
      <c r="AA234" s="214">
        <f>ROUND(Z234*19.2,0)</f>
        <v>77</v>
      </c>
      <c r="AB234" s="214">
        <v>3</v>
      </c>
      <c r="AC234" s="214">
        <f>ROUND(AB234*19.2,0)</f>
        <v>58</v>
      </c>
      <c r="AD234" s="214">
        <v>3</v>
      </c>
      <c r="AE234" s="214">
        <f>ROUND(AD234*12,0)</f>
        <v>36</v>
      </c>
      <c r="AF234" s="214">
        <v>2</v>
      </c>
      <c r="AG234" s="214">
        <f>ROUND(AF234*14.4,0)</f>
        <v>29</v>
      </c>
      <c r="AH234" s="214">
        <v>1</v>
      </c>
      <c r="AI234" s="214">
        <f>ROUND(AH234*9.6,0)</f>
        <v>10</v>
      </c>
      <c r="AJ234" s="214">
        <v>2</v>
      </c>
      <c r="AK234" s="214">
        <f>ROUND(AJ234*16.8,0)</f>
        <v>34</v>
      </c>
      <c r="AL234" s="214">
        <v>2</v>
      </c>
      <c r="AM234" s="214">
        <f>ROUND(AL234*7.2,0)</f>
        <v>14</v>
      </c>
      <c r="AN234" s="214">
        <f>SUM(M234,O234,Q234,S234,U234)</f>
        <v>242</v>
      </c>
      <c r="AO234" s="214">
        <f>SUM(W234,Y234,AA234,AC234)</f>
        <v>227</v>
      </c>
      <c r="AP234" s="214">
        <f>SUM(AE234,AG234,AI234)</f>
        <v>75</v>
      </c>
      <c r="AQ234" s="214">
        <f>SUM(AK234,AM234)</f>
        <v>48</v>
      </c>
      <c r="AR234" s="214">
        <f>SUM(AN234:AQ234)</f>
        <v>592</v>
      </c>
      <c r="AS234" s="214" t="str">
        <f>IF(AR234&lt;=120,"Group 1",IF(AR234&lt;=240,"Group 2",IF(AR234&lt;=360,"Group 3",IF(AR234&lt;=480,"Group 4",IF(AR234&lt;=600,"Group 5",IF(AR234&lt;=720,"Group 6",IF(AR234&lt;=840,"Group 7",IF(AR234&lt;=960,"Group 8",IF(AR234&lt;=1080,"Group 9","Group 10")))))))))</f>
        <v>Group 5</v>
      </c>
      <c r="AT234" s="214" t="str">
        <f>IF(AR234&lt;=120,"B1",IF(AR234&lt;=240,"B2",IF(AR234&lt;=360,"B3",IF(AR234&lt;=480,"B4",IF(AR234&lt;=600,"B5",IF(AR234&lt;=720,"B6",IF(AR234&lt;=840,"B7",IF(AR234&lt;=960,"B8",IF(AR234&lt;=1080,"B9",IF(AR234&lt;=1100,"B10",IF(AR234&lt;=1120,"B11",IF(AR234&lt;=1140,"B12",IF(AR234&lt;=1160,"B13",IF(AR234&lt;=1180,"B14","B15"))))))))))))))</f>
        <v>B5</v>
      </c>
      <c r="AU234" s="214" t="str">
        <f>AT234</f>
        <v>B5</v>
      </c>
      <c r="AV234" s="214" t="str">
        <f>IF(AU234=J234,"OK","REVIEW")</f>
        <v>OK</v>
      </c>
      <c r="AW234" s="213" t="s">
        <v>1647</v>
      </c>
    </row>
    <row r="235" ht="72" customHeight="1">
      <c r="A235" s="214" t="s">
        <v>268</v>
      </c>
      <c r="B235" s="213" t="s">
        <v>988</v>
      </c>
      <c r="C235" s="214" t="s">
        <v>1040</v>
      </c>
      <c r="D235" s="213" t="s">
        <v>1041</v>
      </c>
      <c r="E235" s="214" t="s">
        <v>1050</v>
      </c>
      <c r="F235" s="213" t="s">
        <v>1051</v>
      </c>
      <c r="G235" s="214" t="s">
        <v>1052</v>
      </c>
      <c r="H235" s="213" t="s">
        <v>1053</v>
      </c>
      <c r="I235" s="213" t="s">
        <v>994</v>
      </c>
      <c r="J235" s="214" t="s">
        <v>271</v>
      </c>
      <c r="K235" s="213" t="s">
        <v>1662</v>
      </c>
      <c r="L235" s="214">
        <v>3</v>
      </c>
      <c r="M235" s="214">
        <f>ROUND(L235*18,0)</f>
        <v>54</v>
      </c>
      <c r="N235" s="214">
        <v>3</v>
      </c>
      <c r="O235" s="214">
        <f>ROUND(N235*19.2,0)</f>
        <v>58</v>
      </c>
      <c r="P235" s="214">
        <v>3</v>
      </c>
      <c r="Q235" s="214">
        <f>ROUND(P235*19.2,0)</f>
        <v>58</v>
      </c>
      <c r="R235" s="214">
        <v>3</v>
      </c>
      <c r="S235" s="214">
        <f>ROUND(R235*14.4,0)</f>
        <v>43</v>
      </c>
      <c r="T235" s="214">
        <v>2</v>
      </c>
      <c r="U235" s="214">
        <f>ROUND(T235*14.4,0)</f>
        <v>29</v>
      </c>
      <c r="V235" s="214">
        <v>2</v>
      </c>
      <c r="W235" s="214">
        <f>ROUND(V235*28.8,0)</f>
        <v>58</v>
      </c>
      <c r="X235" s="214">
        <v>2</v>
      </c>
      <c r="Y235" s="214">
        <f>ROUND(X235*16.8,0)</f>
        <v>34</v>
      </c>
      <c r="Z235" s="214">
        <v>3</v>
      </c>
      <c r="AA235" s="214">
        <f>ROUND(Z235*19.2,0)</f>
        <v>58</v>
      </c>
      <c r="AB235" s="214">
        <v>2</v>
      </c>
      <c r="AC235" s="214">
        <f>ROUND(AB235*19.2,0)</f>
        <v>38</v>
      </c>
      <c r="AD235" s="214">
        <v>3</v>
      </c>
      <c r="AE235" s="214">
        <f>ROUND(AD235*12,0)</f>
        <v>36</v>
      </c>
      <c r="AF235" s="214">
        <v>2</v>
      </c>
      <c r="AG235" s="214">
        <f>ROUND(AF235*14.4,0)</f>
        <v>29</v>
      </c>
      <c r="AH235" s="214">
        <v>1</v>
      </c>
      <c r="AI235" s="214">
        <f>ROUND(AH235*9.6,0)</f>
        <v>10</v>
      </c>
      <c r="AJ235" s="214">
        <v>2</v>
      </c>
      <c r="AK235" s="214">
        <f>ROUND(AJ235*16.8,0)</f>
        <v>34</v>
      </c>
      <c r="AL235" s="214">
        <v>2</v>
      </c>
      <c r="AM235" s="214">
        <f>ROUND(AL235*7.2,0)</f>
        <v>14</v>
      </c>
      <c r="AN235" s="214">
        <f>SUM(M235,O235,Q235,S235,U235)</f>
        <v>242</v>
      </c>
      <c r="AO235" s="214">
        <f>SUM(W235,Y235,AA235,AC235)</f>
        <v>188</v>
      </c>
      <c r="AP235" s="214">
        <f>SUM(AE235,AG235,AI235)</f>
        <v>75</v>
      </c>
      <c r="AQ235" s="214">
        <f>SUM(AK235,AM235)</f>
        <v>48</v>
      </c>
      <c r="AR235" s="214">
        <f>SUM(AN235:AQ235)</f>
        <v>553</v>
      </c>
      <c r="AS235" s="214" t="str">
        <f>IF(AR235&lt;=120,"Group 1",IF(AR235&lt;=240,"Group 2",IF(AR235&lt;=360,"Group 3",IF(AR235&lt;=480,"Group 4",IF(AR235&lt;=600,"Group 5",IF(AR235&lt;=720,"Group 6",IF(AR235&lt;=840,"Group 7",IF(AR235&lt;=960,"Group 8",IF(AR235&lt;=1080,"Group 9","Group 10")))))))))</f>
        <v>Group 5</v>
      </c>
      <c r="AT235" s="214" t="str">
        <f>IF(AR235&lt;=120,"B1",IF(AR235&lt;=240,"B2",IF(AR235&lt;=360,"B3",IF(AR235&lt;=480,"B4",IF(AR235&lt;=600,"B5",IF(AR235&lt;=720,"B6",IF(AR235&lt;=840,"B7",IF(AR235&lt;=960,"B8",IF(AR235&lt;=1080,"B9",IF(AR235&lt;=1100,"B10",IF(AR235&lt;=1120,"B11",IF(AR235&lt;=1140,"B12",IF(AR235&lt;=1160,"B13",IF(AR235&lt;=1180,"B14","B15"))))))))))))))</f>
        <v>B5</v>
      </c>
      <c r="AU235" s="214" t="str">
        <f>AT235</f>
        <v>B5</v>
      </c>
      <c r="AV235" s="214" t="str">
        <f>IF(AU235=J235,"OK","REVIEW")</f>
        <v>OK</v>
      </c>
      <c r="AW235" s="213" t="s">
        <v>1647</v>
      </c>
    </row>
    <row r="236" ht="72" customHeight="1">
      <c r="A236" s="214" t="s">
        <v>268</v>
      </c>
      <c r="B236" s="213" t="s">
        <v>988</v>
      </c>
      <c r="C236" s="214" t="s">
        <v>1040</v>
      </c>
      <c r="D236" s="213" t="s">
        <v>1041</v>
      </c>
      <c r="E236" s="214" t="s">
        <v>1050</v>
      </c>
      <c r="F236" s="213" t="s">
        <v>1051</v>
      </c>
      <c r="G236" s="214" t="s">
        <v>1054</v>
      </c>
      <c r="H236" s="213" t="s">
        <v>1055</v>
      </c>
      <c r="I236" s="213" t="s">
        <v>994</v>
      </c>
      <c r="J236" s="214" t="s">
        <v>271</v>
      </c>
      <c r="K236" s="213" t="s">
        <v>1662</v>
      </c>
      <c r="L236" s="214">
        <v>3</v>
      </c>
      <c r="M236" s="214">
        <f>ROUND(L236*18,0)</f>
        <v>54</v>
      </c>
      <c r="N236" s="214">
        <v>3</v>
      </c>
      <c r="O236" s="214">
        <f>ROUND(N236*19.2,0)</f>
        <v>58</v>
      </c>
      <c r="P236" s="214">
        <v>3</v>
      </c>
      <c r="Q236" s="214">
        <f>ROUND(P236*19.2,0)</f>
        <v>58</v>
      </c>
      <c r="R236" s="214">
        <v>3</v>
      </c>
      <c r="S236" s="214">
        <f>ROUND(R236*14.4,0)</f>
        <v>43</v>
      </c>
      <c r="T236" s="214">
        <v>2</v>
      </c>
      <c r="U236" s="214">
        <f>ROUND(T236*14.4,0)</f>
        <v>29</v>
      </c>
      <c r="V236" s="214">
        <v>2</v>
      </c>
      <c r="W236" s="214">
        <f>ROUND(V236*28.8,0)</f>
        <v>58</v>
      </c>
      <c r="X236" s="214">
        <v>2</v>
      </c>
      <c r="Y236" s="214">
        <f>ROUND(X236*16.8,0)</f>
        <v>34</v>
      </c>
      <c r="Z236" s="214">
        <v>3</v>
      </c>
      <c r="AA236" s="214">
        <f>ROUND(Z236*19.2,0)</f>
        <v>58</v>
      </c>
      <c r="AB236" s="214">
        <v>2</v>
      </c>
      <c r="AC236" s="214">
        <f>ROUND(AB236*19.2,0)</f>
        <v>38</v>
      </c>
      <c r="AD236" s="214">
        <v>3</v>
      </c>
      <c r="AE236" s="214">
        <f>ROUND(AD236*12,0)</f>
        <v>36</v>
      </c>
      <c r="AF236" s="214">
        <v>2</v>
      </c>
      <c r="AG236" s="214">
        <f>ROUND(AF236*14.4,0)</f>
        <v>29</v>
      </c>
      <c r="AH236" s="214">
        <v>1</v>
      </c>
      <c r="AI236" s="214">
        <f>ROUND(AH236*9.6,0)</f>
        <v>10</v>
      </c>
      <c r="AJ236" s="214">
        <v>2</v>
      </c>
      <c r="AK236" s="214">
        <f>ROUND(AJ236*16.8,0)</f>
        <v>34</v>
      </c>
      <c r="AL236" s="214">
        <v>2</v>
      </c>
      <c r="AM236" s="214">
        <f>ROUND(AL236*7.2,0)</f>
        <v>14</v>
      </c>
      <c r="AN236" s="214">
        <f>SUM(M236,O236,Q236,S236,U236)</f>
        <v>242</v>
      </c>
      <c r="AO236" s="214">
        <f>SUM(W236,Y236,AA236,AC236)</f>
        <v>188</v>
      </c>
      <c r="AP236" s="214">
        <f>SUM(AE236,AG236,AI236)</f>
        <v>75</v>
      </c>
      <c r="AQ236" s="214">
        <f>SUM(AK236,AM236)</f>
        <v>48</v>
      </c>
      <c r="AR236" s="214">
        <f>SUM(AN236:AQ236)</f>
        <v>553</v>
      </c>
      <c r="AS236" s="214" t="str">
        <f>IF(AR236&lt;=120,"Group 1",IF(AR236&lt;=240,"Group 2",IF(AR236&lt;=360,"Group 3",IF(AR236&lt;=480,"Group 4",IF(AR236&lt;=600,"Group 5",IF(AR236&lt;=720,"Group 6",IF(AR236&lt;=840,"Group 7",IF(AR236&lt;=960,"Group 8",IF(AR236&lt;=1080,"Group 9","Group 10")))))))))</f>
        <v>Group 5</v>
      </c>
      <c r="AT236" s="214" t="str">
        <f>IF(AR236&lt;=120,"B1",IF(AR236&lt;=240,"B2",IF(AR236&lt;=360,"B3",IF(AR236&lt;=480,"B4",IF(AR236&lt;=600,"B5",IF(AR236&lt;=720,"B6",IF(AR236&lt;=840,"B7",IF(AR236&lt;=960,"B8",IF(AR236&lt;=1080,"B9",IF(AR236&lt;=1100,"B10",IF(AR236&lt;=1120,"B11",IF(AR236&lt;=1140,"B12",IF(AR236&lt;=1160,"B13",IF(AR236&lt;=1180,"B14","B15"))))))))))))))</f>
        <v>B5</v>
      </c>
      <c r="AU236" s="214" t="str">
        <f>AT236</f>
        <v>B5</v>
      </c>
      <c r="AV236" s="214" t="str">
        <f>IF(AU236=J236,"OK","REVIEW")</f>
        <v>OK</v>
      </c>
      <c r="AW236" s="213" t="s">
        <v>1647</v>
      </c>
    </row>
    <row r="237" ht="72" customHeight="1">
      <c r="A237" s="214" t="s">
        <v>268</v>
      </c>
      <c r="B237" s="213" t="s">
        <v>988</v>
      </c>
      <c r="C237" s="214" t="s">
        <v>1040</v>
      </c>
      <c r="D237" s="213" t="s">
        <v>1041</v>
      </c>
      <c r="E237" s="214" t="s">
        <v>1050</v>
      </c>
      <c r="F237" s="213" t="s">
        <v>1051</v>
      </c>
      <c r="G237" s="214" t="s">
        <v>1056</v>
      </c>
      <c r="H237" s="213" t="s">
        <v>1057</v>
      </c>
      <c r="I237" s="213" t="s">
        <v>994</v>
      </c>
      <c r="J237" s="214" t="s">
        <v>271</v>
      </c>
      <c r="K237" s="213" t="s">
        <v>1662</v>
      </c>
      <c r="L237" s="214">
        <v>3</v>
      </c>
      <c r="M237" s="214">
        <f>ROUND(L237*18,0)</f>
        <v>54</v>
      </c>
      <c r="N237" s="214">
        <v>3</v>
      </c>
      <c r="O237" s="214">
        <f>ROUND(N237*19.2,0)</f>
        <v>58</v>
      </c>
      <c r="P237" s="214">
        <v>3</v>
      </c>
      <c r="Q237" s="214">
        <f>ROUND(P237*19.2,0)</f>
        <v>58</v>
      </c>
      <c r="R237" s="214">
        <v>3</v>
      </c>
      <c r="S237" s="214">
        <f>ROUND(R237*14.4,0)</f>
        <v>43</v>
      </c>
      <c r="T237" s="214">
        <v>2</v>
      </c>
      <c r="U237" s="214">
        <f>ROUND(T237*14.4,0)</f>
        <v>29</v>
      </c>
      <c r="V237" s="214">
        <v>2</v>
      </c>
      <c r="W237" s="214">
        <f>ROUND(V237*28.8,0)</f>
        <v>58</v>
      </c>
      <c r="X237" s="214">
        <v>2</v>
      </c>
      <c r="Y237" s="214">
        <f>ROUND(X237*16.8,0)</f>
        <v>34</v>
      </c>
      <c r="Z237" s="214">
        <v>3</v>
      </c>
      <c r="AA237" s="214">
        <f>ROUND(Z237*19.2,0)</f>
        <v>58</v>
      </c>
      <c r="AB237" s="214">
        <v>2</v>
      </c>
      <c r="AC237" s="214">
        <f>ROUND(AB237*19.2,0)</f>
        <v>38</v>
      </c>
      <c r="AD237" s="214">
        <v>3</v>
      </c>
      <c r="AE237" s="214">
        <f>ROUND(AD237*12,0)</f>
        <v>36</v>
      </c>
      <c r="AF237" s="214">
        <v>2</v>
      </c>
      <c r="AG237" s="214">
        <f>ROUND(AF237*14.4,0)</f>
        <v>29</v>
      </c>
      <c r="AH237" s="214">
        <v>1</v>
      </c>
      <c r="AI237" s="214">
        <f>ROUND(AH237*9.6,0)</f>
        <v>10</v>
      </c>
      <c r="AJ237" s="214">
        <v>2</v>
      </c>
      <c r="AK237" s="214">
        <f>ROUND(AJ237*16.8,0)</f>
        <v>34</v>
      </c>
      <c r="AL237" s="214">
        <v>2</v>
      </c>
      <c r="AM237" s="214">
        <f>ROUND(AL237*7.2,0)</f>
        <v>14</v>
      </c>
      <c r="AN237" s="214">
        <f>SUM(M237,O237,Q237,S237,U237)</f>
        <v>242</v>
      </c>
      <c r="AO237" s="214">
        <f>SUM(W237,Y237,AA237,AC237)</f>
        <v>188</v>
      </c>
      <c r="AP237" s="214">
        <f>SUM(AE237,AG237,AI237)</f>
        <v>75</v>
      </c>
      <c r="AQ237" s="214">
        <f>SUM(AK237,AM237)</f>
        <v>48</v>
      </c>
      <c r="AR237" s="214">
        <f>SUM(AN237:AQ237)</f>
        <v>553</v>
      </c>
      <c r="AS237" s="214" t="str">
        <f>IF(AR237&lt;=120,"Group 1",IF(AR237&lt;=240,"Group 2",IF(AR237&lt;=360,"Group 3",IF(AR237&lt;=480,"Group 4",IF(AR237&lt;=600,"Group 5",IF(AR237&lt;=720,"Group 6",IF(AR237&lt;=840,"Group 7",IF(AR237&lt;=960,"Group 8",IF(AR237&lt;=1080,"Group 9","Group 10")))))))))</f>
        <v>Group 5</v>
      </c>
      <c r="AT237" s="214" t="str">
        <f>IF(AR237&lt;=120,"B1",IF(AR237&lt;=240,"B2",IF(AR237&lt;=360,"B3",IF(AR237&lt;=480,"B4",IF(AR237&lt;=600,"B5",IF(AR237&lt;=720,"B6",IF(AR237&lt;=840,"B7",IF(AR237&lt;=960,"B8",IF(AR237&lt;=1080,"B9",IF(AR237&lt;=1100,"B10",IF(AR237&lt;=1120,"B11",IF(AR237&lt;=1140,"B12",IF(AR237&lt;=1160,"B13",IF(AR237&lt;=1180,"B14","B15"))))))))))))))</f>
        <v>B5</v>
      </c>
      <c r="AU237" s="214" t="str">
        <f>AT237</f>
        <v>B5</v>
      </c>
      <c r="AV237" s="214" t="str">
        <f>IF(AU237=J237,"OK","REVIEW")</f>
        <v>OK</v>
      </c>
      <c r="AW237" s="213" t="s">
        <v>1647</v>
      </c>
    </row>
    <row r="238" ht="72" customHeight="1">
      <c r="A238" s="214" t="s">
        <v>268</v>
      </c>
      <c r="B238" s="213" t="s">
        <v>988</v>
      </c>
      <c r="C238" s="214" t="s">
        <v>1058</v>
      </c>
      <c r="D238" s="213" t="s">
        <v>1059</v>
      </c>
      <c r="E238" s="214" t="s">
        <v>1060</v>
      </c>
      <c r="F238" s="213" t="s">
        <v>1059</v>
      </c>
      <c r="G238" s="214" t="s">
        <v>1061</v>
      </c>
      <c r="H238" s="213" t="s">
        <v>1062</v>
      </c>
      <c r="I238" s="213" t="s">
        <v>994</v>
      </c>
      <c r="J238" s="214" t="s">
        <v>267</v>
      </c>
      <c r="K238" s="213" t="s">
        <v>1661</v>
      </c>
      <c r="L238" s="214">
        <v>2</v>
      </c>
      <c r="M238" s="214">
        <f>ROUND(L238*18,0)</f>
        <v>36</v>
      </c>
      <c r="N238" s="214">
        <v>2</v>
      </c>
      <c r="O238" s="214">
        <f>ROUND(N238*19.2,0)</f>
        <v>38</v>
      </c>
      <c r="P238" s="214">
        <v>2</v>
      </c>
      <c r="Q238" s="214">
        <f>ROUND(P238*19.2,0)</f>
        <v>38</v>
      </c>
      <c r="R238" s="214">
        <v>2</v>
      </c>
      <c r="S238" s="214">
        <f>ROUND(R238*14.4,0)</f>
        <v>29</v>
      </c>
      <c r="T238" s="214">
        <v>2</v>
      </c>
      <c r="U238" s="214">
        <f>ROUND(T238*14.4,0)</f>
        <v>29</v>
      </c>
      <c r="V238" s="214">
        <v>2</v>
      </c>
      <c r="W238" s="214">
        <f>ROUND(V238*28.8,0)</f>
        <v>58</v>
      </c>
      <c r="X238" s="214">
        <v>2</v>
      </c>
      <c r="Y238" s="214">
        <f>ROUND(X238*16.8,0)</f>
        <v>34</v>
      </c>
      <c r="Z238" s="214">
        <v>2</v>
      </c>
      <c r="AA238" s="214">
        <f>ROUND(Z238*19.2,0)</f>
        <v>38</v>
      </c>
      <c r="AB238" s="214">
        <v>2</v>
      </c>
      <c r="AC238" s="214">
        <f>ROUND(AB238*19.2,0)</f>
        <v>38</v>
      </c>
      <c r="AD238" s="214">
        <v>2</v>
      </c>
      <c r="AE238" s="214">
        <f>ROUND(AD238*12,0)</f>
        <v>24</v>
      </c>
      <c r="AF238" s="214">
        <v>2</v>
      </c>
      <c r="AG238" s="214">
        <f>ROUND(AF238*14.4,0)</f>
        <v>29</v>
      </c>
      <c r="AH238" s="214">
        <v>1</v>
      </c>
      <c r="AI238" s="214">
        <f>ROUND(AH238*9.6,0)</f>
        <v>10</v>
      </c>
      <c r="AJ238" s="214">
        <v>1</v>
      </c>
      <c r="AK238" s="214">
        <f>ROUND(AJ238*16.8,0)</f>
        <v>17</v>
      </c>
      <c r="AL238" s="214">
        <v>1</v>
      </c>
      <c r="AM238" s="214">
        <f>ROUND(AL238*7.2,0)</f>
        <v>7</v>
      </c>
      <c r="AN238" s="214">
        <f>SUM(M238,O238,Q238,S238,U238)</f>
        <v>170</v>
      </c>
      <c r="AO238" s="214">
        <f>SUM(W238,Y238,AA238,AC238)</f>
        <v>168</v>
      </c>
      <c r="AP238" s="214">
        <f>SUM(AE238,AG238,AI238)</f>
        <v>63</v>
      </c>
      <c r="AQ238" s="214">
        <f>SUM(AK238,AM238)</f>
        <v>24</v>
      </c>
      <c r="AR238" s="214">
        <f>SUM(AN238:AQ238)</f>
        <v>425</v>
      </c>
      <c r="AS238" s="214" t="str">
        <f>IF(AR238&lt;=120,"Group 1",IF(AR238&lt;=240,"Group 2",IF(AR238&lt;=360,"Group 3",IF(AR238&lt;=480,"Group 4",IF(AR238&lt;=600,"Group 5",IF(AR238&lt;=720,"Group 6",IF(AR238&lt;=840,"Group 7",IF(AR238&lt;=960,"Group 8",IF(AR238&lt;=1080,"Group 9","Group 10")))))))))</f>
        <v>Group 4</v>
      </c>
      <c r="AT238" s="214" t="str">
        <f>IF(AR238&lt;=120,"B1",IF(AR238&lt;=240,"B2",IF(AR238&lt;=360,"B3",IF(AR238&lt;=480,"B4",IF(AR238&lt;=600,"B5",IF(AR238&lt;=720,"B6",IF(AR238&lt;=840,"B7",IF(AR238&lt;=960,"B8",IF(AR238&lt;=1080,"B9",IF(AR238&lt;=1100,"B10",IF(AR238&lt;=1120,"B11",IF(AR238&lt;=1140,"B12",IF(AR238&lt;=1160,"B13",IF(AR238&lt;=1180,"B14","B15"))))))))))))))</f>
        <v>B4</v>
      </c>
      <c r="AU238" s="214" t="str">
        <f>AT238</f>
        <v>B4</v>
      </c>
      <c r="AV238" s="214" t="str">
        <f>IF(AU238=J238,"OK","REVIEW")</f>
        <v>OK</v>
      </c>
      <c r="AW238" s="213" t="s">
        <v>1647</v>
      </c>
    </row>
    <row r="239" ht="72" customHeight="1">
      <c r="A239" s="214" t="s">
        <v>268</v>
      </c>
      <c r="B239" s="213" t="s">
        <v>988</v>
      </c>
      <c r="C239" s="214" t="s">
        <v>1058</v>
      </c>
      <c r="D239" s="213" t="s">
        <v>1059</v>
      </c>
      <c r="E239" s="214" t="s">
        <v>1060</v>
      </c>
      <c r="F239" s="213" t="s">
        <v>1059</v>
      </c>
      <c r="G239" s="214" t="s">
        <v>1063</v>
      </c>
      <c r="H239" s="213" t="s">
        <v>1064</v>
      </c>
      <c r="I239" s="213" t="s">
        <v>994</v>
      </c>
      <c r="J239" s="214" t="s">
        <v>267</v>
      </c>
      <c r="K239" s="213" t="s">
        <v>1661</v>
      </c>
      <c r="L239" s="214">
        <v>2</v>
      </c>
      <c r="M239" s="214">
        <f>ROUND(L239*18,0)</f>
        <v>36</v>
      </c>
      <c r="N239" s="214">
        <v>2</v>
      </c>
      <c r="O239" s="214">
        <f>ROUND(N239*19.2,0)</f>
        <v>38</v>
      </c>
      <c r="P239" s="214">
        <v>2</v>
      </c>
      <c r="Q239" s="214">
        <f>ROUND(P239*19.2,0)</f>
        <v>38</v>
      </c>
      <c r="R239" s="214">
        <v>2</v>
      </c>
      <c r="S239" s="214">
        <f>ROUND(R239*14.4,0)</f>
        <v>29</v>
      </c>
      <c r="T239" s="214">
        <v>2</v>
      </c>
      <c r="U239" s="214">
        <f>ROUND(T239*14.4,0)</f>
        <v>29</v>
      </c>
      <c r="V239" s="214">
        <v>2</v>
      </c>
      <c r="W239" s="214">
        <f>ROUND(V239*28.8,0)</f>
        <v>58</v>
      </c>
      <c r="X239" s="214">
        <v>2</v>
      </c>
      <c r="Y239" s="214">
        <f>ROUND(X239*16.8,0)</f>
        <v>34</v>
      </c>
      <c r="Z239" s="214">
        <v>2</v>
      </c>
      <c r="AA239" s="214">
        <f>ROUND(Z239*19.2,0)</f>
        <v>38</v>
      </c>
      <c r="AB239" s="214">
        <v>2</v>
      </c>
      <c r="AC239" s="214">
        <f>ROUND(AB239*19.2,0)</f>
        <v>38</v>
      </c>
      <c r="AD239" s="214">
        <v>2</v>
      </c>
      <c r="AE239" s="214">
        <f>ROUND(AD239*12,0)</f>
        <v>24</v>
      </c>
      <c r="AF239" s="214">
        <v>2</v>
      </c>
      <c r="AG239" s="214">
        <f>ROUND(AF239*14.4,0)</f>
        <v>29</v>
      </c>
      <c r="AH239" s="214">
        <v>1</v>
      </c>
      <c r="AI239" s="214">
        <f>ROUND(AH239*9.6,0)</f>
        <v>10</v>
      </c>
      <c r="AJ239" s="214">
        <v>1</v>
      </c>
      <c r="AK239" s="214">
        <f>ROUND(AJ239*16.8,0)</f>
        <v>17</v>
      </c>
      <c r="AL239" s="214">
        <v>1</v>
      </c>
      <c r="AM239" s="214">
        <f>ROUND(AL239*7.2,0)</f>
        <v>7</v>
      </c>
      <c r="AN239" s="214">
        <f>SUM(M239,O239,Q239,S239,U239)</f>
        <v>170</v>
      </c>
      <c r="AO239" s="214">
        <f>SUM(W239,Y239,AA239,AC239)</f>
        <v>168</v>
      </c>
      <c r="AP239" s="214">
        <f>SUM(AE239,AG239,AI239)</f>
        <v>63</v>
      </c>
      <c r="AQ239" s="214">
        <f>SUM(AK239,AM239)</f>
        <v>24</v>
      </c>
      <c r="AR239" s="214">
        <f>SUM(AN239:AQ239)</f>
        <v>425</v>
      </c>
      <c r="AS239" s="214" t="str">
        <f>IF(AR239&lt;=120,"Group 1",IF(AR239&lt;=240,"Group 2",IF(AR239&lt;=360,"Group 3",IF(AR239&lt;=480,"Group 4",IF(AR239&lt;=600,"Group 5",IF(AR239&lt;=720,"Group 6",IF(AR239&lt;=840,"Group 7",IF(AR239&lt;=960,"Group 8",IF(AR239&lt;=1080,"Group 9","Group 10")))))))))</f>
        <v>Group 4</v>
      </c>
      <c r="AT239" s="214" t="str">
        <f>IF(AR239&lt;=120,"B1",IF(AR239&lt;=240,"B2",IF(AR239&lt;=360,"B3",IF(AR239&lt;=480,"B4",IF(AR239&lt;=600,"B5",IF(AR239&lt;=720,"B6",IF(AR239&lt;=840,"B7",IF(AR239&lt;=960,"B8",IF(AR239&lt;=1080,"B9",IF(AR239&lt;=1100,"B10",IF(AR239&lt;=1120,"B11",IF(AR239&lt;=1140,"B12",IF(AR239&lt;=1160,"B13",IF(AR239&lt;=1180,"B14","B15"))))))))))))))</f>
        <v>B4</v>
      </c>
      <c r="AU239" s="214" t="str">
        <f>AT239</f>
        <v>B4</v>
      </c>
      <c r="AV239" s="214" t="str">
        <f>IF(AU239=J239,"OK","REVIEW")</f>
        <v>OK</v>
      </c>
      <c r="AW239" s="213" t="s">
        <v>1647</v>
      </c>
    </row>
    <row r="240" ht="72" customHeight="1">
      <c r="A240" s="214" t="s">
        <v>268</v>
      </c>
      <c r="B240" s="213" t="s">
        <v>988</v>
      </c>
      <c r="C240" s="214" t="s">
        <v>1058</v>
      </c>
      <c r="D240" s="213" t="s">
        <v>1059</v>
      </c>
      <c r="E240" s="214" t="s">
        <v>1060</v>
      </c>
      <c r="F240" s="213" t="s">
        <v>1059</v>
      </c>
      <c r="G240" s="214" t="s">
        <v>1065</v>
      </c>
      <c r="H240" s="213" t="s">
        <v>1066</v>
      </c>
      <c r="I240" s="213" t="s">
        <v>994</v>
      </c>
      <c r="J240" s="214" t="s">
        <v>267</v>
      </c>
      <c r="K240" s="213" t="s">
        <v>1661</v>
      </c>
      <c r="L240" s="214">
        <v>2</v>
      </c>
      <c r="M240" s="214">
        <f>ROUND(L240*18,0)</f>
        <v>36</v>
      </c>
      <c r="N240" s="214">
        <v>2</v>
      </c>
      <c r="O240" s="214">
        <f>ROUND(N240*19.2,0)</f>
        <v>38</v>
      </c>
      <c r="P240" s="214">
        <v>2</v>
      </c>
      <c r="Q240" s="214">
        <f>ROUND(P240*19.2,0)</f>
        <v>38</v>
      </c>
      <c r="R240" s="214">
        <v>2</v>
      </c>
      <c r="S240" s="214">
        <f>ROUND(R240*14.4,0)</f>
        <v>29</v>
      </c>
      <c r="T240" s="214">
        <v>2</v>
      </c>
      <c r="U240" s="214">
        <f>ROUND(T240*14.4,0)</f>
        <v>29</v>
      </c>
      <c r="V240" s="214">
        <v>2</v>
      </c>
      <c r="W240" s="214">
        <f>ROUND(V240*28.8,0)</f>
        <v>58</v>
      </c>
      <c r="X240" s="214">
        <v>2</v>
      </c>
      <c r="Y240" s="214">
        <f>ROUND(X240*16.8,0)</f>
        <v>34</v>
      </c>
      <c r="Z240" s="214">
        <v>2</v>
      </c>
      <c r="AA240" s="214">
        <f>ROUND(Z240*19.2,0)</f>
        <v>38</v>
      </c>
      <c r="AB240" s="214">
        <v>2</v>
      </c>
      <c r="AC240" s="214">
        <f>ROUND(AB240*19.2,0)</f>
        <v>38</v>
      </c>
      <c r="AD240" s="214">
        <v>2</v>
      </c>
      <c r="AE240" s="214">
        <f>ROUND(AD240*12,0)</f>
        <v>24</v>
      </c>
      <c r="AF240" s="214">
        <v>2</v>
      </c>
      <c r="AG240" s="214">
        <f>ROUND(AF240*14.4,0)</f>
        <v>29</v>
      </c>
      <c r="AH240" s="214">
        <v>1</v>
      </c>
      <c r="AI240" s="214">
        <f>ROUND(AH240*9.6,0)</f>
        <v>10</v>
      </c>
      <c r="AJ240" s="214">
        <v>1</v>
      </c>
      <c r="AK240" s="214">
        <f>ROUND(AJ240*16.8,0)</f>
        <v>17</v>
      </c>
      <c r="AL240" s="214">
        <v>1</v>
      </c>
      <c r="AM240" s="214">
        <f>ROUND(AL240*7.2,0)</f>
        <v>7</v>
      </c>
      <c r="AN240" s="214">
        <f>SUM(M240,O240,Q240,S240,U240)</f>
        <v>170</v>
      </c>
      <c r="AO240" s="214">
        <f>SUM(W240,Y240,AA240,AC240)</f>
        <v>168</v>
      </c>
      <c r="AP240" s="214">
        <f>SUM(AE240,AG240,AI240)</f>
        <v>63</v>
      </c>
      <c r="AQ240" s="214">
        <f>SUM(AK240,AM240)</f>
        <v>24</v>
      </c>
      <c r="AR240" s="214">
        <f>SUM(AN240:AQ240)</f>
        <v>425</v>
      </c>
      <c r="AS240" s="214" t="str">
        <f>IF(AR240&lt;=120,"Group 1",IF(AR240&lt;=240,"Group 2",IF(AR240&lt;=360,"Group 3",IF(AR240&lt;=480,"Group 4",IF(AR240&lt;=600,"Group 5",IF(AR240&lt;=720,"Group 6",IF(AR240&lt;=840,"Group 7",IF(AR240&lt;=960,"Group 8",IF(AR240&lt;=1080,"Group 9","Group 10")))))))))</f>
        <v>Group 4</v>
      </c>
      <c r="AT240" s="214" t="str">
        <f>IF(AR240&lt;=120,"B1",IF(AR240&lt;=240,"B2",IF(AR240&lt;=360,"B3",IF(AR240&lt;=480,"B4",IF(AR240&lt;=600,"B5",IF(AR240&lt;=720,"B6",IF(AR240&lt;=840,"B7",IF(AR240&lt;=960,"B8",IF(AR240&lt;=1080,"B9",IF(AR240&lt;=1100,"B10",IF(AR240&lt;=1120,"B11",IF(AR240&lt;=1140,"B12",IF(AR240&lt;=1160,"B13",IF(AR240&lt;=1180,"B14","B15"))))))))))))))</f>
        <v>B4</v>
      </c>
      <c r="AU240" s="214" t="str">
        <f>AT240</f>
        <v>B4</v>
      </c>
      <c r="AV240" s="214" t="str">
        <f>IF(AU240=J240,"OK","REVIEW")</f>
        <v>OK</v>
      </c>
      <c r="AW240" s="213" t="s">
        <v>1647</v>
      </c>
    </row>
    <row r="241" ht="72" customHeight="1">
      <c r="A241" s="214" t="s">
        <v>268</v>
      </c>
      <c r="B241" s="213" t="s">
        <v>988</v>
      </c>
      <c r="C241" s="214" t="s">
        <v>1058</v>
      </c>
      <c r="D241" s="213" t="s">
        <v>1059</v>
      </c>
      <c r="E241" s="214" t="s">
        <v>1060</v>
      </c>
      <c r="F241" s="213" t="s">
        <v>1059</v>
      </c>
      <c r="G241" s="214" t="s">
        <v>1067</v>
      </c>
      <c r="H241" s="213" t="s">
        <v>1068</v>
      </c>
      <c r="I241" s="213" t="s">
        <v>994</v>
      </c>
      <c r="J241" s="214" t="s">
        <v>267</v>
      </c>
      <c r="K241" s="213" t="s">
        <v>1661</v>
      </c>
      <c r="L241" s="214">
        <v>2</v>
      </c>
      <c r="M241" s="214">
        <f>ROUND(L241*18,0)</f>
        <v>36</v>
      </c>
      <c r="N241" s="214">
        <v>2</v>
      </c>
      <c r="O241" s="214">
        <f>ROUND(N241*19.2,0)</f>
        <v>38</v>
      </c>
      <c r="P241" s="214">
        <v>2</v>
      </c>
      <c r="Q241" s="214">
        <f>ROUND(P241*19.2,0)</f>
        <v>38</v>
      </c>
      <c r="R241" s="214">
        <v>2</v>
      </c>
      <c r="S241" s="214">
        <f>ROUND(R241*14.4,0)</f>
        <v>29</v>
      </c>
      <c r="T241" s="214">
        <v>2</v>
      </c>
      <c r="U241" s="214">
        <f>ROUND(T241*14.4,0)</f>
        <v>29</v>
      </c>
      <c r="V241" s="214">
        <v>2</v>
      </c>
      <c r="W241" s="214">
        <f>ROUND(V241*28.8,0)</f>
        <v>58</v>
      </c>
      <c r="X241" s="214">
        <v>2</v>
      </c>
      <c r="Y241" s="214">
        <f>ROUND(X241*16.8,0)</f>
        <v>34</v>
      </c>
      <c r="Z241" s="214">
        <v>2</v>
      </c>
      <c r="AA241" s="214">
        <f>ROUND(Z241*19.2,0)</f>
        <v>38</v>
      </c>
      <c r="AB241" s="214">
        <v>2</v>
      </c>
      <c r="AC241" s="214">
        <f>ROUND(AB241*19.2,0)</f>
        <v>38</v>
      </c>
      <c r="AD241" s="214">
        <v>2</v>
      </c>
      <c r="AE241" s="214">
        <f>ROUND(AD241*12,0)</f>
        <v>24</v>
      </c>
      <c r="AF241" s="214">
        <v>2</v>
      </c>
      <c r="AG241" s="214">
        <f>ROUND(AF241*14.4,0)</f>
        <v>29</v>
      </c>
      <c r="AH241" s="214">
        <v>1</v>
      </c>
      <c r="AI241" s="214">
        <f>ROUND(AH241*9.6,0)</f>
        <v>10</v>
      </c>
      <c r="AJ241" s="214">
        <v>1</v>
      </c>
      <c r="AK241" s="214">
        <f>ROUND(AJ241*16.8,0)</f>
        <v>17</v>
      </c>
      <c r="AL241" s="214">
        <v>1</v>
      </c>
      <c r="AM241" s="214">
        <f>ROUND(AL241*7.2,0)</f>
        <v>7</v>
      </c>
      <c r="AN241" s="214">
        <f>SUM(M241,O241,Q241,S241,U241)</f>
        <v>170</v>
      </c>
      <c r="AO241" s="214">
        <f>SUM(W241,Y241,AA241,AC241)</f>
        <v>168</v>
      </c>
      <c r="AP241" s="214">
        <f>SUM(AE241,AG241,AI241)</f>
        <v>63</v>
      </c>
      <c r="AQ241" s="214">
        <f>SUM(AK241,AM241)</f>
        <v>24</v>
      </c>
      <c r="AR241" s="214">
        <f>SUM(AN241:AQ241)</f>
        <v>425</v>
      </c>
      <c r="AS241" s="214" t="str">
        <f>IF(AR241&lt;=120,"Group 1",IF(AR241&lt;=240,"Group 2",IF(AR241&lt;=360,"Group 3",IF(AR241&lt;=480,"Group 4",IF(AR241&lt;=600,"Group 5",IF(AR241&lt;=720,"Group 6",IF(AR241&lt;=840,"Group 7",IF(AR241&lt;=960,"Group 8",IF(AR241&lt;=1080,"Group 9","Group 10")))))))))</f>
        <v>Group 4</v>
      </c>
      <c r="AT241" s="214" t="str">
        <f>IF(AR241&lt;=120,"B1",IF(AR241&lt;=240,"B2",IF(AR241&lt;=360,"B3",IF(AR241&lt;=480,"B4",IF(AR241&lt;=600,"B5",IF(AR241&lt;=720,"B6",IF(AR241&lt;=840,"B7",IF(AR241&lt;=960,"B8",IF(AR241&lt;=1080,"B9",IF(AR241&lt;=1100,"B10",IF(AR241&lt;=1120,"B11",IF(AR241&lt;=1140,"B12",IF(AR241&lt;=1160,"B13",IF(AR241&lt;=1180,"B14","B15"))))))))))))))</f>
        <v>B4</v>
      </c>
      <c r="AU241" s="214" t="str">
        <f>AT241</f>
        <v>B4</v>
      </c>
      <c r="AV241" s="214" t="str">
        <f>IF(AU241=J241,"OK","REVIEW")</f>
        <v>OK</v>
      </c>
      <c r="AW241" s="213" t="s">
        <v>1647</v>
      </c>
    </row>
    <row r="242" ht="72" customHeight="1">
      <c r="A242" s="214" t="s">
        <v>268</v>
      </c>
      <c r="B242" s="213" t="s">
        <v>988</v>
      </c>
      <c r="C242" s="214" t="s">
        <v>1058</v>
      </c>
      <c r="D242" s="213" t="s">
        <v>1059</v>
      </c>
      <c r="E242" s="214" t="s">
        <v>1060</v>
      </c>
      <c r="F242" s="213" t="s">
        <v>1059</v>
      </c>
      <c r="G242" s="214" t="s">
        <v>1069</v>
      </c>
      <c r="H242" s="213" t="s">
        <v>1070</v>
      </c>
      <c r="I242" s="213" t="s">
        <v>994</v>
      </c>
      <c r="J242" s="214" t="s">
        <v>267</v>
      </c>
      <c r="K242" s="213" t="s">
        <v>1661</v>
      </c>
      <c r="L242" s="214">
        <v>2</v>
      </c>
      <c r="M242" s="214">
        <f>ROUND(L242*18,0)</f>
        <v>36</v>
      </c>
      <c r="N242" s="214">
        <v>2</v>
      </c>
      <c r="O242" s="214">
        <f>ROUND(N242*19.2,0)</f>
        <v>38</v>
      </c>
      <c r="P242" s="214">
        <v>2</v>
      </c>
      <c r="Q242" s="214">
        <f>ROUND(P242*19.2,0)</f>
        <v>38</v>
      </c>
      <c r="R242" s="214">
        <v>2</v>
      </c>
      <c r="S242" s="214">
        <f>ROUND(R242*14.4,0)</f>
        <v>29</v>
      </c>
      <c r="T242" s="214">
        <v>2</v>
      </c>
      <c r="U242" s="214">
        <f>ROUND(T242*14.4,0)</f>
        <v>29</v>
      </c>
      <c r="V242" s="214">
        <v>2</v>
      </c>
      <c r="W242" s="214">
        <f>ROUND(V242*28.8,0)</f>
        <v>58</v>
      </c>
      <c r="X242" s="214">
        <v>2</v>
      </c>
      <c r="Y242" s="214">
        <f>ROUND(X242*16.8,0)</f>
        <v>34</v>
      </c>
      <c r="Z242" s="214">
        <v>2</v>
      </c>
      <c r="AA242" s="214">
        <f>ROUND(Z242*19.2,0)</f>
        <v>38</v>
      </c>
      <c r="AB242" s="214">
        <v>2</v>
      </c>
      <c r="AC242" s="214">
        <f>ROUND(AB242*19.2,0)</f>
        <v>38</v>
      </c>
      <c r="AD242" s="214">
        <v>2</v>
      </c>
      <c r="AE242" s="214">
        <f>ROUND(AD242*12,0)</f>
        <v>24</v>
      </c>
      <c r="AF242" s="214">
        <v>2</v>
      </c>
      <c r="AG242" s="214">
        <f>ROUND(AF242*14.4,0)</f>
        <v>29</v>
      </c>
      <c r="AH242" s="214">
        <v>1</v>
      </c>
      <c r="AI242" s="214">
        <f>ROUND(AH242*9.6,0)</f>
        <v>10</v>
      </c>
      <c r="AJ242" s="214">
        <v>1</v>
      </c>
      <c r="AK242" s="214">
        <f>ROUND(AJ242*16.8,0)</f>
        <v>17</v>
      </c>
      <c r="AL242" s="214">
        <v>1</v>
      </c>
      <c r="AM242" s="214">
        <f>ROUND(AL242*7.2,0)</f>
        <v>7</v>
      </c>
      <c r="AN242" s="214">
        <f>SUM(M242,O242,Q242,S242,U242)</f>
        <v>170</v>
      </c>
      <c r="AO242" s="214">
        <f>SUM(W242,Y242,AA242,AC242)</f>
        <v>168</v>
      </c>
      <c r="AP242" s="214">
        <f>SUM(AE242,AG242,AI242)</f>
        <v>63</v>
      </c>
      <c r="AQ242" s="214">
        <f>SUM(AK242,AM242)</f>
        <v>24</v>
      </c>
      <c r="AR242" s="214">
        <f>SUM(AN242:AQ242)</f>
        <v>425</v>
      </c>
      <c r="AS242" s="214" t="str">
        <f>IF(AR242&lt;=120,"Group 1",IF(AR242&lt;=240,"Group 2",IF(AR242&lt;=360,"Group 3",IF(AR242&lt;=480,"Group 4",IF(AR242&lt;=600,"Group 5",IF(AR242&lt;=720,"Group 6",IF(AR242&lt;=840,"Group 7",IF(AR242&lt;=960,"Group 8",IF(AR242&lt;=1080,"Group 9","Group 10")))))))))</f>
        <v>Group 4</v>
      </c>
      <c r="AT242" s="214" t="str">
        <f>IF(AR242&lt;=120,"B1",IF(AR242&lt;=240,"B2",IF(AR242&lt;=360,"B3",IF(AR242&lt;=480,"B4",IF(AR242&lt;=600,"B5",IF(AR242&lt;=720,"B6",IF(AR242&lt;=840,"B7",IF(AR242&lt;=960,"B8",IF(AR242&lt;=1080,"B9",IF(AR242&lt;=1100,"B10",IF(AR242&lt;=1120,"B11",IF(AR242&lt;=1140,"B12",IF(AR242&lt;=1160,"B13",IF(AR242&lt;=1180,"B14","B15"))))))))))))))</f>
        <v>B4</v>
      </c>
      <c r="AU242" s="214" t="str">
        <f>AT242</f>
        <v>B4</v>
      </c>
      <c r="AV242" s="214" t="str">
        <f>IF(AU242=J242,"OK","REVIEW")</f>
        <v>OK</v>
      </c>
      <c r="AW242" s="213" t="s">
        <v>1647</v>
      </c>
    </row>
    <row r="243" ht="72" customHeight="1">
      <c r="A243" s="214" t="s">
        <v>268</v>
      </c>
      <c r="B243" s="213" t="s">
        <v>988</v>
      </c>
      <c r="C243" s="214" t="s">
        <v>1058</v>
      </c>
      <c r="D243" s="213" t="s">
        <v>1059</v>
      </c>
      <c r="E243" s="214" t="s">
        <v>1060</v>
      </c>
      <c r="F243" s="213" t="s">
        <v>1059</v>
      </c>
      <c r="G243" s="214" t="s">
        <v>1071</v>
      </c>
      <c r="H243" s="213" t="s">
        <v>1072</v>
      </c>
      <c r="I243" s="213" t="s">
        <v>994</v>
      </c>
      <c r="J243" s="214" t="s">
        <v>271</v>
      </c>
      <c r="K243" s="213" t="s">
        <v>1662</v>
      </c>
      <c r="L243" s="214">
        <v>3</v>
      </c>
      <c r="M243" s="214">
        <f>ROUND(L243*18,0)</f>
        <v>54</v>
      </c>
      <c r="N243" s="214">
        <v>3</v>
      </c>
      <c r="O243" s="214">
        <f>ROUND(N243*19.2,0)</f>
        <v>58</v>
      </c>
      <c r="P243" s="214">
        <v>3</v>
      </c>
      <c r="Q243" s="214">
        <f>ROUND(P243*19.2,0)</f>
        <v>58</v>
      </c>
      <c r="R243" s="214">
        <v>3</v>
      </c>
      <c r="S243" s="214">
        <f>ROUND(R243*14.4,0)</f>
        <v>43</v>
      </c>
      <c r="T243" s="214">
        <v>2</v>
      </c>
      <c r="U243" s="214">
        <f>ROUND(T243*14.4,0)</f>
        <v>29</v>
      </c>
      <c r="V243" s="214">
        <v>2</v>
      </c>
      <c r="W243" s="214">
        <f>ROUND(V243*28.8,0)</f>
        <v>58</v>
      </c>
      <c r="X243" s="214">
        <v>2</v>
      </c>
      <c r="Y243" s="214">
        <f>ROUND(X243*16.8,0)</f>
        <v>34</v>
      </c>
      <c r="Z243" s="214">
        <v>3</v>
      </c>
      <c r="AA243" s="214">
        <f>ROUND(Z243*19.2,0)</f>
        <v>58</v>
      </c>
      <c r="AB243" s="214">
        <v>2</v>
      </c>
      <c r="AC243" s="214">
        <f>ROUND(AB243*19.2,0)</f>
        <v>38</v>
      </c>
      <c r="AD243" s="214">
        <v>3</v>
      </c>
      <c r="AE243" s="214">
        <f>ROUND(AD243*12,0)</f>
        <v>36</v>
      </c>
      <c r="AF243" s="214">
        <v>2</v>
      </c>
      <c r="AG243" s="214">
        <f>ROUND(AF243*14.4,0)</f>
        <v>29</v>
      </c>
      <c r="AH243" s="214">
        <v>1</v>
      </c>
      <c r="AI243" s="214">
        <f>ROUND(AH243*9.6,0)</f>
        <v>10</v>
      </c>
      <c r="AJ243" s="214">
        <v>2</v>
      </c>
      <c r="AK243" s="214">
        <f>ROUND(AJ243*16.8,0)</f>
        <v>34</v>
      </c>
      <c r="AL243" s="214">
        <v>2</v>
      </c>
      <c r="AM243" s="214">
        <f>ROUND(AL243*7.2,0)</f>
        <v>14</v>
      </c>
      <c r="AN243" s="214">
        <f>SUM(M243,O243,Q243,S243,U243)</f>
        <v>242</v>
      </c>
      <c r="AO243" s="214">
        <f>SUM(W243,Y243,AA243,AC243)</f>
        <v>188</v>
      </c>
      <c r="AP243" s="214">
        <f>SUM(AE243,AG243,AI243)</f>
        <v>75</v>
      </c>
      <c r="AQ243" s="214">
        <f>SUM(AK243,AM243)</f>
        <v>48</v>
      </c>
      <c r="AR243" s="214">
        <f>SUM(AN243:AQ243)</f>
        <v>553</v>
      </c>
      <c r="AS243" s="214" t="str">
        <f>IF(AR243&lt;=120,"Group 1",IF(AR243&lt;=240,"Group 2",IF(AR243&lt;=360,"Group 3",IF(AR243&lt;=480,"Group 4",IF(AR243&lt;=600,"Group 5",IF(AR243&lt;=720,"Group 6",IF(AR243&lt;=840,"Group 7",IF(AR243&lt;=960,"Group 8",IF(AR243&lt;=1080,"Group 9","Group 10")))))))))</f>
        <v>Group 5</v>
      </c>
      <c r="AT243" s="214" t="str">
        <f>IF(AR243&lt;=120,"B1",IF(AR243&lt;=240,"B2",IF(AR243&lt;=360,"B3",IF(AR243&lt;=480,"B4",IF(AR243&lt;=600,"B5",IF(AR243&lt;=720,"B6",IF(AR243&lt;=840,"B7",IF(AR243&lt;=960,"B8",IF(AR243&lt;=1080,"B9",IF(AR243&lt;=1100,"B10",IF(AR243&lt;=1120,"B11",IF(AR243&lt;=1140,"B12",IF(AR243&lt;=1160,"B13",IF(AR243&lt;=1180,"B14","B15"))))))))))))))</f>
        <v>B5</v>
      </c>
      <c r="AU243" s="214" t="str">
        <f>AT243</f>
        <v>B5</v>
      </c>
      <c r="AV243" s="214" t="str">
        <f>IF(AU243=J243,"OK","REVIEW")</f>
        <v>OK</v>
      </c>
      <c r="AW243" s="213" t="s">
        <v>1647</v>
      </c>
    </row>
    <row r="244" ht="72" customHeight="1">
      <c r="A244" s="214" t="s">
        <v>268</v>
      </c>
      <c r="B244" s="213" t="s">
        <v>988</v>
      </c>
      <c r="C244" s="214" t="s">
        <v>1058</v>
      </c>
      <c r="D244" s="213" t="s">
        <v>1059</v>
      </c>
      <c r="E244" s="214" t="s">
        <v>1060</v>
      </c>
      <c r="F244" s="213" t="s">
        <v>1059</v>
      </c>
      <c r="G244" s="214" t="s">
        <v>1073</v>
      </c>
      <c r="H244" s="213" t="s">
        <v>1074</v>
      </c>
      <c r="I244" s="213" t="s">
        <v>994</v>
      </c>
      <c r="J244" s="214" t="s">
        <v>267</v>
      </c>
      <c r="K244" s="213" t="s">
        <v>1661</v>
      </c>
      <c r="L244" s="214">
        <v>2</v>
      </c>
      <c r="M244" s="214">
        <f>ROUND(L244*18,0)</f>
        <v>36</v>
      </c>
      <c r="N244" s="214">
        <v>2</v>
      </c>
      <c r="O244" s="214">
        <f>ROUND(N244*19.2,0)</f>
        <v>38</v>
      </c>
      <c r="P244" s="214">
        <v>2</v>
      </c>
      <c r="Q244" s="214">
        <f>ROUND(P244*19.2,0)</f>
        <v>38</v>
      </c>
      <c r="R244" s="214">
        <v>2</v>
      </c>
      <c r="S244" s="214">
        <f>ROUND(R244*14.4,0)</f>
        <v>29</v>
      </c>
      <c r="T244" s="214">
        <v>2</v>
      </c>
      <c r="U244" s="214">
        <f>ROUND(T244*14.4,0)</f>
        <v>29</v>
      </c>
      <c r="V244" s="214">
        <v>2</v>
      </c>
      <c r="W244" s="214">
        <f>ROUND(V244*28.8,0)</f>
        <v>58</v>
      </c>
      <c r="X244" s="214">
        <v>2</v>
      </c>
      <c r="Y244" s="214">
        <f>ROUND(X244*16.8,0)</f>
        <v>34</v>
      </c>
      <c r="Z244" s="214">
        <v>2</v>
      </c>
      <c r="AA244" s="214">
        <f>ROUND(Z244*19.2,0)</f>
        <v>38</v>
      </c>
      <c r="AB244" s="214">
        <v>2</v>
      </c>
      <c r="AC244" s="214">
        <f>ROUND(AB244*19.2,0)</f>
        <v>38</v>
      </c>
      <c r="AD244" s="214">
        <v>2</v>
      </c>
      <c r="AE244" s="214">
        <f>ROUND(AD244*12,0)</f>
        <v>24</v>
      </c>
      <c r="AF244" s="214">
        <v>2</v>
      </c>
      <c r="AG244" s="214">
        <f>ROUND(AF244*14.4,0)</f>
        <v>29</v>
      </c>
      <c r="AH244" s="214">
        <v>1</v>
      </c>
      <c r="AI244" s="214">
        <f>ROUND(AH244*9.6,0)</f>
        <v>10</v>
      </c>
      <c r="AJ244" s="214">
        <v>1</v>
      </c>
      <c r="AK244" s="214">
        <f>ROUND(AJ244*16.8,0)</f>
        <v>17</v>
      </c>
      <c r="AL244" s="214">
        <v>1</v>
      </c>
      <c r="AM244" s="214">
        <f>ROUND(AL244*7.2,0)</f>
        <v>7</v>
      </c>
      <c r="AN244" s="214">
        <f>SUM(M244,O244,Q244,S244,U244)</f>
        <v>170</v>
      </c>
      <c r="AO244" s="214">
        <f>SUM(W244,Y244,AA244,AC244)</f>
        <v>168</v>
      </c>
      <c r="AP244" s="214">
        <f>SUM(AE244,AG244,AI244)</f>
        <v>63</v>
      </c>
      <c r="AQ244" s="214">
        <f>SUM(AK244,AM244)</f>
        <v>24</v>
      </c>
      <c r="AR244" s="214">
        <f>SUM(AN244:AQ244)</f>
        <v>425</v>
      </c>
      <c r="AS244" s="214" t="str">
        <f>IF(AR244&lt;=120,"Group 1",IF(AR244&lt;=240,"Group 2",IF(AR244&lt;=360,"Group 3",IF(AR244&lt;=480,"Group 4",IF(AR244&lt;=600,"Group 5",IF(AR244&lt;=720,"Group 6",IF(AR244&lt;=840,"Group 7",IF(AR244&lt;=960,"Group 8",IF(AR244&lt;=1080,"Group 9","Group 10")))))))))</f>
        <v>Group 4</v>
      </c>
      <c r="AT244" s="214" t="str">
        <f>IF(AR244&lt;=120,"B1",IF(AR244&lt;=240,"B2",IF(AR244&lt;=360,"B3",IF(AR244&lt;=480,"B4",IF(AR244&lt;=600,"B5",IF(AR244&lt;=720,"B6",IF(AR244&lt;=840,"B7",IF(AR244&lt;=960,"B8",IF(AR244&lt;=1080,"B9",IF(AR244&lt;=1100,"B10",IF(AR244&lt;=1120,"B11",IF(AR244&lt;=1140,"B12",IF(AR244&lt;=1160,"B13",IF(AR244&lt;=1180,"B14","B15"))))))))))))))</f>
        <v>B4</v>
      </c>
      <c r="AU244" s="214" t="str">
        <f>AT244</f>
        <v>B4</v>
      </c>
      <c r="AV244" s="214" t="str">
        <f>IF(AU244=J244,"OK","REVIEW")</f>
        <v>OK</v>
      </c>
      <c r="AW244" s="213" t="s">
        <v>1647</v>
      </c>
    </row>
    <row r="245" ht="72" customHeight="1">
      <c r="A245" s="214" t="s">
        <v>272</v>
      </c>
      <c r="B245" s="213" t="s">
        <v>1075</v>
      </c>
      <c r="C245" s="214" t="s">
        <v>1076</v>
      </c>
      <c r="D245" s="213" t="s">
        <v>1077</v>
      </c>
      <c r="E245" s="214" t="s">
        <v>1078</v>
      </c>
      <c r="F245" s="213" t="s">
        <v>1079</v>
      </c>
      <c r="G245" s="214" t="s">
        <v>1080</v>
      </c>
      <c r="H245" s="213" t="s">
        <v>1081</v>
      </c>
      <c r="I245" s="213" t="s">
        <v>1082</v>
      </c>
      <c r="J245" s="214" t="s">
        <v>267</v>
      </c>
      <c r="K245" s="213" t="s">
        <v>1663</v>
      </c>
      <c r="L245" s="214">
        <v>2</v>
      </c>
      <c r="M245" s="214">
        <f>ROUND(L245*18,0)</f>
        <v>36</v>
      </c>
      <c r="N245" s="214">
        <v>3</v>
      </c>
      <c r="O245" s="214">
        <f>ROUND(N245*19.2,0)</f>
        <v>58</v>
      </c>
      <c r="P245" s="214">
        <v>2</v>
      </c>
      <c r="Q245" s="214">
        <f>ROUND(P245*19.2,0)</f>
        <v>38</v>
      </c>
      <c r="R245" s="214">
        <v>2</v>
      </c>
      <c r="S245" s="214">
        <f>ROUND(R245*14.4,0)</f>
        <v>29</v>
      </c>
      <c r="T245" s="214">
        <v>2</v>
      </c>
      <c r="U245" s="214">
        <f>ROUND(T245*14.4,0)</f>
        <v>29</v>
      </c>
      <c r="V245" s="214">
        <v>2</v>
      </c>
      <c r="W245" s="214">
        <f>ROUND(V245*28.8,0)</f>
        <v>58</v>
      </c>
      <c r="X245" s="214">
        <v>2</v>
      </c>
      <c r="Y245" s="214">
        <f>ROUND(X245*16.8,0)</f>
        <v>34</v>
      </c>
      <c r="Z245" s="214">
        <v>2</v>
      </c>
      <c r="AA245" s="214">
        <f>ROUND(Z245*19.2,0)</f>
        <v>38</v>
      </c>
      <c r="AB245" s="214">
        <v>1</v>
      </c>
      <c r="AC245" s="214">
        <f>ROUND(AB245*19.2,0)</f>
        <v>19</v>
      </c>
      <c r="AD245" s="214">
        <v>2</v>
      </c>
      <c r="AE245" s="214">
        <f>ROUND(AD245*12,0)</f>
        <v>24</v>
      </c>
      <c r="AF245" s="214">
        <v>2</v>
      </c>
      <c r="AG245" s="214">
        <f>ROUND(AF245*14.4,0)</f>
        <v>29</v>
      </c>
      <c r="AH245" s="214">
        <v>1</v>
      </c>
      <c r="AI245" s="214">
        <f>ROUND(AH245*9.6,0)</f>
        <v>10</v>
      </c>
      <c r="AJ245" s="214">
        <v>2</v>
      </c>
      <c r="AK245" s="214">
        <f>ROUND(AJ245*16.8,0)</f>
        <v>34</v>
      </c>
      <c r="AL245" s="214">
        <v>1</v>
      </c>
      <c r="AM245" s="214">
        <f>ROUND(AL245*7.2,0)</f>
        <v>7</v>
      </c>
      <c r="AN245" s="214">
        <f>SUM(M245,O245,Q245,S245,U245)</f>
        <v>190</v>
      </c>
      <c r="AO245" s="214">
        <f>SUM(W245,Y245,AA245,AC245)</f>
        <v>149</v>
      </c>
      <c r="AP245" s="214">
        <f>SUM(AE245,AG245,AI245)</f>
        <v>63</v>
      </c>
      <c r="AQ245" s="214">
        <f>SUM(AK245,AM245)</f>
        <v>41</v>
      </c>
      <c r="AR245" s="214">
        <f>SUM(AN245:AQ245)</f>
        <v>443</v>
      </c>
      <c r="AS245" s="214" t="str">
        <f>IF(AR245&lt;=120,"Group 1",IF(AR245&lt;=240,"Group 2",IF(AR245&lt;=360,"Group 3",IF(AR245&lt;=480,"Group 4",IF(AR245&lt;=600,"Group 5",IF(AR245&lt;=720,"Group 6",IF(AR245&lt;=840,"Group 7",IF(AR245&lt;=960,"Group 8",IF(AR245&lt;=1080,"Group 9","Group 10")))))))))</f>
        <v>Group 4</v>
      </c>
      <c r="AT245" s="214" t="str">
        <f>IF(AR245&lt;=120,"B1",IF(AR245&lt;=240,"B2",IF(AR245&lt;=360,"B3",IF(AR245&lt;=480,"B4",IF(AR245&lt;=600,"B5",IF(AR245&lt;=720,"B6",IF(AR245&lt;=840,"B7",IF(AR245&lt;=960,"B8",IF(AR245&lt;=1080,"B9",IF(AR245&lt;=1100,"B10",IF(AR245&lt;=1120,"B11",IF(AR245&lt;=1140,"B12",IF(AR245&lt;=1160,"B13",IF(AR245&lt;=1180,"B14","B15"))))))))))))))</f>
        <v>B4</v>
      </c>
      <c r="AU245" s="214" t="str">
        <f>AT245</f>
        <v>B4</v>
      </c>
      <c r="AV245" s="214" t="str">
        <f>IF(AU245=J245,"OK","REVIEW")</f>
        <v>OK</v>
      </c>
      <c r="AW245" s="213" t="s">
        <v>1647</v>
      </c>
    </row>
    <row r="246" ht="72" customHeight="1">
      <c r="A246" s="214" t="s">
        <v>272</v>
      </c>
      <c r="B246" s="213" t="s">
        <v>1075</v>
      </c>
      <c r="C246" s="214" t="s">
        <v>1076</v>
      </c>
      <c r="D246" s="213" t="s">
        <v>1077</v>
      </c>
      <c r="E246" s="214" t="s">
        <v>1078</v>
      </c>
      <c r="F246" s="213" t="s">
        <v>1079</v>
      </c>
      <c r="G246" s="214" t="s">
        <v>1085</v>
      </c>
      <c r="H246" s="213" t="s">
        <v>1086</v>
      </c>
      <c r="I246" s="213" t="s">
        <v>1082</v>
      </c>
      <c r="J246" s="214" t="s">
        <v>267</v>
      </c>
      <c r="K246" s="213" t="s">
        <v>1663</v>
      </c>
      <c r="L246" s="214">
        <v>2</v>
      </c>
      <c r="M246" s="214">
        <f>ROUND(L246*18,0)</f>
        <v>36</v>
      </c>
      <c r="N246" s="214">
        <v>2</v>
      </c>
      <c r="O246" s="214">
        <f>ROUND(N246*19.2,0)</f>
        <v>38</v>
      </c>
      <c r="P246" s="214">
        <v>2</v>
      </c>
      <c r="Q246" s="214">
        <f>ROUND(P246*19.2,0)</f>
        <v>38</v>
      </c>
      <c r="R246" s="214">
        <v>2</v>
      </c>
      <c r="S246" s="214">
        <f>ROUND(R246*14.4,0)</f>
        <v>29</v>
      </c>
      <c r="T246" s="214">
        <v>2</v>
      </c>
      <c r="U246" s="214">
        <f>ROUND(T246*14.4,0)</f>
        <v>29</v>
      </c>
      <c r="V246" s="214">
        <v>2</v>
      </c>
      <c r="W246" s="214">
        <f>ROUND(V246*28.8,0)</f>
        <v>58</v>
      </c>
      <c r="X246" s="214">
        <v>2</v>
      </c>
      <c r="Y246" s="214">
        <f>ROUND(X246*16.8,0)</f>
        <v>34</v>
      </c>
      <c r="Z246" s="214">
        <v>2</v>
      </c>
      <c r="AA246" s="214">
        <f>ROUND(Z246*19.2,0)</f>
        <v>38</v>
      </c>
      <c r="AB246" s="214">
        <v>1</v>
      </c>
      <c r="AC246" s="214">
        <f>ROUND(AB246*19.2,0)</f>
        <v>19</v>
      </c>
      <c r="AD246" s="214">
        <v>2</v>
      </c>
      <c r="AE246" s="214">
        <f>ROUND(AD246*12,0)</f>
        <v>24</v>
      </c>
      <c r="AF246" s="214">
        <v>2</v>
      </c>
      <c r="AG246" s="214">
        <f>ROUND(AF246*14.4,0)</f>
        <v>29</v>
      </c>
      <c r="AH246" s="214">
        <v>1</v>
      </c>
      <c r="AI246" s="214">
        <f>ROUND(AH246*9.6,0)</f>
        <v>10</v>
      </c>
      <c r="AJ246" s="214">
        <v>2</v>
      </c>
      <c r="AK246" s="214">
        <f>ROUND(AJ246*16.8,0)</f>
        <v>34</v>
      </c>
      <c r="AL246" s="214">
        <v>1</v>
      </c>
      <c r="AM246" s="214">
        <f>ROUND(AL246*7.2,0)</f>
        <v>7</v>
      </c>
      <c r="AN246" s="214">
        <f>SUM(M246,O246,Q246,S246,U246)</f>
        <v>170</v>
      </c>
      <c r="AO246" s="214">
        <f>SUM(W246,Y246,AA246,AC246)</f>
        <v>149</v>
      </c>
      <c r="AP246" s="214">
        <f>SUM(AE246,AG246,AI246)</f>
        <v>63</v>
      </c>
      <c r="AQ246" s="214">
        <f>SUM(AK246,AM246)</f>
        <v>41</v>
      </c>
      <c r="AR246" s="214">
        <f>SUM(AN246:AQ246)</f>
        <v>423</v>
      </c>
      <c r="AS246" s="214" t="str">
        <f>IF(AR246&lt;=120,"Group 1",IF(AR246&lt;=240,"Group 2",IF(AR246&lt;=360,"Group 3",IF(AR246&lt;=480,"Group 4",IF(AR246&lt;=600,"Group 5",IF(AR246&lt;=720,"Group 6",IF(AR246&lt;=840,"Group 7",IF(AR246&lt;=960,"Group 8",IF(AR246&lt;=1080,"Group 9","Group 10")))))))))</f>
        <v>Group 4</v>
      </c>
      <c r="AT246" s="214" t="str">
        <f>IF(AR246&lt;=120,"B1",IF(AR246&lt;=240,"B2",IF(AR246&lt;=360,"B3",IF(AR246&lt;=480,"B4",IF(AR246&lt;=600,"B5",IF(AR246&lt;=720,"B6",IF(AR246&lt;=840,"B7",IF(AR246&lt;=960,"B8",IF(AR246&lt;=1080,"B9",IF(AR246&lt;=1100,"B10",IF(AR246&lt;=1120,"B11",IF(AR246&lt;=1140,"B12",IF(AR246&lt;=1160,"B13",IF(AR246&lt;=1180,"B14","B15"))))))))))))))</f>
        <v>B4</v>
      </c>
      <c r="AU246" s="214" t="str">
        <f>AT246</f>
        <v>B4</v>
      </c>
      <c r="AV246" s="214" t="str">
        <f>IF(AU246=J246,"OK","REVIEW")</f>
        <v>OK</v>
      </c>
      <c r="AW246" s="213" t="s">
        <v>1647</v>
      </c>
    </row>
    <row r="247" ht="72" customHeight="1">
      <c r="A247" s="214" t="s">
        <v>272</v>
      </c>
      <c r="B247" s="213" t="s">
        <v>1075</v>
      </c>
      <c r="C247" s="214" t="s">
        <v>1076</v>
      </c>
      <c r="D247" s="213" t="s">
        <v>1077</v>
      </c>
      <c r="E247" s="214" t="s">
        <v>1078</v>
      </c>
      <c r="F247" s="213" t="s">
        <v>1079</v>
      </c>
      <c r="G247" s="214" t="s">
        <v>1087</v>
      </c>
      <c r="H247" s="213" t="s">
        <v>1088</v>
      </c>
      <c r="I247" s="213" t="s">
        <v>1082</v>
      </c>
      <c r="J247" s="214" t="s">
        <v>267</v>
      </c>
      <c r="K247" s="213" t="s">
        <v>1663</v>
      </c>
      <c r="L247" s="214">
        <v>2</v>
      </c>
      <c r="M247" s="214">
        <f>ROUND(L247*18,0)</f>
        <v>36</v>
      </c>
      <c r="N247" s="214">
        <v>3</v>
      </c>
      <c r="O247" s="214">
        <f>ROUND(N247*19.2,0)</f>
        <v>58</v>
      </c>
      <c r="P247" s="214">
        <v>2</v>
      </c>
      <c r="Q247" s="214">
        <f>ROUND(P247*19.2,0)</f>
        <v>38</v>
      </c>
      <c r="R247" s="214">
        <v>2</v>
      </c>
      <c r="S247" s="214">
        <f>ROUND(R247*14.4,0)</f>
        <v>29</v>
      </c>
      <c r="T247" s="214">
        <v>2</v>
      </c>
      <c r="U247" s="214">
        <f>ROUND(T247*14.4,0)</f>
        <v>29</v>
      </c>
      <c r="V247" s="214">
        <v>2</v>
      </c>
      <c r="W247" s="214">
        <f>ROUND(V247*28.8,0)</f>
        <v>58</v>
      </c>
      <c r="X247" s="214">
        <v>2</v>
      </c>
      <c r="Y247" s="214">
        <f>ROUND(X247*16.8,0)</f>
        <v>34</v>
      </c>
      <c r="Z247" s="214">
        <v>2</v>
      </c>
      <c r="AA247" s="214">
        <f>ROUND(Z247*19.2,0)</f>
        <v>38</v>
      </c>
      <c r="AB247" s="214">
        <v>1</v>
      </c>
      <c r="AC247" s="214">
        <f>ROUND(AB247*19.2,0)</f>
        <v>19</v>
      </c>
      <c r="AD247" s="214">
        <v>2</v>
      </c>
      <c r="AE247" s="214">
        <f>ROUND(AD247*12,0)</f>
        <v>24</v>
      </c>
      <c r="AF247" s="214">
        <v>2</v>
      </c>
      <c r="AG247" s="214">
        <f>ROUND(AF247*14.4,0)</f>
        <v>29</v>
      </c>
      <c r="AH247" s="214">
        <v>1</v>
      </c>
      <c r="AI247" s="214">
        <f>ROUND(AH247*9.6,0)</f>
        <v>10</v>
      </c>
      <c r="AJ247" s="214">
        <v>2</v>
      </c>
      <c r="AK247" s="214">
        <f>ROUND(AJ247*16.8,0)</f>
        <v>34</v>
      </c>
      <c r="AL247" s="214">
        <v>1</v>
      </c>
      <c r="AM247" s="214">
        <f>ROUND(AL247*7.2,0)</f>
        <v>7</v>
      </c>
      <c r="AN247" s="214">
        <f>SUM(M247,O247,Q247,S247,U247)</f>
        <v>190</v>
      </c>
      <c r="AO247" s="214">
        <f>SUM(W247,Y247,AA247,AC247)</f>
        <v>149</v>
      </c>
      <c r="AP247" s="214">
        <f>SUM(AE247,AG247,AI247)</f>
        <v>63</v>
      </c>
      <c r="AQ247" s="214">
        <f>SUM(AK247,AM247)</f>
        <v>41</v>
      </c>
      <c r="AR247" s="214">
        <f>SUM(AN247:AQ247)</f>
        <v>443</v>
      </c>
      <c r="AS247" s="214" t="str">
        <f>IF(AR247&lt;=120,"Group 1",IF(AR247&lt;=240,"Group 2",IF(AR247&lt;=360,"Group 3",IF(AR247&lt;=480,"Group 4",IF(AR247&lt;=600,"Group 5",IF(AR247&lt;=720,"Group 6",IF(AR247&lt;=840,"Group 7",IF(AR247&lt;=960,"Group 8",IF(AR247&lt;=1080,"Group 9","Group 10")))))))))</f>
        <v>Group 4</v>
      </c>
      <c r="AT247" s="214" t="str">
        <f>IF(AR247&lt;=120,"B1",IF(AR247&lt;=240,"B2",IF(AR247&lt;=360,"B3",IF(AR247&lt;=480,"B4",IF(AR247&lt;=600,"B5",IF(AR247&lt;=720,"B6",IF(AR247&lt;=840,"B7",IF(AR247&lt;=960,"B8",IF(AR247&lt;=1080,"B9",IF(AR247&lt;=1100,"B10",IF(AR247&lt;=1120,"B11",IF(AR247&lt;=1140,"B12",IF(AR247&lt;=1160,"B13",IF(AR247&lt;=1180,"B14","B15"))))))))))))))</f>
        <v>B4</v>
      </c>
      <c r="AU247" s="214" t="str">
        <f>AT247</f>
        <v>B4</v>
      </c>
      <c r="AV247" s="214" t="str">
        <f>IF(AU247=J247,"OK","REVIEW")</f>
        <v>OK</v>
      </c>
      <c r="AW247" s="213" t="s">
        <v>1647</v>
      </c>
    </row>
    <row r="248" ht="72" customHeight="1">
      <c r="A248" s="214" t="s">
        <v>272</v>
      </c>
      <c r="B248" s="213" t="s">
        <v>1075</v>
      </c>
      <c r="C248" s="214" t="s">
        <v>1076</v>
      </c>
      <c r="D248" s="213" t="s">
        <v>1077</v>
      </c>
      <c r="E248" s="214" t="s">
        <v>1089</v>
      </c>
      <c r="F248" s="213" t="s">
        <v>1090</v>
      </c>
      <c r="G248" s="214" t="s">
        <v>1091</v>
      </c>
      <c r="H248" s="213" t="s">
        <v>1090</v>
      </c>
      <c r="I248" s="213" t="s">
        <v>1082</v>
      </c>
      <c r="J248" s="214" t="s">
        <v>267</v>
      </c>
      <c r="K248" s="213" t="s">
        <v>1663</v>
      </c>
      <c r="L248" s="214">
        <v>2</v>
      </c>
      <c r="M248" s="214">
        <f>ROUND(L248*18,0)</f>
        <v>36</v>
      </c>
      <c r="N248" s="214">
        <v>2</v>
      </c>
      <c r="O248" s="214">
        <f>ROUND(N248*19.2,0)</f>
        <v>38</v>
      </c>
      <c r="P248" s="214">
        <v>2</v>
      </c>
      <c r="Q248" s="214">
        <f>ROUND(P248*19.2,0)</f>
        <v>38</v>
      </c>
      <c r="R248" s="214">
        <v>2</v>
      </c>
      <c r="S248" s="214">
        <f>ROUND(R248*14.4,0)</f>
        <v>29</v>
      </c>
      <c r="T248" s="214">
        <v>2</v>
      </c>
      <c r="U248" s="214">
        <f>ROUND(T248*14.4,0)</f>
        <v>29</v>
      </c>
      <c r="V248" s="214">
        <v>2</v>
      </c>
      <c r="W248" s="214">
        <f>ROUND(V248*28.8,0)</f>
        <v>58</v>
      </c>
      <c r="X248" s="214">
        <v>2</v>
      </c>
      <c r="Y248" s="214">
        <f>ROUND(X248*16.8,0)</f>
        <v>34</v>
      </c>
      <c r="Z248" s="214">
        <v>2</v>
      </c>
      <c r="AA248" s="214">
        <f>ROUND(Z248*19.2,0)</f>
        <v>38</v>
      </c>
      <c r="AB248" s="214">
        <v>1</v>
      </c>
      <c r="AC248" s="214">
        <f>ROUND(AB248*19.2,0)</f>
        <v>19</v>
      </c>
      <c r="AD248" s="214">
        <v>2</v>
      </c>
      <c r="AE248" s="214">
        <f>ROUND(AD248*12,0)</f>
        <v>24</v>
      </c>
      <c r="AF248" s="214">
        <v>2</v>
      </c>
      <c r="AG248" s="214">
        <f>ROUND(AF248*14.4,0)</f>
        <v>29</v>
      </c>
      <c r="AH248" s="214">
        <v>1</v>
      </c>
      <c r="AI248" s="214">
        <f>ROUND(AH248*9.6,0)</f>
        <v>10</v>
      </c>
      <c r="AJ248" s="214">
        <v>2</v>
      </c>
      <c r="AK248" s="214">
        <f>ROUND(AJ248*16.8,0)</f>
        <v>34</v>
      </c>
      <c r="AL248" s="214">
        <v>1</v>
      </c>
      <c r="AM248" s="214">
        <f>ROUND(AL248*7.2,0)</f>
        <v>7</v>
      </c>
      <c r="AN248" s="214">
        <f>SUM(M248,O248,Q248,S248,U248)</f>
        <v>170</v>
      </c>
      <c r="AO248" s="214">
        <f>SUM(W248,Y248,AA248,AC248)</f>
        <v>149</v>
      </c>
      <c r="AP248" s="214">
        <f>SUM(AE248,AG248,AI248)</f>
        <v>63</v>
      </c>
      <c r="AQ248" s="214">
        <f>SUM(AK248,AM248)</f>
        <v>41</v>
      </c>
      <c r="AR248" s="214">
        <f>SUM(AN248:AQ248)</f>
        <v>423</v>
      </c>
      <c r="AS248" s="214" t="str">
        <f>IF(AR248&lt;=120,"Group 1",IF(AR248&lt;=240,"Group 2",IF(AR248&lt;=360,"Group 3",IF(AR248&lt;=480,"Group 4",IF(AR248&lt;=600,"Group 5",IF(AR248&lt;=720,"Group 6",IF(AR248&lt;=840,"Group 7",IF(AR248&lt;=960,"Group 8",IF(AR248&lt;=1080,"Group 9","Group 10")))))))))</f>
        <v>Group 4</v>
      </c>
      <c r="AT248" s="214" t="str">
        <f>IF(AR248&lt;=120,"B1",IF(AR248&lt;=240,"B2",IF(AR248&lt;=360,"B3",IF(AR248&lt;=480,"B4",IF(AR248&lt;=600,"B5",IF(AR248&lt;=720,"B6",IF(AR248&lt;=840,"B7",IF(AR248&lt;=960,"B8",IF(AR248&lt;=1080,"B9",IF(AR248&lt;=1100,"B10",IF(AR248&lt;=1120,"B11",IF(AR248&lt;=1140,"B12",IF(AR248&lt;=1160,"B13",IF(AR248&lt;=1180,"B14","B15"))))))))))))))</f>
        <v>B4</v>
      </c>
      <c r="AU248" s="214" t="str">
        <f>AT248</f>
        <v>B4</v>
      </c>
      <c r="AV248" s="214" t="str">
        <f>IF(AU248=J248,"OK","REVIEW")</f>
        <v>OK</v>
      </c>
      <c r="AW248" s="213" t="s">
        <v>1647</v>
      </c>
    </row>
    <row r="249" ht="72" customHeight="1">
      <c r="A249" s="214" t="s">
        <v>272</v>
      </c>
      <c r="B249" s="213" t="s">
        <v>1075</v>
      </c>
      <c r="C249" s="214" t="s">
        <v>1076</v>
      </c>
      <c r="D249" s="213" t="s">
        <v>1077</v>
      </c>
      <c r="E249" s="214" t="s">
        <v>1092</v>
      </c>
      <c r="F249" s="213" t="s">
        <v>1093</v>
      </c>
      <c r="G249" s="214" t="s">
        <v>1094</v>
      </c>
      <c r="H249" s="213" t="s">
        <v>1095</v>
      </c>
      <c r="I249" s="213" t="s">
        <v>1082</v>
      </c>
      <c r="J249" s="214" t="s">
        <v>267</v>
      </c>
      <c r="K249" s="213" t="s">
        <v>1663</v>
      </c>
      <c r="L249" s="214">
        <v>2</v>
      </c>
      <c r="M249" s="214">
        <f>ROUND(L249*18,0)</f>
        <v>36</v>
      </c>
      <c r="N249" s="214">
        <v>3</v>
      </c>
      <c r="O249" s="214">
        <f>ROUND(N249*19.2,0)</f>
        <v>58</v>
      </c>
      <c r="P249" s="214">
        <v>2</v>
      </c>
      <c r="Q249" s="214">
        <f>ROUND(P249*19.2,0)</f>
        <v>38</v>
      </c>
      <c r="R249" s="214">
        <v>2</v>
      </c>
      <c r="S249" s="214">
        <f>ROUND(R249*14.4,0)</f>
        <v>29</v>
      </c>
      <c r="T249" s="214">
        <v>2</v>
      </c>
      <c r="U249" s="214">
        <f>ROUND(T249*14.4,0)</f>
        <v>29</v>
      </c>
      <c r="V249" s="214">
        <v>2</v>
      </c>
      <c r="W249" s="214">
        <f>ROUND(V249*28.8,0)</f>
        <v>58</v>
      </c>
      <c r="X249" s="214">
        <v>2</v>
      </c>
      <c r="Y249" s="214">
        <f>ROUND(X249*16.8,0)</f>
        <v>34</v>
      </c>
      <c r="Z249" s="214">
        <v>2</v>
      </c>
      <c r="AA249" s="214">
        <f>ROUND(Z249*19.2,0)</f>
        <v>38</v>
      </c>
      <c r="AB249" s="214">
        <v>1</v>
      </c>
      <c r="AC249" s="214">
        <f>ROUND(AB249*19.2,0)</f>
        <v>19</v>
      </c>
      <c r="AD249" s="214">
        <v>2</v>
      </c>
      <c r="AE249" s="214">
        <f>ROUND(AD249*12,0)</f>
        <v>24</v>
      </c>
      <c r="AF249" s="214">
        <v>2</v>
      </c>
      <c r="AG249" s="214">
        <f>ROUND(AF249*14.4,0)</f>
        <v>29</v>
      </c>
      <c r="AH249" s="214">
        <v>1</v>
      </c>
      <c r="AI249" s="214">
        <f>ROUND(AH249*9.6,0)</f>
        <v>10</v>
      </c>
      <c r="AJ249" s="214">
        <v>2</v>
      </c>
      <c r="AK249" s="214">
        <f>ROUND(AJ249*16.8,0)</f>
        <v>34</v>
      </c>
      <c r="AL249" s="214">
        <v>1</v>
      </c>
      <c r="AM249" s="214">
        <f>ROUND(AL249*7.2,0)</f>
        <v>7</v>
      </c>
      <c r="AN249" s="214">
        <f>SUM(M249,O249,Q249,S249,U249)</f>
        <v>190</v>
      </c>
      <c r="AO249" s="214">
        <f>SUM(W249,Y249,AA249,AC249)</f>
        <v>149</v>
      </c>
      <c r="AP249" s="214">
        <f>SUM(AE249,AG249,AI249)</f>
        <v>63</v>
      </c>
      <c r="AQ249" s="214">
        <f>SUM(AK249,AM249)</f>
        <v>41</v>
      </c>
      <c r="AR249" s="214">
        <f>SUM(AN249:AQ249)</f>
        <v>443</v>
      </c>
      <c r="AS249" s="214" t="str">
        <f>IF(AR249&lt;=120,"Group 1",IF(AR249&lt;=240,"Group 2",IF(AR249&lt;=360,"Group 3",IF(AR249&lt;=480,"Group 4",IF(AR249&lt;=600,"Group 5",IF(AR249&lt;=720,"Group 6",IF(AR249&lt;=840,"Group 7",IF(AR249&lt;=960,"Group 8",IF(AR249&lt;=1080,"Group 9","Group 10")))))))))</f>
        <v>Group 4</v>
      </c>
      <c r="AT249" s="214" t="str">
        <f>IF(AR249&lt;=120,"B1",IF(AR249&lt;=240,"B2",IF(AR249&lt;=360,"B3",IF(AR249&lt;=480,"B4",IF(AR249&lt;=600,"B5",IF(AR249&lt;=720,"B6",IF(AR249&lt;=840,"B7",IF(AR249&lt;=960,"B8",IF(AR249&lt;=1080,"B9",IF(AR249&lt;=1100,"B10",IF(AR249&lt;=1120,"B11",IF(AR249&lt;=1140,"B12",IF(AR249&lt;=1160,"B13",IF(AR249&lt;=1180,"B14","B15"))))))))))))))</f>
        <v>B4</v>
      </c>
      <c r="AU249" s="214" t="str">
        <f>AT249</f>
        <v>B4</v>
      </c>
      <c r="AV249" s="214" t="str">
        <f>IF(AU249=J249,"OK","REVIEW")</f>
        <v>OK</v>
      </c>
      <c r="AW249" s="213" t="s">
        <v>1647</v>
      </c>
    </row>
    <row r="250" ht="72" customHeight="1">
      <c r="A250" s="214" t="s">
        <v>272</v>
      </c>
      <c r="B250" s="213" t="s">
        <v>1075</v>
      </c>
      <c r="C250" s="214" t="s">
        <v>1076</v>
      </c>
      <c r="D250" s="213" t="s">
        <v>1077</v>
      </c>
      <c r="E250" s="214" t="s">
        <v>1092</v>
      </c>
      <c r="F250" s="213" t="s">
        <v>1093</v>
      </c>
      <c r="G250" s="214" t="s">
        <v>1096</v>
      </c>
      <c r="H250" s="213" t="s">
        <v>1097</v>
      </c>
      <c r="I250" s="213" t="s">
        <v>1082</v>
      </c>
      <c r="J250" s="214" t="s">
        <v>267</v>
      </c>
      <c r="K250" s="213" t="s">
        <v>1663</v>
      </c>
      <c r="L250" s="214">
        <v>2</v>
      </c>
      <c r="M250" s="214">
        <f>ROUND(L250*18,0)</f>
        <v>36</v>
      </c>
      <c r="N250" s="214">
        <v>3</v>
      </c>
      <c r="O250" s="214">
        <f>ROUND(N250*19.2,0)</f>
        <v>58</v>
      </c>
      <c r="P250" s="214">
        <v>2</v>
      </c>
      <c r="Q250" s="214">
        <f>ROUND(P250*19.2,0)</f>
        <v>38</v>
      </c>
      <c r="R250" s="214">
        <v>2</v>
      </c>
      <c r="S250" s="214">
        <f>ROUND(R250*14.4,0)</f>
        <v>29</v>
      </c>
      <c r="T250" s="214">
        <v>2</v>
      </c>
      <c r="U250" s="214">
        <f>ROUND(T250*14.4,0)</f>
        <v>29</v>
      </c>
      <c r="V250" s="214">
        <v>2</v>
      </c>
      <c r="W250" s="214">
        <f>ROUND(V250*28.8,0)</f>
        <v>58</v>
      </c>
      <c r="X250" s="214">
        <v>2</v>
      </c>
      <c r="Y250" s="214">
        <f>ROUND(X250*16.8,0)</f>
        <v>34</v>
      </c>
      <c r="Z250" s="214">
        <v>2</v>
      </c>
      <c r="AA250" s="214">
        <f>ROUND(Z250*19.2,0)</f>
        <v>38</v>
      </c>
      <c r="AB250" s="214">
        <v>1</v>
      </c>
      <c r="AC250" s="214">
        <f>ROUND(AB250*19.2,0)</f>
        <v>19</v>
      </c>
      <c r="AD250" s="214">
        <v>2</v>
      </c>
      <c r="AE250" s="214">
        <f>ROUND(AD250*12,0)</f>
        <v>24</v>
      </c>
      <c r="AF250" s="214">
        <v>2</v>
      </c>
      <c r="AG250" s="214">
        <f>ROUND(AF250*14.4,0)</f>
        <v>29</v>
      </c>
      <c r="AH250" s="214">
        <v>1</v>
      </c>
      <c r="AI250" s="214">
        <f>ROUND(AH250*9.6,0)</f>
        <v>10</v>
      </c>
      <c r="AJ250" s="214">
        <v>2</v>
      </c>
      <c r="AK250" s="214">
        <f>ROUND(AJ250*16.8,0)</f>
        <v>34</v>
      </c>
      <c r="AL250" s="214">
        <v>1</v>
      </c>
      <c r="AM250" s="214">
        <f>ROUND(AL250*7.2,0)</f>
        <v>7</v>
      </c>
      <c r="AN250" s="214">
        <f>SUM(M250,O250,Q250,S250,U250)</f>
        <v>190</v>
      </c>
      <c r="AO250" s="214">
        <f>SUM(W250,Y250,AA250,AC250)</f>
        <v>149</v>
      </c>
      <c r="AP250" s="214">
        <f>SUM(AE250,AG250,AI250)</f>
        <v>63</v>
      </c>
      <c r="AQ250" s="214">
        <f>SUM(AK250,AM250)</f>
        <v>41</v>
      </c>
      <c r="AR250" s="214">
        <f>SUM(AN250:AQ250)</f>
        <v>443</v>
      </c>
      <c r="AS250" s="214" t="str">
        <f>IF(AR250&lt;=120,"Group 1",IF(AR250&lt;=240,"Group 2",IF(AR250&lt;=360,"Group 3",IF(AR250&lt;=480,"Group 4",IF(AR250&lt;=600,"Group 5",IF(AR250&lt;=720,"Group 6",IF(AR250&lt;=840,"Group 7",IF(AR250&lt;=960,"Group 8",IF(AR250&lt;=1080,"Group 9","Group 10")))))))))</f>
        <v>Group 4</v>
      </c>
      <c r="AT250" s="214" t="str">
        <f>IF(AR250&lt;=120,"B1",IF(AR250&lt;=240,"B2",IF(AR250&lt;=360,"B3",IF(AR250&lt;=480,"B4",IF(AR250&lt;=600,"B5",IF(AR250&lt;=720,"B6",IF(AR250&lt;=840,"B7",IF(AR250&lt;=960,"B8",IF(AR250&lt;=1080,"B9",IF(AR250&lt;=1100,"B10",IF(AR250&lt;=1120,"B11",IF(AR250&lt;=1140,"B12",IF(AR250&lt;=1160,"B13",IF(AR250&lt;=1180,"B14","B15"))))))))))))))</f>
        <v>B4</v>
      </c>
      <c r="AU250" s="214" t="str">
        <f>AT250</f>
        <v>B4</v>
      </c>
      <c r="AV250" s="214" t="str">
        <f>IF(AU250=J250,"OK","REVIEW")</f>
        <v>OK</v>
      </c>
      <c r="AW250" s="213" t="s">
        <v>1647</v>
      </c>
    </row>
    <row r="251" ht="72" customHeight="1">
      <c r="A251" s="214" t="s">
        <v>272</v>
      </c>
      <c r="B251" s="213" t="s">
        <v>1075</v>
      </c>
      <c r="C251" s="214" t="s">
        <v>1076</v>
      </c>
      <c r="D251" s="213" t="s">
        <v>1077</v>
      </c>
      <c r="E251" s="214" t="s">
        <v>1098</v>
      </c>
      <c r="F251" s="213" t="s">
        <v>1099</v>
      </c>
      <c r="G251" s="214" t="s">
        <v>1100</v>
      </c>
      <c r="H251" s="213" t="s">
        <v>1101</v>
      </c>
      <c r="I251" s="213" t="s">
        <v>1082</v>
      </c>
      <c r="J251" s="214" t="s">
        <v>271</v>
      </c>
      <c r="K251" s="213" t="s">
        <v>1664</v>
      </c>
      <c r="L251" s="214">
        <v>3</v>
      </c>
      <c r="M251" s="214">
        <f>ROUND(L251*18,0)</f>
        <v>54</v>
      </c>
      <c r="N251" s="214">
        <v>4</v>
      </c>
      <c r="O251" s="214">
        <f>ROUND(N251*19.2,0)</f>
        <v>77</v>
      </c>
      <c r="P251" s="214">
        <v>2</v>
      </c>
      <c r="Q251" s="214">
        <f>ROUND(P251*19.2,0)</f>
        <v>38</v>
      </c>
      <c r="R251" s="214">
        <v>3</v>
      </c>
      <c r="S251" s="214">
        <f>ROUND(R251*14.4,0)</f>
        <v>43</v>
      </c>
      <c r="T251" s="214">
        <v>2</v>
      </c>
      <c r="U251" s="214">
        <f>ROUND(T251*14.4,0)</f>
        <v>29</v>
      </c>
      <c r="V251" s="214">
        <v>3</v>
      </c>
      <c r="W251" s="214">
        <f>ROUND(V251*28.8,0)</f>
        <v>86</v>
      </c>
      <c r="X251" s="214">
        <v>2</v>
      </c>
      <c r="Y251" s="214">
        <f>ROUND(X251*16.8,0)</f>
        <v>34</v>
      </c>
      <c r="Z251" s="214">
        <v>2</v>
      </c>
      <c r="AA251" s="214">
        <f>ROUND(Z251*19.2,0)</f>
        <v>38</v>
      </c>
      <c r="AB251" s="214">
        <v>2</v>
      </c>
      <c r="AC251" s="214">
        <f>ROUND(AB251*19.2,0)</f>
        <v>38</v>
      </c>
      <c r="AD251" s="214">
        <v>2</v>
      </c>
      <c r="AE251" s="214">
        <f>ROUND(AD251*12,0)</f>
        <v>24</v>
      </c>
      <c r="AF251" s="214">
        <v>3</v>
      </c>
      <c r="AG251" s="214">
        <f>ROUND(AF251*14.4,0)</f>
        <v>43</v>
      </c>
      <c r="AH251" s="214">
        <v>2</v>
      </c>
      <c r="AI251" s="214">
        <f>ROUND(AH251*9.6,0)</f>
        <v>19</v>
      </c>
      <c r="AJ251" s="214">
        <v>2</v>
      </c>
      <c r="AK251" s="214">
        <f>ROUND(AJ251*16.8,0)</f>
        <v>34</v>
      </c>
      <c r="AL251" s="214">
        <v>2</v>
      </c>
      <c r="AM251" s="214">
        <f>ROUND(AL251*7.2,0)</f>
        <v>14</v>
      </c>
      <c r="AN251" s="214">
        <f>SUM(M251,O251,Q251,S251,U251)</f>
        <v>241</v>
      </c>
      <c r="AO251" s="214">
        <f>SUM(W251,Y251,AA251,AC251)</f>
        <v>196</v>
      </c>
      <c r="AP251" s="214">
        <f>SUM(AE251,AG251,AI251)</f>
        <v>86</v>
      </c>
      <c r="AQ251" s="214">
        <f>SUM(AK251,AM251)</f>
        <v>48</v>
      </c>
      <c r="AR251" s="214">
        <f>SUM(AN251:AQ251)</f>
        <v>571</v>
      </c>
      <c r="AS251" s="214" t="str">
        <f>IF(AR251&lt;=120,"Group 1",IF(AR251&lt;=240,"Group 2",IF(AR251&lt;=360,"Group 3",IF(AR251&lt;=480,"Group 4",IF(AR251&lt;=600,"Group 5",IF(AR251&lt;=720,"Group 6",IF(AR251&lt;=840,"Group 7",IF(AR251&lt;=960,"Group 8",IF(AR251&lt;=1080,"Group 9","Group 10")))))))))</f>
        <v>Group 5</v>
      </c>
      <c r="AT251" s="214" t="str">
        <f>IF(AR251&lt;=120,"B1",IF(AR251&lt;=240,"B2",IF(AR251&lt;=360,"B3",IF(AR251&lt;=480,"B4",IF(AR251&lt;=600,"B5",IF(AR251&lt;=720,"B6",IF(AR251&lt;=840,"B7",IF(AR251&lt;=960,"B8",IF(AR251&lt;=1080,"B9",IF(AR251&lt;=1100,"B10",IF(AR251&lt;=1120,"B11",IF(AR251&lt;=1140,"B12",IF(AR251&lt;=1160,"B13",IF(AR251&lt;=1180,"B14","B15"))))))))))))))</f>
        <v>B5</v>
      </c>
      <c r="AU251" s="214" t="str">
        <f>AT251</f>
        <v>B5</v>
      </c>
      <c r="AV251" s="214" t="str">
        <f>IF(AU251=J251,"OK","REVIEW")</f>
        <v>OK</v>
      </c>
      <c r="AW251" s="213" t="s">
        <v>1647</v>
      </c>
    </row>
    <row r="252" ht="72" customHeight="1">
      <c r="A252" s="214" t="s">
        <v>272</v>
      </c>
      <c r="B252" s="213" t="s">
        <v>1075</v>
      </c>
      <c r="C252" s="214" t="s">
        <v>1076</v>
      </c>
      <c r="D252" s="213" t="s">
        <v>1077</v>
      </c>
      <c r="E252" s="214" t="s">
        <v>1098</v>
      </c>
      <c r="F252" s="213" t="s">
        <v>1099</v>
      </c>
      <c r="G252" s="214" t="s">
        <v>1104</v>
      </c>
      <c r="H252" s="213" t="s">
        <v>1105</v>
      </c>
      <c r="I252" s="213" t="s">
        <v>1082</v>
      </c>
      <c r="J252" s="214" t="s">
        <v>271</v>
      </c>
      <c r="K252" s="213" t="s">
        <v>1664</v>
      </c>
      <c r="L252" s="214">
        <v>3</v>
      </c>
      <c r="M252" s="214">
        <f>ROUND(L252*18,0)</f>
        <v>54</v>
      </c>
      <c r="N252" s="214">
        <v>4</v>
      </c>
      <c r="O252" s="214">
        <f>ROUND(N252*19.2,0)</f>
        <v>77</v>
      </c>
      <c r="P252" s="214">
        <v>2</v>
      </c>
      <c r="Q252" s="214">
        <f>ROUND(P252*19.2,0)</f>
        <v>38</v>
      </c>
      <c r="R252" s="214">
        <v>3</v>
      </c>
      <c r="S252" s="214">
        <f>ROUND(R252*14.4,0)</f>
        <v>43</v>
      </c>
      <c r="T252" s="214">
        <v>2</v>
      </c>
      <c r="U252" s="214">
        <f>ROUND(T252*14.4,0)</f>
        <v>29</v>
      </c>
      <c r="V252" s="214">
        <v>3</v>
      </c>
      <c r="W252" s="214">
        <f>ROUND(V252*28.8,0)</f>
        <v>86</v>
      </c>
      <c r="X252" s="214">
        <v>2</v>
      </c>
      <c r="Y252" s="214">
        <f>ROUND(X252*16.8,0)</f>
        <v>34</v>
      </c>
      <c r="Z252" s="214">
        <v>2</v>
      </c>
      <c r="AA252" s="214">
        <f>ROUND(Z252*19.2,0)</f>
        <v>38</v>
      </c>
      <c r="AB252" s="214">
        <v>2</v>
      </c>
      <c r="AC252" s="214">
        <f>ROUND(AB252*19.2,0)</f>
        <v>38</v>
      </c>
      <c r="AD252" s="214">
        <v>2</v>
      </c>
      <c r="AE252" s="214">
        <f>ROUND(AD252*12,0)</f>
        <v>24</v>
      </c>
      <c r="AF252" s="214">
        <v>3</v>
      </c>
      <c r="AG252" s="214">
        <f>ROUND(AF252*14.4,0)</f>
        <v>43</v>
      </c>
      <c r="AH252" s="214">
        <v>2</v>
      </c>
      <c r="AI252" s="214">
        <f>ROUND(AH252*9.6,0)</f>
        <v>19</v>
      </c>
      <c r="AJ252" s="214">
        <v>2</v>
      </c>
      <c r="AK252" s="214">
        <f>ROUND(AJ252*16.8,0)</f>
        <v>34</v>
      </c>
      <c r="AL252" s="214">
        <v>2</v>
      </c>
      <c r="AM252" s="214">
        <f>ROUND(AL252*7.2,0)</f>
        <v>14</v>
      </c>
      <c r="AN252" s="214">
        <f>SUM(M252,O252,Q252,S252,U252)</f>
        <v>241</v>
      </c>
      <c r="AO252" s="214">
        <f>SUM(W252,Y252,AA252,AC252)</f>
        <v>196</v>
      </c>
      <c r="AP252" s="214">
        <f>SUM(AE252,AG252,AI252)</f>
        <v>86</v>
      </c>
      <c r="AQ252" s="214">
        <f>SUM(AK252,AM252)</f>
        <v>48</v>
      </c>
      <c r="AR252" s="214">
        <f>SUM(AN252:AQ252)</f>
        <v>571</v>
      </c>
      <c r="AS252" s="214" t="str">
        <f>IF(AR252&lt;=120,"Group 1",IF(AR252&lt;=240,"Group 2",IF(AR252&lt;=360,"Group 3",IF(AR252&lt;=480,"Group 4",IF(AR252&lt;=600,"Group 5",IF(AR252&lt;=720,"Group 6",IF(AR252&lt;=840,"Group 7",IF(AR252&lt;=960,"Group 8",IF(AR252&lt;=1080,"Group 9","Group 10")))))))))</f>
        <v>Group 5</v>
      </c>
      <c r="AT252" s="214" t="str">
        <f>IF(AR252&lt;=120,"B1",IF(AR252&lt;=240,"B2",IF(AR252&lt;=360,"B3",IF(AR252&lt;=480,"B4",IF(AR252&lt;=600,"B5",IF(AR252&lt;=720,"B6",IF(AR252&lt;=840,"B7",IF(AR252&lt;=960,"B8",IF(AR252&lt;=1080,"B9",IF(AR252&lt;=1100,"B10",IF(AR252&lt;=1120,"B11",IF(AR252&lt;=1140,"B12",IF(AR252&lt;=1160,"B13",IF(AR252&lt;=1180,"B14","B15"))))))))))))))</f>
        <v>B5</v>
      </c>
      <c r="AU252" s="214" t="str">
        <f>AT252</f>
        <v>B5</v>
      </c>
      <c r="AV252" s="214" t="str">
        <f>IF(AU252=J252,"OK","REVIEW")</f>
        <v>OK</v>
      </c>
      <c r="AW252" s="213" t="s">
        <v>1647</v>
      </c>
    </row>
    <row r="253" ht="72" customHeight="1">
      <c r="A253" s="214" t="s">
        <v>272</v>
      </c>
      <c r="B253" s="213" t="s">
        <v>1075</v>
      </c>
      <c r="C253" s="214" t="s">
        <v>1076</v>
      </c>
      <c r="D253" s="213" t="s">
        <v>1077</v>
      </c>
      <c r="E253" s="214" t="s">
        <v>1106</v>
      </c>
      <c r="F253" s="213" t="s">
        <v>1107</v>
      </c>
      <c r="G253" s="214" t="s">
        <v>1108</v>
      </c>
      <c r="H253" s="213" t="s">
        <v>1109</v>
      </c>
      <c r="I253" s="213" t="s">
        <v>1082</v>
      </c>
      <c r="J253" s="214" t="s">
        <v>271</v>
      </c>
      <c r="K253" s="213" t="s">
        <v>1664</v>
      </c>
      <c r="L253" s="214">
        <v>3</v>
      </c>
      <c r="M253" s="214">
        <f>ROUND(L253*18,0)</f>
        <v>54</v>
      </c>
      <c r="N253" s="214">
        <v>4</v>
      </c>
      <c r="O253" s="214">
        <f>ROUND(N253*19.2,0)</f>
        <v>77</v>
      </c>
      <c r="P253" s="214">
        <v>2</v>
      </c>
      <c r="Q253" s="214">
        <f>ROUND(P253*19.2,0)</f>
        <v>38</v>
      </c>
      <c r="R253" s="214">
        <v>3</v>
      </c>
      <c r="S253" s="214">
        <f>ROUND(R253*14.4,0)</f>
        <v>43</v>
      </c>
      <c r="T253" s="214">
        <v>2</v>
      </c>
      <c r="U253" s="214">
        <f>ROUND(T253*14.4,0)</f>
        <v>29</v>
      </c>
      <c r="V253" s="214">
        <v>3</v>
      </c>
      <c r="W253" s="214">
        <f>ROUND(V253*28.8,0)</f>
        <v>86</v>
      </c>
      <c r="X253" s="214">
        <v>2</v>
      </c>
      <c r="Y253" s="214">
        <f>ROUND(X253*16.8,0)</f>
        <v>34</v>
      </c>
      <c r="Z253" s="214">
        <v>2</v>
      </c>
      <c r="AA253" s="214">
        <f>ROUND(Z253*19.2,0)</f>
        <v>38</v>
      </c>
      <c r="AB253" s="214">
        <v>2</v>
      </c>
      <c r="AC253" s="214">
        <f>ROUND(AB253*19.2,0)</f>
        <v>38</v>
      </c>
      <c r="AD253" s="214">
        <v>2</v>
      </c>
      <c r="AE253" s="214">
        <f>ROUND(AD253*12,0)</f>
        <v>24</v>
      </c>
      <c r="AF253" s="214">
        <v>3</v>
      </c>
      <c r="AG253" s="214">
        <f>ROUND(AF253*14.4,0)</f>
        <v>43</v>
      </c>
      <c r="AH253" s="214">
        <v>2</v>
      </c>
      <c r="AI253" s="214">
        <f>ROUND(AH253*9.6,0)</f>
        <v>19</v>
      </c>
      <c r="AJ253" s="214">
        <v>2</v>
      </c>
      <c r="AK253" s="214">
        <f>ROUND(AJ253*16.8,0)</f>
        <v>34</v>
      </c>
      <c r="AL253" s="214">
        <v>2</v>
      </c>
      <c r="AM253" s="214">
        <f>ROUND(AL253*7.2,0)</f>
        <v>14</v>
      </c>
      <c r="AN253" s="214">
        <f>SUM(M253,O253,Q253,S253,U253)</f>
        <v>241</v>
      </c>
      <c r="AO253" s="214">
        <f>SUM(W253,Y253,AA253,AC253)</f>
        <v>196</v>
      </c>
      <c r="AP253" s="214">
        <f>SUM(AE253,AG253,AI253)</f>
        <v>86</v>
      </c>
      <c r="AQ253" s="214">
        <f>SUM(AK253,AM253)</f>
        <v>48</v>
      </c>
      <c r="AR253" s="214">
        <f>SUM(AN253:AQ253)</f>
        <v>571</v>
      </c>
      <c r="AS253" s="214" t="str">
        <f>IF(AR253&lt;=120,"Group 1",IF(AR253&lt;=240,"Group 2",IF(AR253&lt;=360,"Group 3",IF(AR253&lt;=480,"Group 4",IF(AR253&lt;=600,"Group 5",IF(AR253&lt;=720,"Group 6",IF(AR253&lt;=840,"Group 7",IF(AR253&lt;=960,"Group 8",IF(AR253&lt;=1080,"Group 9","Group 10")))))))))</f>
        <v>Group 5</v>
      </c>
      <c r="AT253" s="214" t="str">
        <f>IF(AR253&lt;=120,"B1",IF(AR253&lt;=240,"B2",IF(AR253&lt;=360,"B3",IF(AR253&lt;=480,"B4",IF(AR253&lt;=600,"B5",IF(AR253&lt;=720,"B6",IF(AR253&lt;=840,"B7",IF(AR253&lt;=960,"B8",IF(AR253&lt;=1080,"B9",IF(AR253&lt;=1100,"B10",IF(AR253&lt;=1120,"B11",IF(AR253&lt;=1140,"B12",IF(AR253&lt;=1160,"B13",IF(AR253&lt;=1180,"B14","B15"))))))))))))))</f>
        <v>B5</v>
      </c>
      <c r="AU253" s="214" t="str">
        <f>AT253</f>
        <v>B5</v>
      </c>
      <c r="AV253" s="214" t="str">
        <f>IF(AU253=J253,"OK","REVIEW")</f>
        <v>OK</v>
      </c>
      <c r="AW253" s="213" t="s">
        <v>1647</v>
      </c>
    </row>
    <row r="254" ht="72" customHeight="1">
      <c r="A254" s="214" t="s">
        <v>272</v>
      </c>
      <c r="B254" s="213" t="s">
        <v>1075</v>
      </c>
      <c r="C254" s="214" t="s">
        <v>1076</v>
      </c>
      <c r="D254" s="213" t="s">
        <v>1077</v>
      </c>
      <c r="E254" s="214" t="s">
        <v>1106</v>
      </c>
      <c r="F254" s="213" t="s">
        <v>1107</v>
      </c>
      <c r="G254" s="214" t="s">
        <v>1110</v>
      </c>
      <c r="H254" s="213" t="s">
        <v>1111</v>
      </c>
      <c r="I254" s="213" t="s">
        <v>1082</v>
      </c>
      <c r="J254" s="214" t="s">
        <v>271</v>
      </c>
      <c r="K254" s="213" t="s">
        <v>1664</v>
      </c>
      <c r="L254" s="214">
        <v>3</v>
      </c>
      <c r="M254" s="214">
        <f>ROUND(L254*18,0)</f>
        <v>54</v>
      </c>
      <c r="N254" s="214">
        <v>3</v>
      </c>
      <c r="O254" s="214">
        <f>ROUND(N254*19.2,0)</f>
        <v>58</v>
      </c>
      <c r="P254" s="214">
        <v>2</v>
      </c>
      <c r="Q254" s="214">
        <f>ROUND(P254*19.2,0)</f>
        <v>38</v>
      </c>
      <c r="R254" s="214">
        <v>3</v>
      </c>
      <c r="S254" s="214">
        <f>ROUND(R254*14.4,0)</f>
        <v>43</v>
      </c>
      <c r="T254" s="214">
        <v>2</v>
      </c>
      <c r="U254" s="214">
        <f>ROUND(T254*14.4,0)</f>
        <v>29</v>
      </c>
      <c r="V254" s="214">
        <v>3</v>
      </c>
      <c r="W254" s="214">
        <f>ROUND(V254*28.8,0)</f>
        <v>86</v>
      </c>
      <c r="X254" s="214">
        <v>2</v>
      </c>
      <c r="Y254" s="214">
        <f>ROUND(X254*16.8,0)</f>
        <v>34</v>
      </c>
      <c r="Z254" s="214">
        <v>2</v>
      </c>
      <c r="AA254" s="214">
        <f>ROUND(Z254*19.2,0)</f>
        <v>38</v>
      </c>
      <c r="AB254" s="214">
        <v>2</v>
      </c>
      <c r="AC254" s="214">
        <f>ROUND(AB254*19.2,0)</f>
        <v>38</v>
      </c>
      <c r="AD254" s="214">
        <v>2</v>
      </c>
      <c r="AE254" s="214">
        <f>ROUND(AD254*12,0)</f>
        <v>24</v>
      </c>
      <c r="AF254" s="214">
        <v>3</v>
      </c>
      <c r="AG254" s="214">
        <f>ROUND(AF254*14.4,0)</f>
        <v>43</v>
      </c>
      <c r="AH254" s="214">
        <v>2</v>
      </c>
      <c r="AI254" s="214">
        <f>ROUND(AH254*9.6,0)</f>
        <v>19</v>
      </c>
      <c r="AJ254" s="214">
        <v>2</v>
      </c>
      <c r="AK254" s="214">
        <f>ROUND(AJ254*16.8,0)</f>
        <v>34</v>
      </c>
      <c r="AL254" s="214">
        <v>2</v>
      </c>
      <c r="AM254" s="214">
        <f>ROUND(AL254*7.2,0)</f>
        <v>14</v>
      </c>
      <c r="AN254" s="214">
        <f>SUM(M254,O254,Q254,S254,U254)</f>
        <v>222</v>
      </c>
      <c r="AO254" s="214">
        <f>SUM(W254,Y254,AA254,AC254)</f>
        <v>196</v>
      </c>
      <c r="AP254" s="214">
        <f>SUM(AE254,AG254,AI254)</f>
        <v>86</v>
      </c>
      <c r="AQ254" s="214">
        <f>SUM(AK254,AM254)</f>
        <v>48</v>
      </c>
      <c r="AR254" s="214">
        <f>SUM(AN254:AQ254)</f>
        <v>552</v>
      </c>
      <c r="AS254" s="214" t="str">
        <f>IF(AR254&lt;=120,"Group 1",IF(AR254&lt;=240,"Group 2",IF(AR254&lt;=360,"Group 3",IF(AR254&lt;=480,"Group 4",IF(AR254&lt;=600,"Group 5",IF(AR254&lt;=720,"Group 6",IF(AR254&lt;=840,"Group 7",IF(AR254&lt;=960,"Group 8",IF(AR254&lt;=1080,"Group 9","Group 10")))))))))</f>
        <v>Group 5</v>
      </c>
      <c r="AT254" s="214" t="str">
        <f>IF(AR254&lt;=120,"B1",IF(AR254&lt;=240,"B2",IF(AR254&lt;=360,"B3",IF(AR254&lt;=480,"B4",IF(AR254&lt;=600,"B5",IF(AR254&lt;=720,"B6",IF(AR254&lt;=840,"B7",IF(AR254&lt;=960,"B8",IF(AR254&lt;=1080,"B9",IF(AR254&lt;=1100,"B10",IF(AR254&lt;=1120,"B11",IF(AR254&lt;=1140,"B12",IF(AR254&lt;=1160,"B13",IF(AR254&lt;=1180,"B14","B15"))))))))))))))</f>
        <v>B5</v>
      </c>
      <c r="AU254" s="214" t="str">
        <f>AT254</f>
        <v>B5</v>
      </c>
      <c r="AV254" s="214" t="str">
        <f>IF(AU254=J254,"OK","REVIEW")</f>
        <v>OK</v>
      </c>
      <c r="AW254" s="213" t="s">
        <v>1647</v>
      </c>
    </row>
    <row r="255" ht="72" customHeight="1">
      <c r="A255" s="214" t="s">
        <v>272</v>
      </c>
      <c r="B255" s="213" t="s">
        <v>1075</v>
      </c>
      <c r="C255" s="214" t="s">
        <v>1076</v>
      </c>
      <c r="D255" s="213" t="s">
        <v>1077</v>
      </c>
      <c r="E255" s="214" t="s">
        <v>1106</v>
      </c>
      <c r="F255" s="213" t="s">
        <v>1107</v>
      </c>
      <c r="G255" s="214" t="s">
        <v>1112</v>
      </c>
      <c r="H255" s="213" t="s">
        <v>1113</v>
      </c>
      <c r="I255" s="213" t="s">
        <v>1082</v>
      </c>
      <c r="J255" s="214" t="s">
        <v>271</v>
      </c>
      <c r="K255" s="213" t="s">
        <v>1664</v>
      </c>
      <c r="L255" s="214">
        <v>3</v>
      </c>
      <c r="M255" s="214">
        <f>ROUND(L255*18,0)</f>
        <v>54</v>
      </c>
      <c r="N255" s="214">
        <v>3</v>
      </c>
      <c r="O255" s="214">
        <f>ROUND(N255*19.2,0)</f>
        <v>58</v>
      </c>
      <c r="P255" s="214">
        <v>2</v>
      </c>
      <c r="Q255" s="214">
        <f>ROUND(P255*19.2,0)</f>
        <v>38</v>
      </c>
      <c r="R255" s="214">
        <v>3</v>
      </c>
      <c r="S255" s="214">
        <f>ROUND(R255*14.4,0)</f>
        <v>43</v>
      </c>
      <c r="T255" s="214">
        <v>2</v>
      </c>
      <c r="U255" s="214">
        <f>ROUND(T255*14.4,0)</f>
        <v>29</v>
      </c>
      <c r="V255" s="214">
        <v>4</v>
      </c>
      <c r="W255" s="214">
        <f>ROUND(V255*28.8,0)</f>
        <v>115</v>
      </c>
      <c r="X255" s="214">
        <v>2</v>
      </c>
      <c r="Y255" s="214">
        <f>ROUND(X255*16.8,0)</f>
        <v>34</v>
      </c>
      <c r="Z255" s="214">
        <v>2</v>
      </c>
      <c r="AA255" s="214">
        <f>ROUND(Z255*19.2,0)</f>
        <v>38</v>
      </c>
      <c r="AB255" s="214">
        <v>2</v>
      </c>
      <c r="AC255" s="214">
        <f>ROUND(AB255*19.2,0)</f>
        <v>38</v>
      </c>
      <c r="AD255" s="214">
        <v>2</v>
      </c>
      <c r="AE255" s="214">
        <f>ROUND(AD255*12,0)</f>
        <v>24</v>
      </c>
      <c r="AF255" s="214">
        <v>4</v>
      </c>
      <c r="AG255" s="214">
        <f>ROUND(AF255*14.4,0)</f>
        <v>58</v>
      </c>
      <c r="AH255" s="214">
        <v>2</v>
      </c>
      <c r="AI255" s="214">
        <f>ROUND(AH255*9.6,0)</f>
        <v>19</v>
      </c>
      <c r="AJ255" s="214">
        <v>2</v>
      </c>
      <c r="AK255" s="214">
        <f>ROUND(AJ255*16.8,0)</f>
        <v>34</v>
      </c>
      <c r="AL255" s="214">
        <v>2</v>
      </c>
      <c r="AM255" s="214">
        <f>ROUND(AL255*7.2,0)</f>
        <v>14</v>
      </c>
      <c r="AN255" s="214">
        <f>SUM(M255,O255,Q255,S255,U255)</f>
        <v>222</v>
      </c>
      <c r="AO255" s="214">
        <f>SUM(W255,Y255,AA255,AC255)</f>
        <v>225</v>
      </c>
      <c r="AP255" s="214">
        <f>SUM(AE255,AG255,AI255)</f>
        <v>101</v>
      </c>
      <c r="AQ255" s="214">
        <f>SUM(AK255,AM255)</f>
        <v>48</v>
      </c>
      <c r="AR255" s="214">
        <f>SUM(AN255:AQ255)</f>
        <v>596</v>
      </c>
      <c r="AS255" s="214" t="str">
        <f>IF(AR255&lt;=120,"Group 1",IF(AR255&lt;=240,"Group 2",IF(AR255&lt;=360,"Group 3",IF(AR255&lt;=480,"Group 4",IF(AR255&lt;=600,"Group 5",IF(AR255&lt;=720,"Group 6",IF(AR255&lt;=840,"Group 7",IF(AR255&lt;=960,"Group 8",IF(AR255&lt;=1080,"Group 9","Group 10")))))))))</f>
        <v>Group 5</v>
      </c>
      <c r="AT255" s="214" t="str">
        <f>IF(AR255&lt;=120,"B1",IF(AR255&lt;=240,"B2",IF(AR255&lt;=360,"B3",IF(AR255&lt;=480,"B4",IF(AR255&lt;=600,"B5",IF(AR255&lt;=720,"B6",IF(AR255&lt;=840,"B7",IF(AR255&lt;=960,"B8",IF(AR255&lt;=1080,"B9",IF(AR255&lt;=1100,"B10",IF(AR255&lt;=1120,"B11",IF(AR255&lt;=1140,"B12",IF(AR255&lt;=1160,"B13",IF(AR255&lt;=1180,"B14","B15"))))))))))))))</f>
        <v>B5</v>
      </c>
      <c r="AU255" s="214" t="str">
        <f>AT255</f>
        <v>B5</v>
      </c>
      <c r="AV255" s="214" t="str">
        <f>IF(AU255=J255,"OK","REVIEW")</f>
        <v>OK</v>
      </c>
      <c r="AW255" s="213" t="s">
        <v>1647</v>
      </c>
    </row>
    <row r="256" ht="72" customHeight="1">
      <c r="A256" s="214" t="s">
        <v>272</v>
      </c>
      <c r="B256" s="213" t="s">
        <v>1075</v>
      </c>
      <c r="C256" s="214" t="s">
        <v>1076</v>
      </c>
      <c r="D256" s="213" t="s">
        <v>1077</v>
      </c>
      <c r="E256" s="214" t="s">
        <v>1114</v>
      </c>
      <c r="F256" s="213" t="s">
        <v>1115</v>
      </c>
      <c r="G256" s="214" t="s">
        <v>1116</v>
      </c>
      <c r="H256" s="213" t="s">
        <v>1117</v>
      </c>
      <c r="I256" s="213" t="s">
        <v>1082</v>
      </c>
      <c r="J256" s="214" t="s">
        <v>267</v>
      </c>
      <c r="K256" s="213" t="s">
        <v>1663</v>
      </c>
      <c r="L256" s="214">
        <v>2</v>
      </c>
      <c r="M256" s="214">
        <f>ROUND(L256*18,0)</f>
        <v>36</v>
      </c>
      <c r="N256" s="214">
        <v>2</v>
      </c>
      <c r="O256" s="214">
        <f>ROUND(N256*19.2,0)</f>
        <v>38</v>
      </c>
      <c r="P256" s="214">
        <v>2</v>
      </c>
      <c r="Q256" s="214">
        <f>ROUND(P256*19.2,0)</f>
        <v>38</v>
      </c>
      <c r="R256" s="214">
        <v>2</v>
      </c>
      <c r="S256" s="214">
        <f>ROUND(R256*14.4,0)</f>
        <v>29</v>
      </c>
      <c r="T256" s="214">
        <v>2</v>
      </c>
      <c r="U256" s="214">
        <f>ROUND(T256*14.4,0)</f>
        <v>29</v>
      </c>
      <c r="V256" s="214">
        <v>2</v>
      </c>
      <c r="W256" s="214">
        <f>ROUND(V256*28.8,0)</f>
        <v>58</v>
      </c>
      <c r="X256" s="214">
        <v>2</v>
      </c>
      <c r="Y256" s="214">
        <f>ROUND(X256*16.8,0)</f>
        <v>34</v>
      </c>
      <c r="Z256" s="214">
        <v>2</v>
      </c>
      <c r="AA256" s="214">
        <f>ROUND(Z256*19.2,0)</f>
        <v>38</v>
      </c>
      <c r="AB256" s="214">
        <v>1</v>
      </c>
      <c r="AC256" s="214">
        <f>ROUND(AB256*19.2,0)</f>
        <v>19</v>
      </c>
      <c r="AD256" s="214">
        <v>2</v>
      </c>
      <c r="AE256" s="214">
        <f>ROUND(AD256*12,0)</f>
        <v>24</v>
      </c>
      <c r="AF256" s="214">
        <v>2</v>
      </c>
      <c r="AG256" s="214">
        <f>ROUND(AF256*14.4,0)</f>
        <v>29</v>
      </c>
      <c r="AH256" s="214">
        <v>1</v>
      </c>
      <c r="AI256" s="214">
        <f>ROUND(AH256*9.6,0)</f>
        <v>10</v>
      </c>
      <c r="AJ256" s="214">
        <v>2</v>
      </c>
      <c r="AK256" s="214">
        <f>ROUND(AJ256*16.8,0)</f>
        <v>34</v>
      </c>
      <c r="AL256" s="214">
        <v>1</v>
      </c>
      <c r="AM256" s="214">
        <f>ROUND(AL256*7.2,0)</f>
        <v>7</v>
      </c>
      <c r="AN256" s="214">
        <f>SUM(M256,O256,Q256,S256,U256)</f>
        <v>170</v>
      </c>
      <c r="AO256" s="214">
        <f>SUM(W256,Y256,AA256,AC256)</f>
        <v>149</v>
      </c>
      <c r="AP256" s="214">
        <f>SUM(AE256,AG256,AI256)</f>
        <v>63</v>
      </c>
      <c r="AQ256" s="214">
        <f>SUM(AK256,AM256)</f>
        <v>41</v>
      </c>
      <c r="AR256" s="214">
        <f>SUM(AN256:AQ256)</f>
        <v>423</v>
      </c>
      <c r="AS256" s="214" t="str">
        <f>IF(AR256&lt;=120,"Group 1",IF(AR256&lt;=240,"Group 2",IF(AR256&lt;=360,"Group 3",IF(AR256&lt;=480,"Group 4",IF(AR256&lt;=600,"Group 5",IF(AR256&lt;=720,"Group 6",IF(AR256&lt;=840,"Group 7",IF(AR256&lt;=960,"Group 8",IF(AR256&lt;=1080,"Group 9","Group 10")))))))))</f>
        <v>Group 4</v>
      </c>
      <c r="AT256" s="214" t="str">
        <f>IF(AR256&lt;=120,"B1",IF(AR256&lt;=240,"B2",IF(AR256&lt;=360,"B3",IF(AR256&lt;=480,"B4",IF(AR256&lt;=600,"B5",IF(AR256&lt;=720,"B6",IF(AR256&lt;=840,"B7",IF(AR256&lt;=960,"B8",IF(AR256&lt;=1080,"B9",IF(AR256&lt;=1100,"B10",IF(AR256&lt;=1120,"B11",IF(AR256&lt;=1140,"B12",IF(AR256&lt;=1160,"B13",IF(AR256&lt;=1180,"B14","B15"))))))))))))))</f>
        <v>B4</v>
      </c>
      <c r="AU256" s="214" t="str">
        <f>AT256</f>
        <v>B4</v>
      </c>
      <c r="AV256" s="214" t="str">
        <f>IF(AU256=J256,"OK","REVIEW")</f>
        <v>OK</v>
      </c>
      <c r="AW256" s="213" t="s">
        <v>1647</v>
      </c>
    </row>
    <row r="257" ht="72" customHeight="1">
      <c r="A257" s="214" t="s">
        <v>272</v>
      </c>
      <c r="B257" s="213" t="s">
        <v>1075</v>
      </c>
      <c r="C257" s="214" t="s">
        <v>1076</v>
      </c>
      <c r="D257" s="213" t="s">
        <v>1077</v>
      </c>
      <c r="E257" s="214" t="s">
        <v>1114</v>
      </c>
      <c r="F257" s="213" t="s">
        <v>1115</v>
      </c>
      <c r="G257" s="214" t="s">
        <v>1118</v>
      </c>
      <c r="H257" s="213" t="s">
        <v>1119</v>
      </c>
      <c r="I257" s="213" t="s">
        <v>1082</v>
      </c>
      <c r="J257" s="214" t="s">
        <v>267</v>
      </c>
      <c r="K257" s="213" t="s">
        <v>1663</v>
      </c>
      <c r="L257" s="214">
        <v>2</v>
      </c>
      <c r="M257" s="214">
        <f>ROUND(L257*18,0)</f>
        <v>36</v>
      </c>
      <c r="N257" s="214">
        <v>2</v>
      </c>
      <c r="O257" s="214">
        <f>ROUND(N257*19.2,0)</f>
        <v>38</v>
      </c>
      <c r="P257" s="214">
        <v>2</v>
      </c>
      <c r="Q257" s="214">
        <f>ROUND(P257*19.2,0)</f>
        <v>38</v>
      </c>
      <c r="R257" s="214">
        <v>2</v>
      </c>
      <c r="S257" s="214">
        <f>ROUND(R257*14.4,0)</f>
        <v>29</v>
      </c>
      <c r="T257" s="214">
        <v>2</v>
      </c>
      <c r="U257" s="214">
        <f>ROUND(T257*14.4,0)</f>
        <v>29</v>
      </c>
      <c r="V257" s="214">
        <v>2</v>
      </c>
      <c r="W257" s="214">
        <f>ROUND(V257*28.8,0)</f>
        <v>58</v>
      </c>
      <c r="X257" s="214">
        <v>2</v>
      </c>
      <c r="Y257" s="214">
        <f>ROUND(X257*16.8,0)</f>
        <v>34</v>
      </c>
      <c r="Z257" s="214">
        <v>2</v>
      </c>
      <c r="AA257" s="214">
        <f>ROUND(Z257*19.2,0)</f>
        <v>38</v>
      </c>
      <c r="AB257" s="214">
        <v>1</v>
      </c>
      <c r="AC257" s="214">
        <f>ROUND(AB257*19.2,0)</f>
        <v>19</v>
      </c>
      <c r="AD257" s="214">
        <v>2</v>
      </c>
      <c r="AE257" s="214">
        <f>ROUND(AD257*12,0)</f>
        <v>24</v>
      </c>
      <c r="AF257" s="214">
        <v>2</v>
      </c>
      <c r="AG257" s="214">
        <f>ROUND(AF257*14.4,0)</f>
        <v>29</v>
      </c>
      <c r="AH257" s="214">
        <v>1</v>
      </c>
      <c r="AI257" s="214">
        <f>ROUND(AH257*9.6,0)</f>
        <v>10</v>
      </c>
      <c r="AJ257" s="214">
        <v>2</v>
      </c>
      <c r="AK257" s="214">
        <f>ROUND(AJ257*16.8,0)</f>
        <v>34</v>
      </c>
      <c r="AL257" s="214">
        <v>1</v>
      </c>
      <c r="AM257" s="214">
        <f>ROUND(AL257*7.2,0)</f>
        <v>7</v>
      </c>
      <c r="AN257" s="214">
        <f>SUM(M257,O257,Q257,S257,U257)</f>
        <v>170</v>
      </c>
      <c r="AO257" s="214">
        <f>SUM(W257,Y257,AA257,AC257)</f>
        <v>149</v>
      </c>
      <c r="AP257" s="214">
        <f>SUM(AE257,AG257,AI257)</f>
        <v>63</v>
      </c>
      <c r="AQ257" s="214">
        <f>SUM(AK257,AM257)</f>
        <v>41</v>
      </c>
      <c r="AR257" s="214">
        <f>SUM(AN257:AQ257)</f>
        <v>423</v>
      </c>
      <c r="AS257" s="214" t="str">
        <f>IF(AR257&lt;=120,"Group 1",IF(AR257&lt;=240,"Group 2",IF(AR257&lt;=360,"Group 3",IF(AR257&lt;=480,"Group 4",IF(AR257&lt;=600,"Group 5",IF(AR257&lt;=720,"Group 6",IF(AR257&lt;=840,"Group 7",IF(AR257&lt;=960,"Group 8",IF(AR257&lt;=1080,"Group 9","Group 10")))))))))</f>
        <v>Group 4</v>
      </c>
      <c r="AT257" s="214" t="str">
        <f>IF(AR257&lt;=120,"B1",IF(AR257&lt;=240,"B2",IF(AR257&lt;=360,"B3",IF(AR257&lt;=480,"B4",IF(AR257&lt;=600,"B5",IF(AR257&lt;=720,"B6",IF(AR257&lt;=840,"B7",IF(AR257&lt;=960,"B8",IF(AR257&lt;=1080,"B9",IF(AR257&lt;=1100,"B10",IF(AR257&lt;=1120,"B11",IF(AR257&lt;=1140,"B12",IF(AR257&lt;=1160,"B13",IF(AR257&lt;=1180,"B14","B15"))))))))))))))</f>
        <v>B4</v>
      </c>
      <c r="AU257" s="214" t="str">
        <f>AT257</f>
        <v>B4</v>
      </c>
      <c r="AV257" s="214" t="str">
        <f>IF(AU257=J257,"OK","REVIEW")</f>
        <v>OK</v>
      </c>
      <c r="AW257" s="213" t="s">
        <v>1647</v>
      </c>
    </row>
    <row r="258" ht="72" customHeight="1">
      <c r="A258" s="214" t="s">
        <v>272</v>
      </c>
      <c r="B258" s="213" t="s">
        <v>1075</v>
      </c>
      <c r="C258" s="214" t="s">
        <v>1076</v>
      </c>
      <c r="D258" s="213" t="s">
        <v>1077</v>
      </c>
      <c r="E258" s="214" t="s">
        <v>1114</v>
      </c>
      <c r="F258" s="213" t="s">
        <v>1115</v>
      </c>
      <c r="G258" s="214" t="s">
        <v>1120</v>
      </c>
      <c r="H258" s="213" t="s">
        <v>1121</v>
      </c>
      <c r="I258" s="213" t="s">
        <v>1082</v>
      </c>
      <c r="J258" s="214" t="s">
        <v>267</v>
      </c>
      <c r="K258" s="213" t="s">
        <v>1663</v>
      </c>
      <c r="L258" s="214">
        <v>2</v>
      </c>
      <c r="M258" s="214">
        <f>ROUND(L258*18,0)</f>
        <v>36</v>
      </c>
      <c r="N258" s="214">
        <v>2</v>
      </c>
      <c r="O258" s="214">
        <f>ROUND(N258*19.2,0)</f>
        <v>38</v>
      </c>
      <c r="P258" s="214">
        <v>2</v>
      </c>
      <c r="Q258" s="214">
        <f>ROUND(P258*19.2,0)</f>
        <v>38</v>
      </c>
      <c r="R258" s="214">
        <v>2</v>
      </c>
      <c r="S258" s="214">
        <f>ROUND(R258*14.4,0)</f>
        <v>29</v>
      </c>
      <c r="T258" s="214">
        <v>2</v>
      </c>
      <c r="U258" s="214">
        <f>ROUND(T258*14.4,0)</f>
        <v>29</v>
      </c>
      <c r="V258" s="214">
        <v>2</v>
      </c>
      <c r="W258" s="214">
        <f>ROUND(V258*28.8,0)</f>
        <v>58</v>
      </c>
      <c r="X258" s="214">
        <v>2</v>
      </c>
      <c r="Y258" s="214">
        <f>ROUND(X258*16.8,0)</f>
        <v>34</v>
      </c>
      <c r="Z258" s="214">
        <v>2</v>
      </c>
      <c r="AA258" s="214">
        <f>ROUND(Z258*19.2,0)</f>
        <v>38</v>
      </c>
      <c r="AB258" s="214">
        <v>1</v>
      </c>
      <c r="AC258" s="214">
        <f>ROUND(AB258*19.2,0)</f>
        <v>19</v>
      </c>
      <c r="AD258" s="214">
        <v>2</v>
      </c>
      <c r="AE258" s="214">
        <f>ROUND(AD258*12,0)</f>
        <v>24</v>
      </c>
      <c r="AF258" s="214">
        <v>2</v>
      </c>
      <c r="AG258" s="214">
        <f>ROUND(AF258*14.4,0)</f>
        <v>29</v>
      </c>
      <c r="AH258" s="214">
        <v>1</v>
      </c>
      <c r="AI258" s="214">
        <f>ROUND(AH258*9.6,0)</f>
        <v>10</v>
      </c>
      <c r="AJ258" s="214">
        <v>2</v>
      </c>
      <c r="AK258" s="214">
        <f>ROUND(AJ258*16.8,0)</f>
        <v>34</v>
      </c>
      <c r="AL258" s="214">
        <v>1</v>
      </c>
      <c r="AM258" s="214">
        <f>ROUND(AL258*7.2,0)</f>
        <v>7</v>
      </c>
      <c r="AN258" s="214">
        <f>SUM(M258,O258,Q258,S258,U258)</f>
        <v>170</v>
      </c>
      <c r="AO258" s="214">
        <f>SUM(W258,Y258,AA258,AC258)</f>
        <v>149</v>
      </c>
      <c r="AP258" s="214">
        <f>SUM(AE258,AG258,AI258)</f>
        <v>63</v>
      </c>
      <c r="AQ258" s="214">
        <f>SUM(AK258,AM258)</f>
        <v>41</v>
      </c>
      <c r="AR258" s="214">
        <f>SUM(AN258:AQ258)</f>
        <v>423</v>
      </c>
      <c r="AS258" s="214" t="str">
        <f>IF(AR258&lt;=120,"Group 1",IF(AR258&lt;=240,"Group 2",IF(AR258&lt;=360,"Group 3",IF(AR258&lt;=480,"Group 4",IF(AR258&lt;=600,"Group 5",IF(AR258&lt;=720,"Group 6",IF(AR258&lt;=840,"Group 7",IF(AR258&lt;=960,"Group 8",IF(AR258&lt;=1080,"Group 9","Group 10")))))))))</f>
        <v>Group 4</v>
      </c>
      <c r="AT258" s="214" t="str">
        <f>IF(AR258&lt;=120,"B1",IF(AR258&lt;=240,"B2",IF(AR258&lt;=360,"B3",IF(AR258&lt;=480,"B4",IF(AR258&lt;=600,"B5",IF(AR258&lt;=720,"B6",IF(AR258&lt;=840,"B7",IF(AR258&lt;=960,"B8",IF(AR258&lt;=1080,"B9",IF(AR258&lt;=1100,"B10",IF(AR258&lt;=1120,"B11",IF(AR258&lt;=1140,"B12",IF(AR258&lt;=1160,"B13",IF(AR258&lt;=1180,"B14","B15"))))))))))))))</f>
        <v>B4</v>
      </c>
      <c r="AU258" s="214" t="str">
        <f>AT258</f>
        <v>B4</v>
      </c>
      <c r="AV258" s="214" t="str">
        <f>IF(AU258=J258,"OK","REVIEW")</f>
        <v>OK</v>
      </c>
      <c r="AW258" s="213" t="s">
        <v>1647</v>
      </c>
    </row>
    <row r="259" ht="72" customHeight="1">
      <c r="A259" s="214" t="s">
        <v>272</v>
      </c>
      <c r="B259" s="213" t="s">
        <v>1075</v>
      </c>
      <c r="C259" s="214" t="s">
        <v>1076</v>
      </c>
      <c r="D259" s="213" t="s">
        <v>1077</v>
      </c>
      <c r="E259" s="214" t="s">
        <v>1114</v>
      </c>
      <c r="F259" s="213" t="s">
        <v>1115</v>
      </c>
      <c r="G259" s="214" t="s">
        <v>1122</v>
      </c>
      <c r="H259" s="213" t="s">
        <v>1123</v>
      </c>
      <c r="I259" s="213" t="s">
        <v>1082</v>
      </c>
      <c r="J259" s="214" t="s">
        <v>267</v>
      </c>
      <c r="K259" s="213" t="s">
        <v>1663</v>
      </c>
      <c r="L259" s="214">
        <v>2</v>
      </c>
      <c r="M259" s="214">
        <f>ROUND(L259*18,0)</f>
        <v>36</v>
      </c>
      <c r="N259" s="214">
        <v>2</v>
      </c>
      <c r="O259" s="214">
        <f>ROUND(N259*19.2,0)</f>
        <v>38</v>
      </c>
      <c r="P259" s="214">
        <v>2</v>
      </c>
      <c r="Q259" s="214">
        <f>ROUND(P259*19.2,0)</f>
        <v>38</v>
      </c>
      <c r="R259" s="214">
        <v>2</v>
      </c>
      <c r="S259" s="214">
        <f>ROUND(R259*14.4,0)</f>
        <v>29</v>
      </c>
      <c r="T259" s="214">
        <v>2</v>
      </c>
      <c r="U259" s="214">
        <f>ROUND(T259*14.4,0)</f>
        <v>29</v>
      </c>
      <c r="V259" s="214">
        <v>3</v>
      </c>
      <c r="W259" s="214">
        <f>ROUND(V259*28.8,0)</f>
        <v>86</v>
      </c>
      <c r="X259" s="214">
        <v>2</v>
      </c>
      <c r="Y259" s="214">
        <f>ROUND(X259*16.8,0)</f>
        <v>34</v>
      </c>
      <c r="Z259" s="214">
        <v>2</v>
      </c>
      <c r="AA259" s="214">
        <f>ROUND(Z259*19.2,0)</f>
        <v>38</v>
      </c>
      <c r="AB259" s="214">
        <v>1</v>
      </c>
      <c r="AC259" s="214">
        <f>ROUND(AB259*19.2,0)</f>
        <v>19</v>
      </c>
      <c r="AD259" s="214">
        <v>2</v>
      </c>
      <c r="AE259" s="214">
        <f>ROUND(AD259*12,0)</f>
        <v>24</v>
      </c>
      <c r="AF259" s="214">
        <v>3</v>
      </c>
      <c r="AG259" s="214">
        <f>ROUND(AF259*14.4,0)</f>
        <v>43</v>
      </c>
      <c r="AH259" s="214">
        <v>1</v>
      </c>
      <c r="AI259" s="214">
        <f>ROUND(AH259*9.6,0)</f>
        <v>10</v>
      </c>
      <c r="AJ259" s="214">
        <v>2</v>
      </c>
      <c r="AK259" s="214">
        <f>ROUND(AJ259*16.8,0)</f>
        <v>34</v>
      </c>
      <c r="AL259" s="214">
        <v>1</v>
      </c>
      <c r="AM259" s="214">
        <f>ROUND(AL259*7.2,0)</f>
        <v>7</v>
      </c>
      <c r="AN259" s="214">
        <f>SUM(M259,O259,Q259,S259,U259)</f>
        <v>170</v>
      </c>
      <c r="AO259" s="214">
        <f>SUM(W259,Y259,AA259,AC259)</f>
        <v>177</v>
      </c>
      <c r="AP259" s="214">
        <f>SUM(AE259,AG259,AI259)</f>
        <v>77</v>
      </c>
      <c r="AQ259" s="214">
        <f>SUM(AK259,AM259)</f>
        <v>41</v>
      </c>
      <c r="AR259" s="214">
        <f>SUM(AN259:AQ259)</f>
        <v>465</v>
      </c>
      <c r="AS259" s="214" t="str">
        <f>IF(AR259&lt;=120,"Group 1",IF(AR259&lt;=240,"Group 2",IF(AR259&lt;=360,"Group 3",IF(AR259&lt;=480,"Group 4",IF(AR259&lt;=600,"Group 5",IF(AR259&lt;=720,"Group 6",IF(AR259&lt;=840,"Group 7",IF(AR259&lt;=960,"Group 8",IF(AR259&lt;=1080,"Group 9","Group 10")))))))))</f>
        <v>Group 4</v>
      </c>
      <c r="AT259" s="214" t="str">
        <f>IF(AR259&lt;=120,"B1",IF(AR259&lt;=240,"B2",IF(AR259&lt;=360,"B3",IF(AR259&lt;=480,"B4",IF(AR259&lt;=600,"B5",IF(AR259&lt;=720,"B6",IF(AR259&lt;=840,"B7",IF(AR259&lt;=960,"B8",IF(AR259&lt;=1080,"B9",IF(AR259&lt;=1100,"B10",IF(AR259&lt;=1120,"B11",IF(AR259&lt;=1140,"B12",IF(AR259&lt;=1160,"B13",IF(AR259&lt;=1180,"B14","B15"))))))))))))))</f>
        <v>B4</v>
      </c>
      <c r="AU259" s="214" t="str">
        <f>AT259</f>
        <v>B4</v>
      </c>
      <c r="AV259" s="214" t="str">
        <f>IF(AU259=J259,"OK","REVIEW")</f>
        <v>OK</v>
      </c>
      <c r="AW259" s="213" t="s">
        <v>1647</v>
      </c>
    </row>
    <row r="260" ht="72" customHeight="1">
      <c r="A260" s="214" t="s">
        <v>272</v>
      </c>
      <c r="B260" s="213" t="s">
        <v>1075</v>
      </c>
      <c r="C260" s="214" t="s">
        <v>1076</v>
      </c>
      <c r="D260" s="213" t="s">
        <v>1077</v>
      </c>
      <c r="E260" s="214" t="s">
        <v>1114</v>
      </c>
      <c r="F260" s="213" t="s">
        <v>1115</v>
      </c>
      <c r="G260" s="214" t="s">
        <v>1124</v>
      </c>
      <c r="H260" s="213" t="s">
        <v>1125</v>
      </c>
      <c r="I260" s="213" t="s">
        <v>1082</v>
      </c>
      <c r="J260" s="214" t="s">
        <v>271</v>
      </c>
      <c r="K260" s="213" t="s">
        <v>1664</v>
      </c>
      <c r="L260" s="214">
        <v>3</v>
      </c>
      <c r="M260" s="214">
        <f>ROUND(L260*18,0)</f>
        <v>54</v>
      </c>
      <c r="N260" s="214">
        <v>3</v>
      </c>
      <c r="O260" s="214">
        <f>ROUND(N260*19.2,0)</f>
        <v>58</v>
      </c>
      <c r="P260" s="214">
        <v>2</v>
      </c>
      <c r="Q260" s="214">
        <f>ROUND(P260*19.2,0)</f>
        <v>38</v>
      </c>
      <c r="R260" s="214">
        <v>3</v>
      </c>
      <c r="S260" s="214">
        <f>ROUND(R260*14.4,0)</f>
        <v>43</v>
      </c>
      <c r="T260" s="214">
        <v>2</v>
      </c>
      <c r="U260" s="214">
        <f>ROUND(T260*14.4,0)</f>
        <v>29</v>
      </c>
      <c r="V260" s="214">
        <v>3</v>
      </c>
      <c r="W260" s="214">
        <f>ROUND(V260*28.8,0)</f>
        <v>86</v>
      </c>
      <c r="X260" s="214">
        <v>2</v>
      </c>
      <c r="Y260" s="214">
        <f>ROUND(X260*16.8,0)</f>
        <v>34</v>
      </c>
      <c r="Z260" s="214">
        <v>2</v>
      </c>
      <c r="AA260" s="214">
        <f>ROUND(Z260*19.2,0)</f>
        <v>38</v>
      </c>
      <c r="AB260" s="214">
        <v>2</v>
      </c>
      <c r="AC260" s="214">
        <f>ROUND(AB260*19.2,0)</f>
        <v>38</v>
      </c>
      <c r="AD260" s="214">
        <v>2</v>
      </c>
      <c r="AE260" s="214">
        <f>ROUND(AD260*12,0)</f>
        <v>24</v>
      </c>
      <c r="AF260" s="214">
        <v>3</v>
      </c>
      <c r="AG260" s="214">
        <f>ROUND(AF260*14.4,0)</f>
        <v>43</v>
      </c>
      <c r="AH260" s="214">
        <v>2</v>
      </c>
      <c r="AI260" s="214">
        <f>ROUND(AH260*9.6,0)</f>
        <v>19</v>
      </c>
      <c r="AJ260" s="214">
        <v>2</v>
      </c>
      <c r="AK260" s="214">
        <f>ROUND(AJ260*16.8,0)</f>
        <v>34</v>
      </c>
      <c r="AL260" s="214">
        <v>2</v>
      </c>
      <c r="AM260" s="214">
        <f>ROUND(AL260*7.2,0)</f>
        <v>14</v>
      </c>
      <c r="AN260" s="214">
        <f>SUM(M260,O260,Q260,S260,U260)</f>
        <v>222</v>
      </c>
      <c r="AO260" s="214">
        <f>SUM(W260,Y260,AA260,AC260)</f>
        <v>196</v>
      </c>
      <c r="AP260" s="214">
        <f>SUM(AE260,AG260,AI260)</f>
        <v>86</v>
      </c>
      <c r="AQ260" s="214">
        <f>SUM(AK260,AM260)</f>
        <v>48</v>
      </c>
      <c r="AR260" s="214">
        <f>SUM(AN260:AQ260)</f>
        <v>552</v>
      </c>
      <c r="AS260" s="214" t="str">
        <f>IF(AR260&lt;=120,"Group 1",IF(AR260&lt;=240,"Group 2",IF(AR260&lt;=360,"Group 3",IF(AR260&lt;=480,"Group 4",IF(AR260&lt;=600,"Group 5",IF(AR260&lt;=720,"Group 6",IF(AR260&lt;=840,"Group 7",IF(AR260&lt;=960,"Group 8",IF(AR260&lt;=1080,"Group 9","Group 10")))))))))</f>
        <v>Group 5</v>
      </c>
      <c r="AT260" s="214" t="str">
        <f>IF(AR260&lt;=120,"B1",IF(AR260&lt;=240,"B2",IF(AR260&lt;=360,"B3",IF(AR260&lt;=480,"B4",IF(AR260&lt;=600,"B5",IF(AR260&lt;=720,"B6",IF(AR260&lt;=840,"B7",IF(AR260&lt;=960,"B8",IF(AR260&lt;=1080,"B9",IF(AR260&lt;=1100,"B10",IF(AR260&lt;=1120,"B11",IF(AR260&lt;=1140,"B12",IF(AR260&lt;=1160,"B13",IF(AR260&lt;=1180,"B14","B15"))))))))))))))</f>
        <v>B5</v>
      </c>
      <c r="AU260" s="214" t="str">
        <f>AT260</f>
        <v>B5</v>
      </c>
      <c r="AV260" s="214" t="str">
        <f>IF(AU260=J260,"OK","REVIEW")</f>
        <v>OK</v>
      </c>
      <c r="AW260" s="213" t="s">
        <v>1647</v>
      </c>
    </row>
    <row r="261" ht="72" customHeight="1">
      <c r="A261" s="214" t="s">
        <v>272</v>
      </c>
      <c r="B261" s="213" t="s">
        <v>1075</v>
      </c>
      <c r="C261" s="214" t="s">
        <v>1076</v>
      </c>
      <c r="D261" s="213" t="s">
        <v>1077</v>
      </c>
      <c r="E261" s="214" t="s">
        <v>1114</v>
      </c>
      <c r="F261" s="213" t="s">
        <v>1115</v>
      </c>
      <c r="G261" s="214" t="s">
        <v>1126</v>
      </c>
      <c r="H261" s="213" t="s">
        <v>1127</v>
      </c>
      <c r="I261" s="213" t="s">
        <v>1082</v>
      </c>
      <c r="J261" s="214" t="s">
        <v>267</v>
      </c>
      <c r="K261" s="213" t="s">
        <v>1663</v>
      </c>
      <c r="L261" s="214">
        <v>2</v>
      </c>
      <c r="M261" s="214">
        <f>ROUND(L261*18,0)</f>
        <v>36</v>
      </c>
      <c r="N261" s="214">
        <v>2</v>
      </c>
      <c r="O261" s="214">
        <f>ROUND(N261*19.2,0)</f>
        <v>38</v>
      </c>
      <c r="P261" s="214">
        <v>2</v>
      </c>
      <c r="Q261" s="214">
        <f>ROUND(P261*19.2,0)</f>
        <v>38</v>
      </c>
      <c r="R261" s="214">
        <v>2</v>
      </c>
      <c r="S261" s="214">
        <f>ROUND(R261*14.4,0)</f>
        <v>29</v>
      </c>
      <c r="T261" s="214">
        <v>2</v>
      </c>
      <c r="U261" s="214">
        <f>ROUND(T261*14.4,0)</f>
        <v>29</v>
      </c>
      <c r="V261" s="214">
        <v>2</v>
      </c>
      <c r="W261" s="214">
        <f>ROUND(V261*28.8,0)</f>
        <v>58</v>
      </c>
      <c r="X261" s="214">
        <v>2</v>
      </c>
      <c r="Y261" s="214">
        <f>ROUND(X261*16.8,0)</f>
        <v>34</v>
      </c>
      <c r="Z261" s="214">
        <v>2</v>
      </c>
      <c r="AA261" s="214">
        <f>ROUND(Z261*19.2,0)</f>
        <v>38</v>
      </c>
      <c r="AB261" s="214">
        <v>1</v>
      </c>
      <c r="AC261" s="214">
        <f>ROUND(AB261*19.2,0)</f>
        <v>19</v>
      </c>
      <c r="AD261" s="214">
        <v>2</v>
      </c>
      <c r="AE261" s="214">
        <f>ROUND(AD261*12,0)</f>
        <v>24</v>
      </c>
      <c r="AF261" s="214">
        <v>2</v>
      </c>
      <c r="AG261" s="214">
        <f>ROUND(AF261*14.4,0)</f>
        <v>29</v>
      </c>
      <c r="AH261" s="214">
        <v>1</v>
      </c>
      <c r="AI261" s="214">
        <f>ROUND(AH261*9.6,0)</f>
        <v>10</v>
      </c>
      <c r="AJ261" s="214">
        <v>2</v>
      </c>
      <c r="AK261" s="214">
        <f>ROUND(AJ261*16.8,0)</f>
        <v>34</v>
      </c>
      <c r="AL261" s="214">
        <v>1</v>
      </c>
      <c r="AM261" s="214">
        <f>ROUND(AL261*7.2,0)</f>
        <v>7</v>
      </c>
      <c r="AN261" s="214">
        <f>SUM(M261,O261,Q261,S261,U261)</f>
        <v>170</v>
      </c>
      <c r="AO261" s="214">
        <f>SUM(W261,Y261,AA261,AC261)</f>
        <v>149</v>
      </c>
      <c r="AP261" s="214">
        <f>SUM(AE261,AG261,AI261)</f>
        <v>63</v>
      </c>
      <c r="AQ261" s="214">
        <f>SUM(AK261,AM261)</f>
        <v>41</v>
      </c>
      <c r="AR261" s="214">
        <f>SUM(AN261:AQ261)</f>
        <v>423</v>
      </c>
      <c r="AS261" s="214" t="str">
        <f>IF(AR261&lt;=120,"Group 1",IF(AR261&lt;=240,"Group 2",IF(AR261&lt;=360,"Group 3",IF(AR261&lt;=480,"Group 4",IF(AR261&lt;=600,"Group 5",IF(AR261&lt;=720,"Group 6",IF(AR261&lt;=840,"Group 7",IF(AR261&lt;=960,"Group 8",IF(AR261&lt;=1080,"Group 9","Group 10")))))))))</f>
        <v>Group 4</v>
      </c>
      <c r="AT261" s="214" t="str">
        <f>IF(AR261&lt;=120,"B1",IF(AR261&lt;=240,"B2",IF(AR261&lt;=360,"B3",IF(AR261&lt;=480,"B4",IF(AR261&lt;=600,"B5",IF(AR261&lt;=720,"B6",IF(AR261&lt;=840,"B7",IF(AR261&lt;=960,"B8",IF(AR261&lt;=1080,"B9",IF(AR261&lt;=1100,"B10",IF(AR261&lt;=1120,"B11",IF(AR261&lt;=1140,"B12",IF(AR261&lt;=1160,"B13",IF(AR261&lt;=1180,"B14","B15"))))))))))))))</f>
        <v>B4</v>
      </c>
      <c r="AU261" s="214" t="str">
        <f>AT261</f>
        <v>B4</v>
      </c>
      <c r="AV261" s="214" t="str">
        <f>IF(AU261=J261,"OK","REVIEW")</f>
        <v>OK</v>
      </c>
      <c r="AW261" s="213" t="s">
        <v>1647</v>
      </c>
    </row>
    <row r="262" ht="72" customHeight="1">
      <c r="A262" s="214" t="s">
        <v>272</v>
      </c>
      <c r="B262" s="213" t="s">
        <v>1075</v>
      </c>
      <c r="C262" s="214" t="s">
        <v>1128</v>
      </c>
      <c r="D262" s="213" t="s">
        <v>1129</v>
      </c>
      <c r="E262" s="214" t="s">
        <v>1130</v>
      </c>
      <c r="F262" s="213" t="s">
        <v>1131</v>
      </c>
      <c r="G262" s="214" t="s">
        <v>1132</v>
      </c>
      <c r="H262" s="213" t="s">
        <v>1133</v>
      </c>
      <c r="I262" s="213" t="s">
        <v>1082</v>
      </c>
      <c r="J262" s="214" t="s">
        <v>267</v>
      </c>
      <c r="K262" s="213" t="s">
        <v>1663</v>
      </c>
      <c r="L262" s="214">
        <v>2</v>
      </c>
      <c r="M262" s="214">
        <f>ROUND(L262*18,0)</f>
        <v>36</v>
      </c>
      <c r="N262" s="214">
        <v>3</v>
      </c>
      <c r="O262" s="214">
        <f>ROUND(N262*19.2,0)</f>
        <v>58</v>
      </c>
      <c r="P262" s="214">
        <v>2</v>
      </c>
      <c r="Q262" s="214">
        <f>ROUND(P262*19.2,0)</f>
        <v>38</v>
      </c>
      <c r="R262" s="214">
        <v>2</v>
      </c>
      <c r="S262" s="214">
        <f>ROUND(R262*14.4,0)</f>
        <v>29</v>
      </c>
      <c r="T262" s="214">
        <v>2</v>
      </c>
      <c r="U262" s="214">
        <f>ROUND(T262*14.4,0)</f>
        <v>29</v>
      </c>
      <c r="V262" s="214">
        <v>2</v>
      </c>
      <c r="W262" s="214">
        <f>ROUND(V262*28.8,0)</f>
        <v>58</v>
      </c>
      <c r="X262" s="214">
        <v>2</v>
      </c>
      <c r="Y262" s="214">
        <f>ROUND(X262*16.8,0)</f>
        <v>34</v>
      </c>
      <c r="Z262" s="214">
        <v>2</v>
      </c>
      <c r="AA262" s="214">
        <f>ROUND(Z262*19.2,0)</f>
        <v>38</v>
      </c>
      <c r="AB262" s="214">
        <v>1</v>
      </c>
      <c r="AC262" s="214">
        <f>ROUND(AB262*19.2,0)</f>
        <v>19</v>
      </c>
      <c r="AD262" s="214">
        <v>2</v>
      </c>
      <c r="AE262" s="214">
        <f>ROUND(AD262*12,0)</f>
        <v>24</v>
      </c>
      <c r="AF262" s="214">
        <v>2</v>
      </c>
      <c r="AG262" s="214">
        <f>ROUND(AF262*14.4,0)</f>
        <v>29</v>
      </c>
      <c r="AH262" s="214">
        <v>1</v>
      </c>
      <c r="AI262" s="214">
        <f>ROUND(AH262*9.6,0)</f>
        <v>10</v>
      </c>
      <c r="AJ262" s="214">
        <v>2</v>
      </c>
      <c r="AK262" s="214">
        <f>ROUND(AJ262*16.8,0)</f>
        <v>34</v>
      </c>
      <c r="AL262" s="214">
        <v>1</v>
      </c>
      <c r="AM262" s="214">
        <f>ROUND(AL262*7.2,0)</f>
        <v>7</v>
      </c>
      <c r="AN262" s="214">
        <f>SUM(M262,O262,Q262,S262,U262)</f>
        <v>190</v>
      </c>
      <c r="AO262" s="214">
        <f>SUM(W262,Y262,AA262,AC262)</f>
        <v>149</v>
      </c>
      <c r="AP262" s="214">
        <f>SUM(AE262,AG262,AI262)</f>
        <v>63</v>
      </c>
      <c r="AQ262" s="214">
        <f>SUM(AK262,AM262)</f>
        <v>41</v>
      </c>
      <c r="AR262" s="214">
        <f>SUM(AN262:AQ262)</f>
        <v>443</v>
      </c>
      <c r="AS262" s="214" t="str">
        <f>IF(AR262&lt;=120,"Group 1",IF(AR262&lt;=240,"Group 2",IF(AR262&lt;=360,"Group 3",IF(AR262&lt;=480,"Group 4",IF(AR262&lt;=600,"Group 5",IF(AR262&lt;=720,"Group 6",IF(AR262&lt;=840,"Group 7",IF(AR262&lt;=960,"Group 8",IF(AR262&lt;=1080,"Group 9","Group 10")))))))))</f>
        <v>Group 4</v>
      </c>
      <c r="AT262" s="214" t="str">
        <f>IF(AR262&lt;=120,"B1",IF(AR262&lt;=240,"B2",IF(AR262&lt;=360,"B3",IF(AR262&lt;=480,"B4",IF(AR262&lt;=600,"B5",IF(AR262&lt;=720,"B6",IF(AR262&lt;=840,"B7",IF(AR262&lt;=960,"B8",IF(AR262&lt;=1080,"B9",IF(AR262&lt;=1100,"B10",IF(AR262&lt;=1120,"B11",IF(AR262&lt;=1140,"B12",IF(AR262&lt;=1160,"B13",IF(AR262&lt;=1180,"B14","B15"))))))))))))))</f>
        <v>B4</v>
      </c>
      <c r="AU262" s="214" t="str">
        <f>AT262</f>
        <v>B4</v>
      </c>
      <c r="AV262" s="214" t="str">
        <f>IF(AU262=J262,"OK","REVIEW")</f>
        <v>OK</v>
      </c>
      <c r="AW262" s="213" t="s">
        <v>1647</v>
      </c>
    </row>
    <row r="263" ht="72" customHeight="1">
      <c r="A263" s="214" t="s">
        <v>272</v>
      </c>
      <c r="B263" s="213" t="s">
        <v>1075</v>
      </c>
      <c r="C263" s="214" t="s">
        <v>1128</v>
      </c>
      <c r="D263" s="213" t="s">
        <v>1129</v>
      </c>
      <c r="E263" s="214" t="s">
        <v>1130</v>
      </c>
      <c r="F263" s="213" t="s">
        <v>1131</v>
      </c>
      <c r="G263" s="214" t="s">
        <v>1134</v>
      </c>
      <c r="H263" s="213" t="s">
        <v>1135</v>
      </c>
      <c r="I263" s="213" t="s">
        <v>1082</v>
      </c>
      <c r="J263" s="214" t="s">
        <v>267</v>
      </c>
      <c r="K263" s="213" t="s">
        <v>1663</v>
      </c>
      <c r="L263" s="214">
        <v>2</v>
      </c>
      <c r="M263" s="214">
        <f>ROUND(L263*18,0)</f>
        <v>36</v>
      </c>
      <c r="N263" s="214">
        <v>3</v>
      </c>
      <c r="O263" s="214">
        <f>ROUND(N263*19.2,0)</f>
        <v>58</v>
      </c>
      <c r="P263" s="214">
        <v>2</v>
      </c>
      <c r="Q263" s="214">
        <f>ROUND(P263*19.2,0)</f>
        <v>38</v>
      </c>
      <c r="R263" s="214">
        <v>2</v>
      </c>
      <c r="S263" s="214">
        <f>ROUND(R263*14.4,0)</f>
        <v>29</v>
      </c>
      <c r="T263" s="214">
        <v>2</v>
      </c>
      <c r="U263" s="214">
        <f>ROUND(T263*14.4,0)</f>
        <v>29</v>
      </c>
      <c r="V263" s="214">
        <v>2</v>
      </c>
      <c r="W263" s="214">
        <f>ROUND(V263*28.8,0)</f>
        <v>58</v>
      </c>
      <c r="X263" s="214">
        <v>2</v>
      </c>
      <c r="Y263" s="214">
        <f>ROUND(X263*16.8,0)</f>
        <v>34</v>
      </c>
      <c r="Z263" s="214">
        <v>2</v>
      </c>
      <c r="AA263" s="214">
        <f>ROUND(Z263*19.2,0)</f>
        <v>38</v>
      </c>
      <c r="AB263" s="214">
        <v>1</v>
      </c>
      <c r="AC263" s="214">
        <f>ROUND(AB263*19.2,0)</f>
        <v>19</v>
      </c>
      <c r="AD263" s="214">
        <v>2</v>
      </c>
      <c r="AE263" s="214">
        <f>ROUND(AD263*12,0)</f>
        <v>24</v>
      </c>
      <c r="AF263" s="214">
        <v>2</v>
      </c>
      <c r="AG263" s="214">
        <f>ROUND(AF263*14.4,0)</f>
        <v>29</v>
      </c>
      <c r="AH263" s="214">
        <v>1</v>
      </c>
      <c r="AI263" s="214">
        <f>ROUND(AH263*9.6,0)</f>
        <v>10</v>
      </c>
      <c r="AJ263" s="214">
        <v>2</v>
      </c>
      <c r="AK263" s="214">
        <f>ROUND(AJ263*16.8,0)</f>
        <v>34</v>
      </c>
      <c r="AL263" s="214">
        <v>1</v>
      </c>
      <c r="AM263" s="214">
        <f>ROUND(AL263*7.2,0)</f>
        <v>7</v>
      </c>
      <c r="AN263" s="214">
        <f>SUM(M263,O263,Q263,S263,U263)</f>
        <v>190</v>
      </c>
      <c r="AO263" s="214">
        <f>SUM(W263,Y263,AA263,AC263)</f>
        <v>149</v>
      </c>
      <c r="AP263" s="214">
        <f>SUM(AE263,AG263,AI263)</f>
        <v>63</v>
      </c>
      <c r="AQ263" s="214">
        <f>SUM(AK263,AM263)</f>
        <v>41</v>
      </c>
      <c r="AR263" s="214">
        <f>SUM(AN263:AQ263)</f>
        <v>443</v>
      </c>
      <c r="AS263" s="214" t="str">
        <f>IF(AR263&lt;=120,"Group 1",IF(AR263&lt;=240,"Group 2",IF(AR263&lt;=360,"Group 3",IF(AR263&lt;=480,"Group 4",IF(AR263&lt;=600,"Group 5",IF(AR263&lt;=720,"Group 6",IF(AR263&lt;=840,"Group 7",IF(AR263&lt;=960,"Group 8",IF(AR263&lt;=1080,"Group 9","Group 10")))))))))</f>
        <v>Group 4</v>
      </c>
      <c r="AT263" s="214" t="str">
        <f>IF(AR263&lt;=120,"B1",IF(AR263&lt;=240,"B2",IF(AR263&lt;=360,"B3",IF(AR263&lt;=480,"B4",IF(AR263&lt;=600,"B5",IF(AR263&lt;=720,"B6",IF(AR263&lt;=840,"B7",IF(AR263&lt;=960,"B8",IF(AR263&lt;=1080,"B9",IF(AR263&lt;=1100,"B10",IF(AR263&lt;=1120,"B11",IF(AR263&lt;=1140,"B12",IF(AR263&lt;=1160,"B13",IF(AR263&lt;=1180,"B14","B15"))))))))))))))</f>
        <v>B4</v>
      </c>
      <c r="AU263" s="214" t="str">
        <f>AT263</f>
        <v>B4</v>
      </c>
      <c r="AV263" s="214" t="str">
        <f>IF(AU263=J263,"OK","REVIEW")</f>
        <v>OK</v>
      </c>
      <c r="AW263" s="213" t="s">
        <v>1647</v>
      </c>
    </row>
    <row r="264" ht="72" customHeight="1">
      <c r="A264" s="214" t="s">
        <v>272</v>
      </c>
      <c r="B264" s="213" t="s">
        <v>1075</v>
      </c>
      <c r="C264" s="214" t="s">
        <v>1128</v>
      </c>
      <c r="D264" s="213" t="s">
        <v>1129</v>
      </c>
      <c r="E264" s="214" t="s">
        <v>1136</v>
      </c>
      <c r="F264" s="213" t="s">
        <v>1137</v>
      </c>
      <c r="G264" s="214" t="s">
        <v>1138</v>
      </c>
      <c r="H264" s="213" t="s">
        <v>1139</v>
      </c>
      <c r="I264" s="213" t="s">
        <v>1082</v>
      </c>
      <c r="J264" s="214" t="s">
        <v>271</v>
      </c>
      <c r="K264" s="213" t="s">
        <v>1664</v>
      </c>
      <c r="L264" s="214">
        <v>3</v>
      </c>
      <c r="M264" s="214">
        <f>ROUND(L264*18,0)</f>
        <v>54</v>
      </c>
      <c r="N264" s="214">
        <v>3</v>
      </c>
      <c r="O264" s="214">
        <f>ROUND(N264*19.2,0)</f>
        <v>58</v>
      </c>
      <c r="P264" s="214">
        <v>2</v>
      </c>
      <c r="Q264" s="214">
        <f>ROUND(P264*19.2,0)</f>
        <v>38</v>
      </c>
      <c r="R264" s="214">
        <v>3</v>
      </c>
      <c r="S264" s="214">
        <f>ROUND(R264*14.4,0)</f>
        <v>43</v>
      </c>
      <c r="T264" s="214">
        <v>2</v>
      </c>
      <c r="U264" s="214">
        <f>ROUND(T264*14.4,0)</f>
        <v>29</v>
      </c>
      <c r="V264" s="214">
        <v>3</v>
      </c>
      <c r="W264" s="214">
        <f>ROUND(V264*28.8,0)</f>
        <v>86</v>
      </c>
      <c r="X264" s="214">
        <v>2</v>
      </c>
      <c r="Y264" s="214">
        <f>ROUND(X264*16.8,0)</f>
        <v>34</v>
      </c>
      <c r="Z264" s="214">
        <v>2</v>
      </c>
      <c r="AA264" s="214">
        <f>ROUND(Z264*19.2,0)</f>
        <v>38</v>
      </c>
      <c r="AB264" s="214">
        <v>2</v>
      </c>
      <c r="AC264" s="214">
        <f>ROUND(AB264*19.2,0)</f>
        <v>38</v>
      </c>
      <c r="AD264" s="214">
        <v>2</v>
      </c>
      <c r="AE264" s="214">
        <f>ROUND(AD264*12,0)</f>
        <v>24</v>
      </c>
      <c r="AF264" s="214">
        <v>3</v>
      </c>
      <c r="AG264" s="214">
        <f>ROUND(AF264*14.4,0)</f>
        <v>43</v>
      </c>
      <c r="AH264" s="214">
        <v>2</v>
      </c>
      <c r="AI264" s="214">
        <f>ROUND(AH264*9.6,0)</f>
        <v>19</v>
      </c>
      <c r="AJ264" s="214">
        <v>2</v>
      </c>
      <c r="AK264" s="214">
        <f>ROUND(AJ264*16.8,0)</f>
        <v>34</v>
      </c>
      <c r="AL264" s="214">
        <v>2</v>
      </c>
      <c r="AM264" s="214">
        <f>ROUND(AL264*7.2,0)</f>
        <v>14</v>
      </c>
      <c r="AN264" s="214">
        <f>SUM(M264,O264,Q264,S264,U264)</f>
        <v>222</v>
      </c>
      <c r="AO264" s="214">
        <f>SUM(W264,Y264,AA264,AC264)</f>
        <v>196</v>
      </c>
      <c r="AP264" s="214">
        <f>SUM(AE264,AG264,AI264)</f>
        <v>86</v>
      </c>
      <c r="AQ264" s="214">
        <f>SUM(AK264,AM264)</f>
        <v>48</v>
      </c>
      <c r="AR264" s="214">
        <f>SUM(AN264:AQ264)</f>
        <v>552</v>
      </c>
      <c r="AS264" s="214" t="str">
        <f>IF(AR264&lt;=120,"Group 1",IF(AR264&lt;=240,"Group 2",IF(AR264&lt;=360,"Group 3",IF(AR264&lt;=480,"Group 4",IF(AR264&lt;=600,"Group 5",IF(AR264&lt;=720,"Group 6",IF(AR264&lt;=840,"Group 7",IF(AR264&lt;=960,"Group 8",IF(AR264&lt;=1080,"Group 9","Group 10")))))))))</f>
        <v>Group 5</v>
      </c>
      <c r="AT264" s="214" t="str">
        <f>IF(AR264&lt;=120,"B1",IF(AR264&lt;=240,"B2",IF(AR264&lt;=360,"B3",IF(AR264&lt;=480,"B4",IF(AR264&lt;=600,"B5",IF(AR264&lt;=720,"B6",IF(AR264&lt;=840,"B7",IF(AR264&lt;=960,"B8",IF(AR264&lt;=1080,"B9",IF(AR264&lt;=1100,"B10",IF(AR264&lt;=1120,"B11",IF(AR264&lt;=1140,"B12",IF(AR264&lt;=1160,"B13",IF(AR264&lt;=1180,"B14","B15"))))))))))))))</f>
        <v>B5</v>
      </c>
      <c r="AU264" s="214" t="str">
        <f>AT264</f>
        <v>B5</v>
      </c>
      <c r="AV264" s="214" t="str">
        <f>IF(AU264=J264,"OK","REVIEW")</f>
        <v>OK</v>
      </c>
      <c r="AW264" s="213" t="s">
        <v>1647</v>
      </c>
    </row>
    <row r="265" ht="72" customHeight="1">
      <c r="A265" s="214" t="s">
        <v>272</v>
      </c>
      <c r="B265" s="213" t="s">
        <v>1075</v>
      </c>
      <c r="C265" s="214" t="s">
        <v>1128</v>
      </c>
      <c r="D265" s="213" t="s">
        <v>1129</v>
      </c>
      <c r="E265" s="214" t="s">
        <v>1136</v>
      </c>
      <c r="F265" s="213" t="s">
        <v>1137</v>
      </c>
      <c r="G265" s="214" t="s">
        <v>1140</v>
      </c>
      <c r="H265" s="213" t="s">
        <v>1141</v>
      </c>
      <c r="I265" s="213" t="s">
        <v>1082</v>
      </c>
      <c r="J265" s="214" t="s">
        <v>271</v>
      </c>
      <c r="K265" s="213" t="s">
        <v>1664</v>
      </c>
      <c r="L265" s="214">
        <v>3</v>
      </c>
      <c r="M265" s="214">
        <f>ROUND(L265*18,0)</f>
        <v>54</v>
      </c>
      <c r="N265" s="214">
        <v>3</v>
      </c>
      <c r="O265" s="214">
        <f>ROUND(N265*19.2,0)</f>
        <v>58</v>
      </c>
      <c r="P265" s="214">
        <v>2</v>
      </c>
      <c r="Q265" s="214">
        <f>ROUND(P265*19.2,0)</f>
        <v>38</v>
      </c>
      <c r="R265" s="214">
        <v>3</v>
      </c>
      <c r="S265" s="214">
        <f>ROUND(R265*14.4,0)</f>
        <v>43</v>
      </c>
      <c r="T265" s="214">
        <v>2</v>
      </c>
      <c r="U265" s="214">
        <f>ROUND(T265*14.4,0)</f>
        <v>29</v>
      </c>
      <c r="V265" s="214">
        <v>3</v>
      </c>
      <c r="W265" s="214">
        <f>ROUND(V265*28.8,0)</f>
        <v>86</v>
      </c>
      <c r="X265" s="214">
        <v>2</v>
      </c>
      <c r="Y265" s="214">
        <f>ROUND(X265*16.8,0)</f>
        <v>34</v>
      </c>
      <c r="Z265" s="214">
        <v>2</v>
      </c>
      <c r="AA265" s="214">
        <f>ROUND(Z265*19.2,0)</f>
        <v>38</v>
      </c>
      <c r="AB265" s="214">
        <v>2</v>
      </c>
      <c r="AC265" s="214">
        <f>ROUND(AB265*19.2,0)</f>
        <v>38</v>
      </c>
      <c r="AD265" s="214">
        <v>2</v>
      </c>
      <c r="AE265" s="214">
        <f>ROUND(AD265*12,0)</f>
        <v>24</v>
      </c>
      <c r="AF265" s="214">
        <v>3</v>
      </c>
      <c r="AG265" s="214">
        <f>ROUND(AF265*14.4,0)</f>
        <v>43</v>
      </c>
      <c r="AH265" s="214">
        <v>2</v>
      </c>
      <c r="AI265" s="214">
        <f>ROUND(AH265*9.6,0)</f>
        <v>19</v>
      </c>
      <c r="AJ265" s="214">
        <v>2</v>
      </c>
      <c r="AK265" s="214">
        <f>ROUND(AJ265*16.8,0)</f>
        <v>34</v>
      </c>
      <c r="AL265" s="214">
        <v>2</v>
      </c>
      <c r="AM265" s="214">
        <f>ROUND(AL265*7.2,0)</f>
        <v>14</v>
      </c>
      <c r="AN265" s="214">
        <f>SUM(M265,O265,Q265,S265,U265)</f>
        <v>222</v>
      </c>
      <c r="AO265" s="214">
        <f>SUM(W265,Y265,AA265,AC265)</f>
        <v>196</v>
      </c>
      <c r="AP265" s="214">
        <f>SUM(AE265,AG265,AI265)</f>
        <v>86</v>
      </c>
      <c r="AQ265" s="214">
        <f>SUM(AK265,AM265)</f>
        <v>48</v>
      </c>
      <c r="AR265" s="214">
        <f>SUM(AN265:AQ265)</f>
        <v>552</v>
      </c>
      <c r="AS265" s="214" t="str">
        <f>IF(AR265&lt;=120,"Group 1",IF(AR265&lt;=240,"Group 2",IF(AR265&lt;=360,"Group 3",IF(AR265&lt;=480,"Group 4",IF(AR265&lt;=600,"Group 5",IF(AR265&lt;=720,"Group 6",IF(AR265&lt;=840,"Group 7",IF(AR265&lt;=960,"Group 8",IF(AR265&lt;=1080,"Group 9","Group 10")))))))))</f>
        <v>Group 5</v>
      </c>
      <c r="AT265" s="214" t="str">
        <f>IF(AR265&lt;=120,"B1",IF(AR265&lt;=240,"B2",IF(AR265&lt;=360,"B3",IF(AR265&lt;=480,"B4",IF(AR265&lt;=600,"B5",IF(AR265&lt;=720,"B6",IF(AR265&lt;=840,"B7",IF(AR265&lt;=960,"B8",IF(AR265&lt;=1080,"B9",IF(AR265&lt;=1100,"B10",IF(AR265&lt;=1120,"B11",IF(AR265&lt;=1140,"B12",IF(AR265&lt;=1160,"B13",IF(AR265&lt;=1180,"B14","B15"))))))))))))))</f>
        <v>B5</v>
      </c>
      <c r="AU265" s="214" t="str">
        <f>AT265</f>
        <v>B5</v>
      </c>
      <c r="AV265" s="214" t="str">
        <f>IF(AU265=J265,"OK","REVIEW")</f>
        <v>OK</v>
      </c>
      <c r="AW265" s="213" t="s">
        <v>1647</v>
      </c>
    </row>
    <row r="266" ht="72" customHeight="1">
      <c r="A266" s="214" t="s">
        <v>272</v>
      </c>
      <c r="B266" s="213" t="s">
        <v>1075</v>
      </c>
      <c r="C266" s="214" t="s">
        <v>1128</v>
      </c>
      <c r="D266" s="213" t="s">
        <v>1129</v>
      </c>
      <c r="E266" s="214" t="s">
        <v>1136</v>
      </c>
      <c r="F266" s="213" t="s">
        <v>1137</v>
      </c>
      <c r="G266" s="214" t="s">
        <v>1142</v>
      </c>
      <c r="H266" s="213" t="s">
        <v>1143</v>
      </c>
      <c r="I266" s="213" t="s">
        <v>1082</v>
      </c>
      <c r="J266" s="214" t="s">
        <v>267</v>
      </c>
      <c r="K266" s="213" t="s">
        <v>1663</v>
      </c>
      <c r="L266" s="214">
        <v>2</v>
      </c>
      <c r="M266" s="214">
        <f>ROUND(L266*18,0)</f>
        <v>36</v>
      </c>
      <c r="N266" s="214">
        <v>3</v>
      </c>
      <c r="O266" s="214">
        <f>ROUND(N266*19.2,0)</f>
        <v>58</v>
      </c>
      <c r="P266" s="214">
        <v>2</v>
      </c>
      <c r="Q266" s="214">
        <f>ROUND(P266*19.2,0)</f>
        <v>38</v>
      </c>
      <c r="R266" s="214">
        <v>2</v>
      </c>
      <c r="S266" s="214">
        <f>ROUND(R266*14.4,0)</f>
        <v>29</v>
      </c>
      <c r="T266" s="214">
        <v>2</v>
      </c>
      <c r="U266" s="214">
        <f>ROUND(T266*14.4,0)</f>
        <v>29</v>
      </c>
      <c r="V266" s="214">
        <v>2</v>
      </c>
      <c r="W266" s="214">
        <f>ROUND(V266*28.8,0)</f>
        <v>58</v>
      </c>
      <c r="X266" s="214">
        <v>2</v>
      </c>
      <c r="Y266" s="214">
        <f>ROUND(X266*16.8,0)</f>
        <v>34</v>
      </c>
      <c r="Z266" s="214">
        <v>2</v>
      </c>
      <c r="AA266" s="214">
        <f>ROUND(Z266*19.2,0)</f>
        <v>38</v>
      </c>
      <c r="AB266" s="214">
        <v>1</v>
      </c>
      <c r="AC266" s="214">
        <f>ROUND(AB266*19.2,0)</f>
        <v>19</v>
      </c>
      <c r="AD266" s="214">
        <v>2</v>
      </c>
      <c r="AE266" s="214">
        <f>ROUND(AD266*12,0)</f>
        <v>24</v>
      </c>
      <c r="AF266" s="214">
        <v>2</v>
      </c>
      <c r="AG266" s="214">
        <f>ROUND(AF266*14.4,0)</f>
        <v>29</v>
      </c>
      <c r="AH266" s="214">
        <v>1</v>
      </c>
      <c r="AI266" s="214">
        <f>ROUND(AH266*9.6,0)</f>
        <v>10</v>
      </c>
      <c r="AJ266" s="214">
        <v>2</v>
      </c>
      <c r="AK266" s="214">
        <f>ROUND(AJ266*16.8,0)</f>
        <v>34</v>
      </c>
      <c r="AL266" s="214">
        <v>1</v>
      </c>
      <c r="AM266" s="214">
        <f>ROUND(AL266*7.2,0)</f>
        <v>7</v>
      </c>
      <c r="AN266" s="214">
        <f>SUM(M266,O266,Q266,S266,U266)</f>
        <v>190</v>
      </c>
      <c r="AO266" s="214">
        <f>SUM(W266,Y266,AA266,AC266)</f>
        <v>149</v>
      </c>
      <c r="AP266" s="214">
        <f>SUM(AE266,AG266,AI266)</f>
        <v>63</v>
      </c>
      <c r="AQ266" s="214">
        <f>SUM(AK266,AM266)</f>
        <v>41</v>
      </c>
      <c r="AR266" s="214">
        <f>SUM(AN266:AQ266)</f>
        <v>443</v>
      </c>
      <c r="AS266" s="214" t="str">
        <f>IF(AR266&lt;=120,"Group 1",IF(AR266&lt;=240,"Group 2",IF(AR266&lt;=360,"Group 3",IF(AR266&lt;=480,"Group 4",IF(AR266&lt;=600,"Group 5",IF(AR266&lt;=720,"Group 6",IF(AR266&lt;=840,"Group 7",IF(AR266&lt;=960,"Group 8",IF(AR266&lt;=1080,"Group 9","Group 10")))))))))</f>
        <v>Group 4</v>
      </c>
      <c r="AT266" s="214" t="str">
        <f>IF(AR266&lt;=120,"B1",IF(AR266&lt;=240,"B2",IF(AR266&lt;=360,"B3",IF(AR266&lt;=480,"B4",IF(AR266&lt;=600,"B5",IF(AR266&lt;=720,"B6",IF(AR266&lt;=840,"B7",IF(AR266&lt;=960,"B8",IF(AR266&lt;=1080,"B9",IF(AR266&lt;=1100,"B10",IF(AR266&lt;=1120,"B11",IF(AR266&lt;=1140,"B12",IF(AR266&lt;=1160,"B13",IF(AR266&lt;=1180,"B14","B15"))))))))))))))</f>
        <v>B4</v>
      </c>
      <c r="AU266" s="214" t="str">
        <f>AT266</f>
        <v>B4</v>
      </c>
      <c r="AV266" s="214" t="str">
        <f>IF(AU266=J266,"OK","REVIEW")</f>
        <v>OK</v>
      </c>
      <c r="AW266" s="213" t="s">
        <v>1647</v>
      </c>
    </row>
    <row r="267" ht="72" customHeight="1">
      <c r="A267" s="214" t="s">
        <v>272</v>
      </c>
      <c r="B267" s="213" t="s">
        <v>1075</v>
      </c>
      <c r="C267" s="214" t="s">
        <v>1128</v>
      </c>
      <c r="D267" s="213" t="s">
        <v>1129</v>
      </c>
      <c r="E267" s="214" t="s">
        <v>1144</v>
      </c>
      <c r="F267" s="213" t="s">
        <v>1145</v>
      </c>
      <c r="G267" s="214" t="s">
        <v>1146</v>
      </c>
      <c r="H267" s="213" t="s">
        <v>1145</v>
      </c>
      <c r="I267" s="213" t="s">
        <v>1082</v>
      </c>
      <c r="J267" s="214" t="s">
        <v>267</v>
      </c>
      <c r="K267" s="213" t="s">
        <v>1663</v>
      </c>
      <c r="L267" s="214">
        <v>2</v>
      </c>
      <c r="M267" s="214">
        <f>ROUND(L267*18,0)</f>
        <v>36</v>
      </c>
      <c r="N267" s="214">
        <v>2</v>
      </c>
      <c r="O267" s="214">
        <f>ROUND(N267*19.2,0)</f>
        <v>38</v>
      </c>
      <c r="P267" s="214">
        <v>2</v>
      </c>
      <c r="Q267" s="214">
        <f>ROUND(P267*19.2,0)</f>
        <v>38</v>
      </c>
      <c r="R267" s="214">
        <v>2</v>
      </c>
      <c r="S267" s="214">
        <f>ROUND(R267*14.4,0)</f>
        <v>29</v>
      </c>
      <c r="T267" s="214">
        <v>2</v>
      </c>
      <c r="U267" s="214">
        <f>ROUND(T267*14.4,0)</f>
        <v>29</v>
      </c>
      <c r="V267" s="214">
        <v>2</v>
      </c>
      <c r="W267" s="214">
        <f>ROUND(V267*28.8,0)</f>
        <v>58</v>
      </c>
      <c r="X267" s="214">
        <v>2</v>
      </c>
      <c r="Y267" s="214">
        <f>ROUND(X267*16.8,0)</f>
        <v>34</v>
      </c>
      <c r="Z267" s="214">
        <v>2</v>
      </c>
      <c r="AA267" s="214">
        <f>ROUND(Z267*19.2,0)</f>
        <v>38</v>
      </c>
      <c r="AB267" s="214">
        <v>1</v>
      </c>
      <c r="AC267" s="214">
        <f>ROUND(AB267*19.2,0)</f>
        <v>19</v>
      </c>
      <c r="AD267" s="214">
        <v>2</v>
      </c>
      <c r="AE267" s="214">
        <f>ROUND(AD267*12,0)</f>
        <v>24</v>
      </c>
      <c r="AF267" s="214">
        <v>2</v>
      </c>
      <c r="AG267" s="214">
        <f>ROUND(AF267*14.4,0)</f>
        <v>29</v>
      </c>
      <c r="AH267" s="214">
        <v>1</v>
      </c>
      <c r="AI267" s="214">
        <f>ROUND(AH267*9.6,0)</f>
        <v>10</v>
      </c>
      <c r="AJ267" s="214">
        <v>2</v>
      </c>
      <c r="AK267" s="214">
        <f>ROUND(AJ267*16.8,0)</f>
        <v>34</v>
      </c>
      <c r="AL267" s="214">
        <v>1</v>
      </c>
      <c r="AM267" s="214">
        <f>ROUND(AL267*7.2,0)</f>
        <v>7</v>
      </c>
      <c r="AN267" s="214">
        <f>SUM(M267,O267,Q267,S267,U267)</f>
        <v>170</v>
      </c>
      <c r="AO267" s="214">
        <f>SUM(W267,Y267,AA267,AC267)</f>
        <v>149</v>
      </c>
      <c r="AP267" s="214">
        <f>SUM(AE267,AG267,AI267)</f>
        <v>63</v>
      </c>
      <c r="AQ267" s="214">
        <f>SUM(AK267,AM267)</f>
        <v>41</v>
      </c>
      <c r="AR267" s="214">
        <f>SUM(AN267:AQ267)</f>
        <v>423</v>
      </c>
      <c r="AS267" s="214" t="str">
        <f>IF(AR267&lt;=120,"Group 1",IF(AR267&lt;=240,"Group 2",IF(AR267&lt;=360,"Group 3",IF(AR267&lt;=480,"Group 4",IF(AR267&lt;=600,"Group 5",IF(AR267&lt;=720,"Group 6",IF(AR267&lt;=840,"Group 7",IF(AR267&lt;=960,"Group 8",IF(AR267&lt;=1080,"Group 9","Group 10")))))))))</f>
        <v>Group 4</v>
      </c>
      <c r="AT267" s="214" t="str">
        <f>IF(AR267&lt;=120,"B1",IF(AR267&lt;=240,"B2",IF(AR267&lt;=360,"B3",IF(AR267&lt;=480,"B4",IF(AR267&lt;=600,"B5",IF(AR267&lt;=720,"B6",IF(AR267&lt;=840,"B7",IF(AR267&lt;=960,"B8",IF(AR267&lt;=1080,"B9",IF(AR267&lt;=1100,"B10",IF(AR267&lt;=1120,"B11",IF(AR267&lt;=1140,"B12",IF(AR267&lt;=1160,"B13",IF(AR267&lt;=1180,"B14","B15"))))))))))))))</f>
        <v>B4</v>
      </c>
      <c r="AU267" s="214" t="str">
        <f>AT267</f>
        <v>B4</v>
      </c>
      <c r="AV267" s="214" t="str">
        <f>IF(AU267=J267,"OK","REVIEW")</f>
        <v>OK</v>
      </c>
      <c r="AW267" s="213" t="s">
        <v>1647</v>
      </c>
    </row>
    <row r="268" ht="72" customHeight="1">
      <c r="A268" s="214" t="s">
        <v>272</v>
      </c>
      <c r="B268" s="213" t="s">
        <v>1075</v>
      </c>
      <c r="C268" s="214" t="s">
        <v>1128</v>
      </c>
      <c r="D268" s="213" t="s">
        <v>1129</v>
      </c>
      <c r="E268" s="214" t="s">
        <v>1147</v>
      </c>
      <c r="F268" s="213" t="s">
        <v>1148</v>
      </c>
      <c r="G268" s="214" t="s">
        <v>1149</v>
      </c>
      <c r="H268" s="213" t="s">
        <v>1150</v>
      </c>
      <c r="I268" s="213" t="s">
        <v>1082</v>
      </c>
      <c r="J268" s="214" t="s">
        <v>267</v>
      </c>
      <c r="K268" s="213" t="s">
        <v>1663</v>
      </c>
      <c r="L268" s="214">
        <v>2</v>
      </c>
      <c r="M268" s="214">
        <f>ROUND(L268*18,0)</f>
        <v>36</v>
      </c>
      <c r="N268" s="214">
        <v>2</v>
      </c>
      <c r="O268" s="214">
        <f>ROUND(N268*19.2,0)</f>
        <v>38</v>
      </c>
      <c r="P268" s="214">
        <v>2</v>
      </c>
      <c r="Q268" s="214">
        <f>ROUND(P268*19.2,0)</f>
        <v>38</v>
      </c>
      <c r="R268" s="214">
        <v>2</v>
      </c>
      <c r="S268" s="214">
        <f>ROUND(R268*14.4,0)</f>
        <v>29</v>
      </c>
      <c r="T268" s="214">
        <v>2</v>
      </c>
      <c r="U268" s="214">
        <f>ROUND(T268*14.4,0)</f>
        <v>29</v>
      </c>
      <c r="V268" s="214">
        <v>2</v>
      </c>
      <c r="W268" s="214">
        <f>ROUND(V268*28.8,0)</f>
        <v>58</v>
      </c>
      <c r="X268" s="214">
        <v>2</v>
      </c>
      <c r="Y268" s="214">
        <f>ROUND(X268*16.8,0)</f>
        <v>34</v>
      </c>
      <c r="Z268" s="214">
        <v>2</v>
      </c>
      <c r="AA268" s="214">
        <f>ROUND(Z268*19.2,0)</f>
        <v>38</v>
      </c>
      <c r="AB268" s="214">
        <v>1</v>
      </c>
      <c r="AC268" s="214">
        <f>ROUND(AB268*19.2,0)</f>
        <v>19</v>
      </c>
      <c r="AD268" s="214">
        <v>2</v>
      </c>
      <c r="AE268" s="214">
        <f>ROUND(AD268*12,0)</f>
        <v>24</v>
      </c>
      <c r="AF268" s="214">
        <v>2</v>
      </c>
      <c r="AG268" s="214">
        <f>ROUND(AF268*14.4,0)</f>
        <v>29</v>
      </c>
      <c r="AH268" s="214">
        <v>1</v>
      </c>
      <c r="AI268" s="214">
        <f>ROUND(AH268*9.6,0)</f>
        <v>10</v>
      </c>
      <c r="AJ268" s="214">
        <v>2</v>
      </c>
      <c r="AK268" s="214">
        <f>ROUND(AJ268*16.8,0)</f>
        <v>34</v>
      </c>
      <c r="AL268" s="214">
        <v>1</v>
      </c>
      <c r="AM268" s="214">
        <f>ROUND(AL268*7.2,0)</f>
        <v>7</v>
      </c>
      <c r="AN268" s="214">
        <f>SUM(M268,O268,Q268,S268,U268)</f>
        <v>170</v>
      </c>
      <c r="AO268" s="214">
        <f>SUM(W268,Y268,AA268,AC268)</f>
        <v>149</v>
      </c>
      <c r="AP268" s="214">
        <f>SUM(AE268,AG268,AI268)</f>
        <v>63</v>
      </c>
      <c r="AQ268" s="214">
        <f>SUM(AK268,AM268)</f>
        <v>41</v>
      </c>
      <c r="AR268" s="214">
        <f>SUM(AN268:AQ268)</f>
        <v>423</v>
      </c>
      <c r="AS268" s="214" t="str">
        <f>IF(AR268&lt;=120,"Group 1",IF(AR268&lt;=240,"Group 2",IF(AR268&lt;=360,"Group 3",IF(AR268&lt;=480,"Group 4",IF(AR268&lt;=600,"Group 5",IF(AR268&lt;=720,"Group 6",IF(AR268&lt;=840,"Group 7",IF(AR268&lt;=960,"Group 8",IF(AR268&lt;=1080,"Group 9","Group 10")))))))))</f>
        <v>Group 4</v>
      </c>
      <c r="AT268" s="214" t="str">
        <f>IF(AR268&lt;=120,"B1",IF(AR268&lt;=240,"B2",IF(AR268&lt;=360,"B3",IF(AR268&lt;=480,"B4",IF(AR268&lt;=600,"B5",IF(AR268&lt;=720,"B6",IF(AR268&lt;=840,"B7",IF(AR268&lt;=960,"B8",IF(AR268&lt;=1080,"B9",IF(AR268&lt;=1100,"B10",IF(AR268&lt;=1120,"B11",IF(AR268&lt;=1140,"B12",IF(AR268&lt;=1160,"B13",IF(AR268&lt;=1180,"B14","B15"))))))))))))))</f>
        <v>B4</v>
      </c>
      <c r="AU268" s="214" t="str">
        <f>AT268</f>
        <v>B4</v>
      </c>
      <c r="AV268" s="214" t="str">
        <f>IF(AU268=J268,"OK","REVIEW")</f>
        <v>OK</v>
      </c>
      <c r="AW268" s="213" t="s">
        <v>1647</v>
      </c>
    </row>
    <row r="269" ht="72" customHeight="1">
      <c r="A269" s="214" t="s">
        <v>272</v>
      </c>
      <c r="B269" s="213" t="s">
        <v>1075</v>
      </c>
      <c r="C269" s="214" t="s">
        <v>1128</v>
      </c>
      <c r="D269" s="213" t="s">
        <v>1129</v>
      </c>
      <c r="E269" s="214" t="s">
        <v>1147</v>
      </c>
      <c r="F269" s="213" t="s">
        <v>1148</v>
      </c>
      <c r="G269" s="214" t="s">
        <v>1151</v>
      </c>
      <c r="H269" s="213" t="s">
        <v>1152</v>
      </c>
      <c r="I269" s="213" t="s">
        <v>1082</v>
      </c>
      <c r="J269" s="214" t="s">
        <v>267</v>
      </c>
      <c r="K269" s="213" t="s">
        <v>1663</v>
      </c>
      <c r="L269" s="214">
        <v>2</v>
      </c>
      <c r="M269" s="214">
        <f>ROUND(L269*18,0)</f>
        <v>36</v>
      </c>
      <c r="N269" s="214">
        <v>3</v>
      </c>
      <c r="O269" s="214">
        <f>ROUND(N269*19.2,0)</f>
        <v>58</v>
      </c>
      <c r="P269" s="214">
        <v>2</v>
      </c>
      <c r="Q269" s="214">
        <f>ROUND(P269*19.2,0)</f>
        <v>38</v>
      </c>
      <c r="R269" s="214">
        <v>2</v>
      </c>
      <c r="S269" s="214">
        <f>ROUND(R269*14.4,0)</f>
        <v>29</v>
      </c>
      <c r="T269" s="214">
        <v>2</v>
      </c>
      <c r="U269" s="214">
        <f>ROUND(T269*14.4,0)</f>
        <v>29</v>
      </c>
      <c r="V269" s="214">
        <v>2</v>
      </c>
      <c r="W269" s="214">
        <f>ROUND(V269*28.8,0)</f>
        <v>58</v>
      </c>
      <c r="X269" s="214">
        <v>2</v>
      </c>
      <c r="Y269" s="214">
        <f>ROUND(X269*16.8,0)</f>
        <v>34</v>
      </c>
      <c r="Z269" s="214">
        <v>2</v>
      </c>
      <c r="AA269" s="214">
        <f>ROUND(Z269*19.2,0)</f>
        <v>38</v>
      </c>
      <c r="AB269" s="214">
        <v>1</v>
      </c>
      <c r="AC269" s="214">
        <f>ROUND(AB269*19.2,0)</f>
        <v>19</v>
      </c>
      <c r="AD269" s="214">
        <v>2</v>
      </c>
      <c r="AE269" s="214">
        <f>ROUND(AD269*12,0)</f>
        <v>24</v>
      </c>
      <c r="AF269" s="214">
        <v>2</v>
      </c>
      <c r="AG269" s="214">
        <f>ROUND(AF269*14.4,0)</f>
        <v>29</v>
      </c>
      <c r="AH269" s="214">
        <v>1</v>
      </c>
      <c r="AI269" s="214">
        <f>ROUND(AH269*9.6,0)</f>
        <v>10</v>
      </c>
      <c r="AJ269" s="214">
        <v>2</v>
      </c>
      <c r="AK269" s="214">
        <f>ROUND(AJ269*16.8,0)</f>
        <v>34</v>
      </c>
      <c r="AL269" s="214">
        <v>1</v>
      </c>
      <c r="AM269" s="214">
        <f>ROUND(AL269*7.2,0)</f>
        <v>7</v>
      </c>
      <c r="AN269" s="214">
        <f>SUM(M269,O269,Q269,S269,U269)</f>
        <v>190</v>
      </c>
      <c r="AO269" s="214">
        <f>SUM(W269,Y269,AA269,AC269)</f>
        <v>149</v>
      </c>
      <c r="AP269" s="214">
        <f>SUM(AE269,AG269,AI269)</f>
        <v>63</v>
      </c>
      <c r="AQ269" s="214">
        <f>SUM(AK269,AM269)</f>
        <v>41</v>
      </c>
      <c r="AR269" s="214">
        <f>SUM(AN269:AQ269)</f>
        <v>443</v>
      </c>
      <c r="AS269" s="214" t="str">
        <f>IF(AR269&lt;=120,"Group 1",IF(AR269&lt;=240,"Group 2",IF(AR269&lt;=360,"Group 3",IF(AR269&lt;=480,"Group 4",IF(AR269&lt;=600,"Group 5",IF(AR269&lt;=720,"Group 6",IF(AR269&lt;=840,"Group 7",IF(AR269&lt;=960,"Group 8",IF(AR269&lt;=1080,"Group 9","Group 10")))))))))</f>
        <v>Group 4</v>
      </c>
      <c r="AT269" s="214" t="str">
        <f>IF(AR269&lt;=120,"B1",IF(AR269&lt;=240,"B2",IF(AR269&lt;=360,"B3",IF(AR269&lt;=480,"B4",IF(AR269&lt;=600,"B5",IF(AR269&lt;=720,"B6",IF(AR269&lt;=840,"B7",IF(AR269&lt;=960,"B8",IF(AR269&lt;=1080,"B9",IF(AR269&lt;=1100,"B10",IF(AR269&lt;=1120,"B11",IF(AR269&lt;=1140,"B12",IF(AR269&lt;=1160,"B13",IF(AR269&lt;=1180,"B14","B15"))))))))))))))</f>
        <v>B4</v>
      </c>
      <c r="AU269" s="214" t="str">
        <f>AT269</f>
        <v>B4</v>
      </c>
      <c r="AV269" s="214" t="str">
        <f>IF(AU269=J269,"OK","REVIEW")</f>
        <v>OK</v>
      </c>
      <c r="AW269" s="213" t="s">
        <v>1647</v>
      </c>
    </row>
    <row r="270" ht="72" customHeight="1">
      <c r="A270" s="214" t="s">
        <v>272</v>
      </c>
      <c r="B270" s="213" t="s">
        <v>1075</v>
      </c>
      <c r="C270" s="214" t="s">
        <v>1128</v>
      </c>
      <c r="D270" s="213" t="s">
        <v>1129</v>
      </c>
      <c r="E270" s="214" t="s">
        <v>1147</v>
      </c>
      <c r="F270" s="213" t="s">
        <v>1148</v>
      </c>
      <c r="G270" s="214" t="s">
        <v>1153</v>
      </c>
      <c r="H270" s="213" t="s">
        <v>1154</v>
      </c>
      <c r="I270" s="213" t="s">
        <v>1082</v>
      </c>
      <c r="J270" s="214" t="s">
        <v>267</v>
      </c>
      <c r="K270" s="213" t="s">
        <v>1663</v>
      </c>
      <c r="L270" s="214">
        <v>2</v>
      </c>
      <c r="M270" s="214">
        <f>ROUND(L270*18,0)</f>
        <v>36</v>
      </c>
      <c r="N270" s="214">
        <v>3</v>
      </c>
      <c r="O270" s="214">
        <f>ROUND(N270*19.2,0)</f>
        <v>58</v>
      </c>
      <c r="P270" s="214">
        <v>2</v>
      </c>
      <c r="Q270" s="214">
        <f>ROUND(P270*19.2,0)</f>
        <v>38</v>
      </c>
      <c r="R270" s="214">
        <v>2</v>
      </c>
      <c r="S270" s="214">
        <f>ROUND(R270*14.4,0)</f>
        <v>29</v>
      </c>
      <c r="T270" s="214">
        <v>2</v>
      </c>
      <c r="U270" s="214">
        <f>ROUND(T270*14.4,0)</f>
        <v>29</v>
      </c>
      <c r="V270" s="214">
        <v>2</v>
      </c>
      <c r="W270" s="214">
        <f>ROUND(V270*28.8,0)</f>
        <v>58</v>
      </c>
      <c r="X270" s="214">
        <v>2</v>
      </c>
      <c r="Y270" s="214">
        <f>ROUND(X270*16.8,0)</f>
        <v>34</v>
      </c>
      <c r="Z270" s="214">
        <v>2</v>
      </c>
      <c r="AA270" s="214">
        <f>ROUND(Z270*19.2,0)</f>
        <v>38</v>
      </c>
      <c r="AB270" s="214">
        <v>1</v>
      </c>
      <c r="AC270" s="214">
        <f>ROUND(AB270*19.2,0)</f>
        <v>19</v>
      </c>
      <c r="AD270" s="214">
        <v>2</v>
      </c>
      <c r="AE270" s="214">
        <f>ROUND(AD270*12,0)</f>
        <v>24</v>
      </c>
      <c r="AF270" s="214">
        <v>2</v>
      </c>
      <c r="AG270" s="214">
        <f>ROUND(AF270*14.4,0)</f>
        <v>29</v>
      </c>
      <c r="AH270" s="214">
        <v>1</v>
      </c>
      <c r="AI270" s="214">
        <f>ROUND(AH270*9.6,0)</f>
        <v>10</v>
      </c>
      <c r="AJ270" s="214">
        <v>2</v>
      </c>
      <c r="AK270" s="214">
        <f>ROUND(AJ270*16.8,0)</f>
        <v>34</v>
      </c>
      <c r="AL270" s="214">
        <v>1</v>
      </c>
      <c r="AM270" s="214">
        <f>ROUND(AL270*7.2,0)</f>
        <v>7</v>
      </c>
      <c r="AN270" s="214">
        <f>SUM(M270,O270,Q270,S270,U270)</f>
        <v>190</v>
      </c>
      <c r="AO270" s="214">
        <f>SUM(W270,Y270,AA270,AC270)</f>
        <v>149</v>
      </c>
      <c r="AP270" s="214">
        <f>SUM(AE270,AG270,AI270)</f>
        <v>63</v>
      </c>
      <c r="AQ270" s="214">
        <f>SUM(AK270,AM270)</f>
        <v>41</v>
      </c>
      <c r="AR270" s="214">
        <f>SUM(AN270:AQ270)</f>
        <v>443</v>
      </c>
      <c r="AS270" s="214" t="str">
        <f>IF(AR270&lt;=120,"Group 1",IF(AR270&lt;=240,"Group 2",IF(AR270&lt;=360,"Group 3",IF(AR270&lt;=480,"Group 4",IF(AR270&lt;=600,"Group 5",IF(AR270&lt;=720,"Group 6",IF(AR270&lt;=840,"Group 7",IF(AR270&lt;=960,"Group 8",IF(AR270&lt;=1080,"Group 9","Group 10")))))))))</f>
        <v>Group 4</v>
      </c>
      <c r="AT270" s="214" t="str">
        <f>IF(AR270&lt;=120,"B1",IF(AR270&lt;=240,"B2",IF(AR270&lt;=360,"B3",IF(AR270&lt;=480,"B4",IF(AR270&lt;=600,"B5",IF(AR270&lt;=720,"B6",IF(AR270&lt;=840,"B7",IF(AR270&lt;=960,"B8",IF(AR270&lt;=1080,"B9",IF(AR270&lt;=1100,"B10",IF(AR270&lt;=1120,"B11",IF(AR270&lt;=1140,"B12",IF(AR270&lt;=1160,"B13",IF(AR270&lt;=1180,"B14","B15"))))))))))))))</f>
        <v>B4</v>
      </c>
      <c r="AU270" s="214" t="str">
        <f>AT270</f>
        <v>B4</v>
      </c>
      <c r="AV270" s="214" t="str">
        <f>IF(AU270=J270,"OK","REVIEW")</f>
        <v>OK</v>
      </c>
      <c r="AW270" s="213" t="s">
        <v>1647</v>
      </c>
    </row>
    <row r="271" ht="72" customHeight="1">
      <c r="A271" s="214" t="s">
        <v>272</v>
      </c>
      <c r="B271" s="213" t="s">
        <v>1075</v>
      </c>
      <c r="C271" s="214" t="s">
        <v>1128</v>
      </c>
      <c r="D271" s="213" t="s">
        <v>1129</v>
      </c>
      <c r="E271" s="214" t="s">
        <v>1147</v>
      </c>
      <c r="F271" s="213" t="s">
        <v>1148</v>
      </c>
      <c r="G271" s="214" t="s">
        <v>1155</v>
      </c>
      <c r="H271" s="213" t="s">
        <v>1156</v>
      </c>
      <c r="I271" s="213" t="s">
        <v>1082</v>
      </c>
      <c r="J271" s="214" t="s">
        <v>267</v>
      </c>
      <c r="K271" s="213" t="s">
        <v>1663</v>
      </c>
      <c r="L271" s="214">
        <v>2</v>
      </c>
      <c r="M271" s="214">
        <f>ROUND(L271*18,0)</f>
        <v>36</v>
      </c>
      <c r="N271" s="214">
        <v>3</v>
      </c>
      <c r="O271" s="214">
        <f>ROUND(N271*19.2,0)</f>
        <v>58</v>
      </c>
      <c r="P271" s="214">
        <v>2</v>
      </c>
      <c r="Q271" s="214">
        <f>ROUND(P271*19.2,0)</f>
        <v>38</v>
      </c>
      <c r="R271" s="214">
        <v>2</v>
      </c>
      <c r="S271" s="214">
        <f>ROUND(R271*14.4,0)</f>
        <v>29</v>
      </c>
      <c r="T271" s="214">
        <v>2</v>
      </c>
      <c r="U271" s="214">
        <f>ROUND(T271*14.4,0)</f>
        <v>29</v>
      </c>
      <c r="V271" s="214">
        <v>2</v>
      </c>
      <c r="W271" s="214">
        <f>ROUND(V271*28.8,0)</f>
        <v>58</v>
      </c>
      <c r="X271" s="214">
        <v>2</v>
      </c>
      <c r="Y271" s="214">
        <f>ROUND(X271*16.8,0)</f>
        <v>34</v>
      </c>
      <c r="Z271" s="214">
        <v>2</v>
      </c>
      <c r="AA271" s="214">
        <f>ROUND(Z271*19.2,0)</f>
        <v>38</v>
      </c>
      <c r="AB271" s="214">
        <v>1</v>
      </c>
      <c r="AC271" s="214">
        <f>ROUND(AB271*19.2,0)</f>
        <v>19</v>
      </c>
      <c r="AD271" s="214">
        <v>2</v>
      </c>
      <c r="AE271" s="214">
        <f>ROUND(AD271*12,0)</f>
        <v>24</v>
      </c>
      <c r="AF271" s="214">
        <v>2</v>
      </c>
      <c r="AG271" s="214">
        <f>ROUND(AF271*14.4,0)</f>
        <v>29</v>
      </c>
      <c r="AH271" s="214">
        <v>1</v>
      </c>
      <c r="AI271" s="214">
        <f>ROUND(AH271*9.6,0)</f>
        <v>10</v>
      </c>
      <c r="AJ271" s="214">
        <v>2</v>
      </c>
      <c r="AK271" s="214">
        <f>ROUND(AJ271*16.8,0)</f>
        <v>34</v>
      </c>
      <c r="AL271" s="214">
        <v>1</v>
      </c>
      <c r="AM271" s="214">
        <f>ROUND(AL271*7.2,0)</f>
        <v>7</v>
      </c>
      <c r="AN271" s="214">
        <f>SUM(M271,O271,Q271,S271,U271)</f>
        <v>190</v>
      </c>
      <c r="AO271" s="214">
        <f>SUM(W271,Y271,AA271,AC271)</f>
        <v>149</v>
      </c>
      <c r="AP271" s="214">
        <f>SUM(AE271,AG271,AI271)</f>
        <v>63</v>
      </c>
      <c r="AQ271" s="214">
        <f>SUM(AK271,AM271)</f>
        <v>41</v>
      </c>
      <c r="AR271" s="214">
        <f>SUM(AN271:AQ271)</f>
        <v>443</v>
      </c>
      <c r="AS271" s="214" t="str">
        <f>IF(AR271&lt;=120,"Group 1",IF(AR271&lt;=240,"Group 2",IF(AR271&lt;=360,"Group 3",IF(AR271&lt;=480,"Group 4",IF(AR271&lt;=600,"Group 5",IF(AR271&lt;=720,"Group 6",IF(AR271&lt;=840,"Group 7",IF(AR271&lt;=960,"Group 8",IF(AR271&lt;=1080,"Group 9","Group 10")))))))))</f>
        <v>Group 4</v>
      </c>
      <c r="AT271" s="214" t="str">
        <f>IF(AR271&lt;=120,"B1",IF(AR271&lt;=240,"B2",IF(AR271&lt;=360,"B3",IF(AR271&lt;=480,"B4",IF(AR271&lt;=600,"B5",IF(AR271&lt;=720,"B6",IF(AR271&lt;=840,"B7",IF(AR271&lt;=960,"B8",IF(AR271&lt;=1080,"B9",IF(AR271&lt;=1100,"B10",IF(AR271&lt;=1120,"B11",IF(AR271&lt;=1140,"B12",IF(AR271&lt;=1160,"B13",IF(AR271&lt;=1180,"B14","B15"))))))))))))))</f>
        <v>B4</v>
      </c>
      <c r="AU271" s="214" t="str">
        <f>AT271</f>
        <v>B4</v>
      </c>
      <c r="AV271" s="214" t="str">
        <f>IF(AU271=J271,"OK","REVIEW")</f>
        <v>OK</v>
      </c>
      <c r="AW271" s="213" t="s">
        <v>1647</v>
      </c>
    </row>
    <row r="272" ht="72" customHeight="1">
      <c r="A272" s="214" t="s">
        <v>272</v>
      </c>
      <c r="B272" s="213" t="s">
        <v>1075</v>
      </c>
      <c r="C272" s="214" t="s">
        <v>1128</v>
      </c>
      <c r="D272" s="213" t="s">
        <v>1129</v>
      </c>
      <c r="E272" s="214" t="s">
        <v>1147</v>
      </c>
      <c r="F272" s="213" t="s">
        <v>1148</v>
      </c>
      <c r="G272" s="214" t="s">
        <v>1157</v>
      </c>
      <c r="H272" s="213" t="s">
        <v>1158</v>
      </c>
      <c r="I272" s="213" t="s">
        <v>1082</v>
      </c>
      <c r="J272" s="214" t="s">
        <v>267</v>
      </c>
      <c r="K272" s="213" t="s">
        <v>1663</v>
      </c>
      <c r="L272" s="214">
        <v>2</v>
      </c>
      <c r="M272" s="214">
        <f>ROUND(L272*18,0)</f>
        <v>36</v>
      </c>
      <c r="N272" s="214">
        <v>3</v>
      </c>
      <c r="O272" s="214">
        <f>ROUND(N272*19.2,0)</f>
        <v>58</v>
      </c>
      <c r="P272" s="214">
        <v>2</v>
      </c>
      <c r="Q272" s="214">
        <f>ROUND(P272*19.2,0)</f>
        <v>38</v>
      </c>
      <c r="R272" s="214">
        <v>2</v>
      </c>
      <c r="S272" s="214">
        <f>ROUND(R272*14.4,0)</f>
        <v>29</v>
      </c>
      <c r="T272" s="214">
        <v>2</v>
      </c>
      <c r="U272" s="214">
        <f>ROUND(T272*14.4,0)</f>
        <v>29</v>
      </c>
      <c r="V272" s="214">
        <v>2</v>
      </c>
      <c r="W272" s="214">
        <f>ROUND(V272*28.8,0)</f>
        <v>58</v>
      </c>
      <c r="X272" s="214">
        <v>2</v>
      </c>
      <c r="Y272" s="214">
        <f>ROUND(X272*16.8,0)</f>
        <v>34</v>
      </c>
      <c r="Z272" s="214">
        <v>2</v>
      </c>
      <c r="AA272" s="214">
        <f>ROUND(Z272*19.2,0)</f>
        <v>38</v>
      </c>
      <c r="AB272" s="214">
        <v>1</v>
      </c>
      <c r="AC272" s="214">
        <f>ROUND(AB272*19.2,0)</f>
        <v>19</v>
      </c>
      <c r="AD272" s="214">
        <v>2</v>
      </c>
      <c r="AE272" s="214">
        <f>ROUND(AD272*12,0)</f>
        <v>24</v>
      </c>
      <c r="AF272" s="214">
        <v>2</v>
      </c>
      <c r="AG272" s="214">
        <f>ROUND(AF272*14.4,0)</f>
        <v>29</v>
      </c>
      <c r="AH272" s="214">
        <v>1</v>
      </c>
      <c r="AI272" s="214">
        <f>ROUND(AH272*9.6,0)</f>
        <v>10</v>
      </c>
      <c r="AJ272" s="214">
        <v>2</v>
      </c>
      <c r="AK272" s="214">
        <f>ROUND(AJ272*16.8,0)</f>
        <v>34</v>
      </c>
      <c r="AL272" s="214">
        <v>1</v>
      </c>
      <c r="AM272" s="214">
        <f>ROUND(AL272*7.2,0)</f>
        <v>7</v>
      </c>
      <c r="AN272" s="214">
        <f>SUM(M272,O272,Q272,S272,U272)</f>
        <v>190</v>
      </c>
      <c r="AO272" s="214">
        <f>SUM(W272,Y272,AA272,AC272)</f>
        <v>149</v>
      </c>
      <c r="AP272" s="214">
        <f>SUM(AE272,AG272,AI272)</f>
        <v>63</v>
      </c>
      <c r="AQ272" s="214">
        <f>SUM(AK272,AM272)</f>
        <v>41</v>
      </c>
      <c r="AR272" s="214">
        <f>SUM(AN272:AQ272)</f>
        <v>443</v>
      </c>
      <c r="AS272" s="214" t="str">
        <f>IF(AR272&lt;=120,"Group 1",IF(AR272&lt;=240,"Group 2",IF(AR272&lt;=360,"Group 3",IF(AR272&lt;=480,"Group 4",IF(AR272&lt;=600,"Group 5",IF(AR272&lt;=720,"Group 6",IF(AR272&lt;=840,"Group 7",IF(AR272&lt;=960,"Group 8",IF(AR272&lt;=1080,"Group 9","Group 10")))))))))</f>
        <v>Group 4</v>
      </c>
      <c r="AT272" s="214" t="str">
        <f>IF(AR272&lt;=120,"B1",IF(AR272&lt;=240,"B2",IF(AR272&lt;=360,"B3",IF(AR272&lt;=480,"B4",IF(AR272&lt;=600,"B5",IF(AR272&lt;=720,"B6",IF(AR272&lt;=840,"B7",IF(AR272&lt;=960,"B8",IF(AR272&lt;=1080,"B9",IF(AR272&lt;=1100,"B10",IF(AR272&lt;=1120,"B11",IF(AR272&lt;=1140,"B12",IF(AR272&lt;=1160,"B13",IF(AR272&lt;=1180,"B14","B15"))))))))))))))</f>
        <v>B4</v>
      </c>
      <c r="AU272" s="214" t="str">
        <f>AT272</f>
        <v>B4</v>
      </c>
      <c r="AV272" s="214" t="str">
        <f>IF(AU272=J272,"OK","REVIEW")</f>
        <v>OK</v>
      </c>
      <c r="AW272" s="213" t="s">
        <v>1647</v>
      </c>
    </row>
    <row r="273" ht="72" customHeight="1">
      <c r="A273" s="214" t="s">
        <v>272</v>
      </c>
      <c r="B273" s="213" t="s">
        <v>1075</v>
      </c>
      <c r="C273" s="214" t="s">
        <v>1128</v>
      </c>
      <c r="D273" s="213" t="s">
        <v>1129</v>
      </c>
      <c r="E273" s="214" t="s">
        <v>1147</v>
      </c>
      <c r="F273" s="213" t="s">
        <v>1148</v>
      </c>
      <c r="G273" s="214" t="s">
        <v>1159</v>
      </c>
      <c r="H273" s="213" t="s">
        <v>1160</v>
      </c>
      <c r="I273" s="213" t="s">
        <v>1082</v>
      </c>
      <c r="J273" s="214" t="s">
        <v>267</v>
      </c>
      <c r="K273" s="213" t="s">
        <v>1663</v>
      </c>
      <c r="L273" s="214">
        <v>2</v>
      </c>
      <c r="M273" s="214">
        <f>ROUND(L273*18,0)</f>
        <v>36</v>
      </c>
      <c r="N273" s="214">
        <v>3</v>
      </c>
      <c r="O273" s="214">
        <f>ROUND(N273*19.2,0)</f>
        <v>58</v>
      </c>
      <c r="P273" s="214">
        <v>2</v>
      </c>
      <c r="Q273" s="214">
        <f>ROUND(P273*19.2,0)</f>
        <v>38</v>
      </c>
      <c r="R273" s="214">
        <v>2</v>
      </c>
      <c r="S273" s="214">
        <f>ROUND(R273*14.4,0)</f>
        <v>29</v>
      </c>
      <c r="T273" s="214">
        <v>2</v>
      </c>
      <c r="U273" s="214">
        <f>ROUND(T273*14.4,0)</f>
        <v>29</v>
      </c>
      <c r="V273" s="214">
        <v>2</v>
      </c>
      <c r="W273" s="214">
        <f>ROUND(V273*28.8,0)</f>
        <v>58</v>
      </c>
      <c r="X273" s="214">
        <v>2</v>
      </c>
      <c r="Y273" s="214">
        <f>ROUND(X273*16.8,0)</f>
        <v>34</v>
      </c>
      <c r="Z273" s="214">
        <v>2</v>
      </c>
      <c r="AA273" s="214">
        <f>ROUND(Z273*19.2,0)</f>
        <v>38</v>
      </c>
      <c r="AB273" s="214">
        <v>1</v>
      </c>
      <c r="AC273" s="214">
        <f>ROUND(AB273*19.2,0)</f>
        <v>19</v>
      </c>
      <c r="AD273" s="214">
        <v>2</v>
      </c>
      <c r="AE273" s="214">
        <f>ROUND(AD273*12,0)</f>
        <v>24</v>
      </c>
      <c r="AF273" s="214">
        <v>2</v>
      </c>
      <c r="AG273" s="214">
        <f>ROUND(AF273*14.4,0)</f>
        <v>29</v>
      </c>
      <c r="AH273" s="214">
        <v>1</v>
      </c>
      <c r="AI273" s="214">
        <f>ROUND(AH273*9.6,0)</f>
        <v>10</v>
      </c>
      <c r="AJ273" s="214">
        <v>2</v>
      </c>
      <c r="AK273" s="214">
        <f>ROUND(AJ273*16.8,0)</f>
        <v>34</v>
      </c>
      <c r="AL273" s="214">
        <v>1</v>
      </c>
      <c r="AM273" s="214">
        <f>ROUND(AL273*7.2,0)</f>
        <v>7</v>
      </c>
      <c r="AN273" s="214">
        <f>SUM(M273,O273,Q273,S273,U273)</f>
        <v>190</v>
      </c>
      <c r="AO273" s="214">
        <f>SUM(W273,Y273,AA273,AC273)</f>
        <v>149</v>
      </c>
      <c r="AP273" s="214">
        <f>SUM(AE273,AG273,AI273)</f>
        <v>63</v>
      </c>
      <c r="AQ273" s="214">
        <f>SUM(AK273,AM273)</f>
        <v>41</v>
      </c>
      <c r="AR273" s="214">
        <f>SUM(AN273:AQ273)</f>
        <v>443</v>
      </c>
      <c r="AS273" s="214" t="str">
        <f>IF(AR273&lt;=120,"Group 1",IF(AR273&lt;=240,"Group 2",IF(AR273&lt;=360,"Group 3",IF(AR273&lt;=480,"Group 4",IF(AR273&lt;=600,"Group 5",IF(AR273&lt;=720,"Group 6",IF(AR273&lt;=840,"Group 7",IF(AR273&lt;=960,"Group 8",IF(AR273&lt;=1080,"Group 9","Group 10")))))))))</f>
        <v>Group 4</v>
      </c>
      <c r="AT273" s="214" t="str">
        <f>IF(AR273&lt;=120,"B1",IF(AR273&lt;=240,"B2",IF(AR273&lt;=360,"B3",IF(AR273&lt;=480,"B4",IF(AR273&lt;=600,"B5",IF(AR273&lt;=720,"B6",IF(AR273&lt;=840,"B7",IF(AR273&lt;=960,"B8",IF(AR273&lt;=1080,"B9",IF(AR273&lt;=1100,"B10",IF(AR273&lt;=1120,"B11",IF(AR273&lt;=1140,"B12",IF(AR273&lt;=1160,"B13",IF(AR273&lt;=1180,"B14","B15"))))))))))))))</f>
        <v>B4</v>
      </c>
      <c r="AU273" s="214" t="str">
        <f>AT273</f>
        <v>B4</v>
      </c>
      <c r="AV273" s="214" t="str">
        <f>IF(AU273=J273,"OK","REVIEW")</f>
        <v>OK</v>
      </c>
      <c r="AW273" s="213" t="s">
        <v>1647</v>
      </c>
    </row>
    <row r="274" ht="72" customHeight="1">
      <c r="A274" s="214" t="s">
        <v>272</v>
      </c>
      <c r="B274" s="213" t="s">
        <v>1075</v>
      </c>
      <c r="C274" s="214" t="s">
        <v>1128</v>
      </c>
      <c r="D274" s="213" t="s">
        <v>1129</v>
      </c>
      <c r="E274" s="214" t="s">
        <v>1147</v>
      </c>
      <c r="F274" s="213" t="s">
        <v>1148</v>
      </c>
      <c r="G274" s="214" t="s">
        <v>1161</v>
      </c>
      <c r="H274" s="213" t="s">
        <v>1162</v>
      </c>
      <c r="I274" s="213" t="s">
        <v>1082</v>
      </c>
      <c r="J274" s="214" t="s">
        <v>267</v>
      </c>
      <c r="K274" s="213" t="s">
        <v>1663</v>
      </c>
      <c r="L274" s="214">
        <v>2</v>
      </c>
      <c r="M274" s="214">
        <f>ROUND(L274*18,0)</f>
        <v>36</v>
      </c>
      <c r="N274" s="214">
        <v>3</v>
      </c>
      <c r="O274" s="214">
        <f>ROUND(N274*19.2,0)</f>
        <v>58</v>
      </c>
      <c r="P274" s="214">
        <v>2</v>
      </c>
      <c r="Q274" s="214">
        <f>ROUND(P274*19.2,0)</f>
        <v>38</v>
      </c>
      <c r="R274" s="214">
        <v>2</v>
      </c>
      <c r="S274" s="214">
        <f>ROUND(R274*14.4,0)</f>
        <v>29</v>
      </c>
      <c r="T274" s="214">
        <v>2</v>
      </c>
      <c r="U274" s="214">
        <f>ROUND(T274*14.4,0)</f>
        <v>29</v>
      </c>
      <c r="V274" s="214">
        <v>2</v>
      </c>
      <c r="W274" s="214">
        <f>ROUND(V274*28.8,0)</f>
        <v>58</v>
      </c>
      <c r="X274" s="214">
        <v>2</v>
      </c>
      <c r="Y274" s="214">
        <f>ROUND(X274*16.8,0)</f>
        <v>34</v>
      </c>
      <c r="Z274" s="214">
        <v>2</v>
      </c>
      <c r="AA274" s="214">
        <f>ROUND(Z274*19.2,0)</f>
        <v>38</v>
      </c>
      <c r="AB274" s="214">
        <v>1</v>
      </c>
      <c r="AC274" s="214">
        <f>ROUND(AB274*19.2,0)</f>
        <v>19</v>
      </c>
      <c r="AD274" s="214">
        <v>2</v>
      </c>
      <c r="AE274" s="214">
        <f>ROUND(AD274*12,0)</f>
        <v>24</v>
      </c>
      <c r="AF274" s="214">
        <v>2</v>
      </c>
      <c r="AG274" s="214">
        <f>ROUND(AF274*14.4,0)</f>
        <v>29</v>
      </c>
      <c r="AH274" s="214">
        <v>1</v>
      </c>
      <c r="AI274" s="214">
        <f>ROUND(AH274*9.6,0)</f>
        <v>10</v>
      </c>
      <c r="AJ274" s="214">
        <v>2</v>
      </c>
      <c r="AK274" s="214">
        <f>ROUND(AJ274*16.8,0)</f>
        <v>34</v>
      </c>
      <c r="AL274" s="214">
        <v>1</v>
      </c>
      <c r="AM274" s="214">
        <f>ROUND(AL274*7.2,0)</f>
        <v>7</v>
      </c>
      <c r="AN274" s="214">
        <f>SUM(M274,O274,Q274,S274,U274)</f>
        <v>190</v>
      </c>
      <c r="AO274" s="214">
        <f>SUM(W274,Y274,AA274,AC274)</f>
        <v>149</v>
      </c>
      <c r="AP274" s="214">
        <f>SUM(AE274,AG274,AI274)</f>
        <v>63</v>
      </c>
      <c r="AQ274" s="214">
        <f>SUM(AK274,AM274)</f>
        <v>41</v>
      </c>
      <c r="AR274" s="214">
        <f>SUM(AN274:AQ274)</f>
        <v>443</v>
      </c>
      <c r="AS274" s="214" t="str">
        <f>IF(AR274&lt;=120,"Group 1",IF(AR274&lt;=240,"Group 2",IF(AR274&lt;=360,"Group 3",IF(AR274&lt;=480,"Group 4",IF(AR274&lt;=600,"Group 5",IF(AR274&lt;=720,"Group 6",IF(AR274&lt;=840,"Group 7",IF(AR274&lt;=960,"Group 8",IF(AR274&lt;=1080,"Group 9","Group 10")))))))))</f>
        <v>Group 4</v>
      </c>
      <c r="AT274" s="214" t="str">
        <f>IF(AR274&lt;=120,"B1",IF(AR274&lt;=240,"B2",IF(AR274&lt;=360,"B3",IF(AR274&lt;=480,"B4",IF(AR274&lt;=600,"B5",IF(AR274&lt;=720,"B6",IF(AR274&lt;=840,"B7",IF(AR274&lt;=960,"B8",IF(AR274&lt;=1080,"B9",IF(AR274&lt;=1100,"B10",IF(AR274&lt;=1120,"B11",IF(AR274&lt;=1140,"B12",IF(AR274&lt;=1160,"B13",IF(AR274&lt;=1180,"B14","B15"))))))))))))))</f>
        <v>B4</v>
      </c>
      <c r="AU274" s="214" t="str">
        <f>AT274</f>
        <v>B4</v>
      </c>
      <c r="AV274" s="214" t="str">
        <f>IF(AU274=J274,"OK","REVIEW")</f>
        <v>OK</v>
      </c>
      <c r="AW274" s="213" t="s">
        <v>1647</v>
      </c>
    </row>
    <row r="275" ht="72" customHeight="1">
      <c r="A275" s="214" t="s">
        <v>272</v>
      </c>
      <c r="B275" s="213" t="s">
        <v>1075</v>
      </c>
      <c r="C275" s="214" t="s">
        <v>1163</v>
      </c>
      <c r="D275" s="213" t="s">
        <v>1164</v>
      </c>
      <c r="E275" s="214" t="s">
        <v>1165</v>
      </c>
      <c r="F275" s="213" t="s">
        <v>1166</v>
      </c>
      <c r="G275" s="214" t="s">
        <v>1167</v>
      </c>
      <c r="H275" s="213" t="s">
        <v>1168</v>
      </c>
      <c r="I275" s="213" t="s">
        <v>1082</v>
      </c>
      <c r="J275" s="214" t="s">
        <v>267</v>
      </c>
      <c r="K275" s="213" t="s">
        <v>1663</v>
      </c>
      <c r="L275" s="214">
        <v>2</v>
      </c>
      <c r="M275" s="214">
        <f>ROUND(L275*18,0)</f>
        <v>36</v>
      </c>
      <c r="N275" s="214">
        <v>2</v>
      </c>
      <c r="O275" s="214">
        <f>ROUND(N275*19.2,0)</f>
        <v>38</v>
      </c>
      <c r="P275" s="214">
        <v>2</v>
      </c>
      <c r="Q275" s="214">
        <f>ROUND(P275*19.2,0)</f>
        <v>38</v>
      </c>
      <c r="R275" s="214">
        <v>2</v>
      </c>
      <c r="S275" s="214">
        <f>ROUND(R275*14.4,0)</f>
        <v>29</v>
      </c>
      <c r="T275" s="214">
        <v>2</v>
      </c>
      <c r="U275" s="214">
        <f>ROUND(T275*14.4,0)</f>
        <v>29</v>
      </c>
      <c r="V275" s="214">
        <v>3</v>
      </c>
      <c r="W275" s="214">
        <f>ROUND(V275*28.8,0)</f>
        <v>86</v>
      </c>
      <c r="X275" s="214">
        <v>2</v>
      </c>
      <c r="Y275" s="214">
        <f>ROUND(X275*16.8,0)</f>
        <v>34</v>
      </c>
      <c r="Z275" s="214">
        <v>2</v>
      </c>
      <c r="AA275" s="214">
        <f>ROUND(Z275*19.2,0)</f>
        <v>38</v>
      </c>
      <c r="AB275" s="214">
        <v>1</v>
      </c>
      <c r="AC275" s="214">
        <f>ROUND(AB275*19.2,0)</f>
        <v>19</v>
      </c>
      <c r="AD275" s="214">
        <v>2</v>
      </c>
      <c r="AE275" s="214">
        <f>ROUND(AD275*12,0)</f>
        <v>24</v>
      </c>
      <c r="AF275" s="214">
        <v>3</v>
      </c>
      <c r="AG275" s="214">
        <f>ROUND(AF275*14.4,0)</f>
        <v>43</v>
      </c>
      <c r="AH275" s="214">
        <v>1</v>
      </c>
      <c r="AI275" s="214">
        <f>ROUND(AH275*9.6,0)</f>
        <v>10</v>
      </c>
      <c r="AJ275" s="214">
        <v>2</v>
      </c>
      <c r="AK275" s="214">
        <f>ROUND(AJ275*16.8,0)</f>
        <v>34</v>
      </c>
      <c r="AL275" s="214">
        <v>1</v>
      </c>
      <c r="AM275" s="214">
        <f>ROUND(AL275*7.2,0)</f>
        <v>7</v>
      </c>
      <c r="AN275" s="214">
        <f>SUM(M275,O275,Q275,S275,U275)</f>
        <v>170</v>
      </c>
      <c r="AO275" s="214">
        <f>SUM(W275,Y275,AA275,AC275)</f>
        <v>177</v>
      </c>
      <c r="AP275" s="214">
        <f>SUM(AE275,AG275,AI275)</f>
        <v>77</v>
      </c>
      <c r="AQ275" s="214">
        <f>SUM(AK275,AM275)</f>
        <v>41</v>
      </c>
      <c r="AR275" s="214">
        <f>SUM(AN275:AQ275)</f>
        <v>465</v>
      </c>
      <c r="AS275" s="214" t="str">
        <f>IF(AR275&lt;=120,"Group 1",IF(AR275&lt;=240,"Group 2",IF(AR275&lt;=360,"Group 3",IF(AR275&lt;=480,"Group 4",IF(AR275&lt;=600,"Group 5",IF(AR275&lt;=720,"Group 6",IF(AR275&lt;=840,"Group 7",IF(AR275&lt;=960,"Group 8",IF(AR275&lt;=1080,"Group 9","Group 10")))))))))</f>
        <v>Group 4</v>
      </c>
      <c r="AT275" s="214" t="str">
        <f>IF(AR275&lt;=120,"B1",IF(AR275&lt;=240,"B2",IF(AR275&lt;=360,"B3",IF(AR275&lt;=480,"B4",IF(AR275&lt;=600,"B5",IF(AR275&lt;=720,"B6",IF(AR275&lt;=840,"B7",IF(AR275&lt;=960,"B8",IF(AR275&lt;=1080,"B9",IF(AR275&lt;=1100,"B10",IF(AR275&lt;=1120,"B11",IF(AR275&lt;=1140,"B12",IF(AR275&lt;=1160,"B13",IF(AR275&lt;=1180,"B14","B15"))))))))))))))</f>
        <v>B4</v>
      </c>
      <c r="AU275" s="214" t="str">
        <f>AT275</f>
        <v>B4</v>
      </c>
      <c r="AV275" s="214" t="str">
        <f>IF(AU275=J275,"OK","REVIEW")</f>
        <v>OK</v>
      </c>
      <c r="AW275" s="213" t="s">
        <v>1647</v>
      </c>
    </row>
    <row r="276" ht="72" customHeight="1">
      <c r="A276" s="214" t="s">
        <v>272</v>
      </c>
      <c r="B276" s="213" t="s">
        <v>1075</v>
      </c>
      <c r="C276" s="214" t="s">
        <v>1163</v>
      </c>
      <c r="D276" s="213" t="s">
        <v>1164</v>
      </c>
      <c r="E276" s="214" t="s">
        <v>1165</v>
      </c>
      <c r="F276" s="213" t="s">
        <v>1166</v>
      </c>
      <c r="G276" s="214" t="s">
        <v>1169</v>
      </c>
      <c r="H276" s="213" t="s">
        <v>1170</v>
      </c>
      <c r="I276" s="213" t="s">
        <v>1082</v>
      </c>
      <c r="J276" s="214" t="s">
        <v>267</v>
      </c>
      <c r="K276" s="213" t="s">
        <v>1663</v>
      </c>
      <c r="L276" s="214">
        <v>2</v>
      </c>
      <c r="M276" s="214">
        <f>ROUND(L276*18,0)</f>
        <v>36</v>
      </c>
      <c r="N276" s="214">
        <v>2</v>
      </c>
      <c r="O276" s="214">
        <f>ROUND(N276*19.2,0)</f>
        <v>38</v>
      </c>
      <c r="P276" s="214">
        <v>2</v>
      </c>
      <c r="Q276" s="214">
        <f>ROUND(P276*19.2,0)</f>
        <v>38</v>
      </c>
      <c r="R276" s="214">
        <v>2</v>
      </c>
      <c r="S276" s="214">
        <f>ROUND(R276*14.4,0)</f>
        <v>29</v>
      </c>
      <c r="T276" s="214">
        <v>2</v>
      </c>
      <c r="U276" s="214">
        <f>ROUND(T276*14.4,0)</f>
        <v>29</v>
      </c>
      <c r="V276" s="214">
        <v>3</v>
      </c>
      <c r="W276" s="214">
        <f>ROUND(V276*28.8,0)</f>
        <v>86</v>
      </c>
      <c r="X276" s="214">
        <v>2</v>
      </c>
      <c r="Y276" s="214">
        <f>ROUND(X276*16.8,0)</f>
        <v>34</v>
      </c>
      <c r="Z276" s="214">
        <v>2</v>
      </c>
      <c r="AA276" s="214">
        <f>ROUND(Z276*19.2,0)</f>
        <v>38</v>
      </c>
      <c r="AB276" s="214">
        <v>1</v>
      </c>
      <c r="AC276" s="214">
        <f>ROUND(AB276*19.2,0)</f>
        <v>19</v>
      </c>
      <c r="AD276" s="214">
        <v>2</v>
      </c>
      <c r="AE276" s="214">
        <f>ROUND(AD276*12,0)</f>
        <v>24</v>
      </c>
      <c r="AF276" s="214">
        <v>3</v>
      </c>
      <c r="AG276" s="214">
        <f>ROUND(AF276*14.4,0)</f>
        <v>43</v>
      </c>
      <c r="AH276" s="214">
        <v>1</v>
      </c>
      <c r="AI276" s="214">
        <f>ROUND(AH276*9.6,0)</f>
        <v>10</v>
      </c>
      <c r="AJ276" s="214">
        <v>2</v>
      </c>
      <c r="AK276" s="214">
        <f>ROUND(AJ276*16.8,0)</f>
        <v>34</v>
      </c>
      <c r="AL276" s="214">
        <v>1</v>
      </c>
      <c r="AM276" s="214">
        <f>ROUND(AL276*7.2,0)</f>
        <v>7</v>
      </c>
      <c r="AN276" s="214">
        <f>SUM(M276,O276,Q276,S276,U276)</f>
        <v>170</v>
      </c>
      <c r="AO276" s="214">
        <f>SUM(W276,Y276,AA276,AC276)</f>
        <v>177</v>
      </c>
      <c r="AP276" s="214">
        <f>SUM(AE276,AG276,AI276)</f>
        <v>77</v>
      </c>
      <c r="AQ276" s="214">
        <f>SUM(AK276,AM276)</f>
        <v>41</v>
      </c>
      <c r="AR276" s="214">
        <f>SUM(AN276:AQ276)</f>
        <v>465</v>
      </c>
      <c r="AS276" s="214" t="str">
        <f>IF(AR276&lt;=120,"Group 1",IF(AR276&lt;=240,"Group 2",IF(AR276&lt;=360,"Group 3",IF(AR276&lt;=480,"Group 4",IF(AR276&lt;=600,"Group 5",IF(AR276&lt;=720,"Group 6",IF(AR276&lt;=840,"Group 7",IF(AR276&lt;=960,"Group 8",IF(AR276&lt;=1080,"Group 9","Group 10")))))))))</f>
        <v>Group 4</v>
      </c>
      <c r="AT276" s="214" t="str">
        <f>IF(AR276&lt;=120,"B1",IF(AR276&lt;=240,"B2",IF(AR276&lt;=360,"B3",IF(AR276&lt;=480,"B4",IF(AR276&lt;=600,"B5",IF(AR276&lt;=720,"B6",IF(AR276&lt;=840,"B7",IF(AR276&lt;=960,"B8",IF(AR276&lt;=1080,"B9",IF(AR276&lt;=1100,"B10",IF(AR276&lt;=1120,"B11",IF(AR276&lt;=1140,"B12",IF(AR276&lt;=1160,"B13",IF(AR276&lt;=1180,"B14","B15"))))))))))))))</f>
        <v>B4</v>
      </c>
      <c r="AU276" s="214" t="str">
        <f>AT276</f>
        <v>B4</v>
      </c>
      <c r="AV276" s="214" t="str">
        <f>IF(AU276=J276,"OK","REVIEW")</f>
        <v>OK</v>
      </c>
      <c r="AW276" s="213" t="s">
        <v>1647</v>
      </c>
    </row>
    <row r="277" ht="72" customHeight="1">
      <c r="A277" s="214" t="s">
        <v>272</v>
      </c>
      <c r="B277" s="213" t="s">
        <v>1075</v>
      </c>
      <c r="C277" s="214" t="s">
        <v>1163</v>
      </c>
      <c r="D277" s="213" t="s">
        <v>1164</v>
      </c>
      <c r="E277" s="214" t="s">
        <v>1171</v>
      </c>
      <c r="F277" s="213" t="s">
        <v>1172</v>
      </c>
      <c r="G277" s="214" t="s">
        <v>1173</v>
      </c>
      <c r="H277" s="213" t="s">
        <v>1174</v>
      </c>
      <c r="I277" s="213" t="s">
        <v>1082</v>
      </c>
      <c r="J277" s="214" t="s">
        <v>271</v>
      </c>
      <c r="K277" s="213" t="s">
        <v>1664</v>
      </c>
      <c r="L277" s="214">
        <v>3</v>
      </c>
      <c r="M277" s="214">
        <f>ROUND(L277*18,0)</f>
        <v>54</v>
      </c>
      <c r="N277" s="214">
        <v>3</v>
      </c>
      <c r="O277" s="214">
        <f>ROUND(N277*19.2,0)</f>
        <v>58</v>
      </c>
      <c r="P277" s="214">
        <v>2</v>
      </c>
      <c r="Q277" s="214">
        <f>ROUND(P277*19.2,0)</f>
        <v>38</v>
      </c>
      <c r="R277" s="214">
        <v>3</v>
      </c>
      <c r="S277" s="214">
        <f>ROUND(R277*14.4,0)</f>
        <v>43</v>
      </c>
      <c r="T277" s="214">
        <v>2</v>
      </c>
      <c r="U277" s="214">
        <f>ROUND(T277*14.4,0)</f>
        <v>29</v>
      </c>
      <c r="V277" s="214">
        <v>4</v>
      </c>
      <c r="W277" s="214">
        <f>ROUND(V277*28.8,0)</f>
        <v>115</v>
      </c>
      <c r="X277" s="214">
        <v>2</v>
      </c>
      <c r="Y277" s="214">
        <f>ROUND(X277*16.8,0)</f>
        <v>34</v>
      </c>
      <c r="Z277" s="214">
        <v>2</v>
      </c>
      <c r="AA277" s="214">
        <f>ROUND(Z277*19.2,0)</f>
        <v>38</v>
      </c>
      <c r="AB277" s="214">
        <v>2</v>
      </c>
      <c r="AC277" s="214">
        <f>ROUND(AB277*19.2,0)</f>
        <v>38</v>
      </c>
      <c r="AD277" s="214">
        <v>2</v>
      </c>
      <c r="AE277" s="214">
        <f>ROUND(AD277*12,0)</f>
        <v>24</v>
      </c>
      <c r="AF277" s="214">
        <v>4</v>
      </c>
      <c r="AG277" s="214">
        <f>ROUND(AF277*14.4,0)</f>
        <v>58</v>
      </c>
      <c r="AH277" s="214">
        <v>2</v>
      </c>
      <c r="AI277" s="214">
        <f>ROUND(AH277*9.6,0)</f>
        <v>19</v>
      </c>
      <c r="AJ277" s="214">
        <v>2</v>
      </c>
      <c r="AK277" s="214">
        <f>ROUND(AJ277*16.8,0)</f>
        <v>34</v>
      </c>
      <c r="AL277" s="214">
        <v>2</v>
      </c>
      <c r="AM277" s="214">
        <f>ROUND(AL277*7.2,0)</f>
        <v>14</v>
      </c>
      <c r="AN277" s="214">
        <f>SUM(M277,O277,Q277,S277,U277)</f>
        <v>222</v>
      </c>
      <c r="AO277" s="214">
        <f>SUM(W277,Y277,AA277,AC277)</f>
        <v>225</v>
      </c>
      <c r="AP277" s="214">
        <f>SUM(AE277,AG277,AI277)</f>
        <v>101</v>
      </c>
      <c r="AQ277" s="214">
        <f>SUM(AK277,AM277)</f>
        <v>48</v>
      </c>
      <c r="AR277" s="214">
        <f>SUM(AN277:AQ277)</f>
        <v>596</v>
      </c>
      <c r="AS277" s="214" t="str">
        <f>IF(AR277&lt;=120,"Group 1",IF(AR277&lt;=240,"Group 2",IF(AR277&lt;=360,"Group 3",IF(AR277&lt;=480,"Group 4",IF(AR277&lt;=600,"Group 5",IF(AR277&lt;=720,"Group 6",IF(AR277&lt;=840,"Group 7",IF(AR277&lt;=960,"Group 8",IF(AR277&lt;=1080,"Group 9","Group 10")))))))))</f>
        <v>Group 5</v>
      </c>
      <c r="AT277" s="214" t="str">
        <f>IF(AR277&lt;=120,"B1",IF(AR277&lt;=240,"B2",IF(AR277&lt;=360,"B3",IF(AR277&lt;=480,"B4",IF(AR277&lt;=600,"B5",IF(AR277&lt;=720,"B6",IF(AR277&lt;=840,"B7",IF(AR277&lt;=960,"B8",IF(AR277&lt;=1080,"B9",IF(AR277&lt;=1100,"B10",IF(AR277&lt;=1120,"B11",IF(AR277&lt;=1140,"B12",IF(AR277&lt;=1160,"B13",IF(AR277&lt;=1180,"B14","B15"))))))))))))))</f>
        <v>B5</v>
      </c>
      <c r="AU277" s="214" t="str">
        <f>AT277</f>
        <v>B5</v>
      </c>
      <c r="AV277" s="214" t="str">
        <f>IF(AU277=J277,"OK","REVIEW")</f>
        <v>OK</v>
      </c>
      <c r="AW277" s="213" t="s">
        <v>1647</v>
      </c>
    </row>
    <row r="278" ht="72" customHeight="1">
      <c r="A278" s="214" t="s">
        <v>272</v>
      </c>
      <c r="B278" s="213" t="s">
        <v>1075</v>
      </c>
      <c r="C278" s="214" t="s">
        <v>1163</v>
      </c>
      <c r="D278" s="213" t="s">
        <v>1164</v>
      </c>
      <c r="E278" s="214" t="s">
        <v>1171</v>
      </c>
      <c r="F278" s="213" t="s">
        <v>1172</v>
      </c>
      <c r="G278" s="214" t="s">
        <v>1175</v>
      </c>
      <c r="H278" s="213" t="s">
        <v>1176</v>
      </c>
      <c r="I278" s="213" t="s">
        <v>1082</v>
      </c>
      <c r="J278" s="214" t="s">
        <v>271</v>
      </c>
      <c r="K278" s="213" t="s">
        <v>1664</v>
      </c>
      <c r="L278" s="214">
        <v>3</v>
      </c>
      <c r="M278" s="214">
        <f>ROUND(L278*18,0)</f>
        <v>54</v>
      </c>
      <c r="N278" s="214">
        <v>3</v>
      </c>
      <c r="O278" s="214">
        <f>ROUND(N278*19.2,0)</f>
        <v>58</v>
      </c>
      <c r="P278" s="214">
        <v>2</v>
      </c>
      <c r="Q278" s="214">
        <f>ROUND(P278*19.2,0)</f>
        <v>38</v>
      </c>
      <c r="R278" s="214">
        <v>3</v>
      </c>
      <c r="S278" s="214">
        <f>ROUND(R278*14.4,0)</f>
        <v>43</v>
      </c>
      <c r="T278" s="214">
        <v>2</v>
      </c>
      <c r="U278" s="214">
        <f>ROUND(T278*14.4,0)</f>
        <v>29</v>
      </c>
      <c r="V278" s="214">
        <v>4</v>
      </c>
      <c r="W278" s="214">
        <f>ROUND(V278*28.8,0)</f>
        <v>115</v>
      </c>
      <c r="X278" s="214">
        <v>2</v>
      </c>
      <c r="Y278" s="214">
        <f>ROUND(X278*16.8,0)</f>
        <v>34</v>
      </c>
      <c r="Z278" s="214">
        <v>2</v>
      </c>
      <c r="AA278" s="214">
        <f>ROUND(Z278*19.2,0)</f>
        <v>38</v>
      </c>
      <c r="AB278" s="214">
        <v>2</v>
      </c>
      <c r="AC278" s="214">
        <f>ROUND(AB278*19.2,0)</f>
        <v>38</v>
      </c>
      <c r="AD278" s="214">
        <v>2</v>
      </c>
      <c r="AE278" s="214">
        <f>ROUND(AD278*12,0)</f>
        <v>24</v>
      </c>
      <c r="AF278" s="214">
        <v>4</v>
      </c>
      <c r="AG278" s="214">
        <f>ROUND(AF278*14.4,0)</f>
        <v>58</v>
      </c>
      <c r="AH278" s="214">
        <v>2</v>
      </c>
      <c r="AI278" s="214">
        <f>ROUND(AH278*9.6,0)</f>
        <v>19</v>
      </c>
      <c r="AJ278" s="214">
        <v>2</v>
      </c>
      <c r="AK278" s="214">
        <f>ROUND(AJ278*16.8,0)</f>
        <v>34</v>
      </c>
      <c r="AL278" s="214">
        <v>2</v>
      </c>
      <c r="AM278" s="214">
        <f>ROUND(AL278*7.2,0)</f>
        <v>14</v>
      </c>
      <c r="AN278" s="214">
        <f>SUM(M278,O278,Q278,S278,U278)</f>
        <v>222</v>
      </c>
      <c r="AO278" s="214">
        <f>SUM(W278,Y278,AA278,AC278)</f>
        <v>225</v>
      </c>
      <c r="AP278" s="214">
        <f>SUM(AE278,AG278,AI278)</f>
        <v>101</v>
      </c>
      <c r="AQ278" s="214">
        <f>SUM(AK278,AM278)</f>
        <v>48</v>
      </c>
      <c r="AR278" s="214">
        <f>SUM(AN278:AQ278)</f>
        <v>596</v>
      </c>
      <c r="AS278" s="214" t="str">
        <f>IF(AR278&lt;=120,"Group 1",IF(AR278&lt;=240,"Group 2",IF(AR278&lt;=360,"Group 3",IF(AR278&lt;=480,"Group 4",IF(AR278&lt;=600,"Group 5",IF(AR278&lt;=720,"Group 6",IF(AR278&lt;=840,"Group 7",IF(AR278&lt;=960,"Group 8",IF(AR278&lt;=1080,"Group 9","Group 10")))))))))</f>
        <v>Group 5</v>
      </c>
      <c r="AT278" s="214" t="str">
        <f>IF(AR278&lt;=120,"B1",IF(AR278&lt;=240,"B2",IF(AR278&lt;=360,"B3",IF(AR278&lt;=480,"B4",IF(AR278&lt;=600,"B5",IF(AR278&lt;=720,"B6",IF(AR278&lt;=840,"B7",IF(AR278&lt;=960,"B8",IF(AR278&lt;=1080,"B9",IF(AR278&lt;=1100,"B10",IF(AR278&lt;=1120,"B11",IF(AR278&lt;=1140,"B12",IF(AR278&lt;=1160,"B13",IF(AR278&lt;=1180,"B14","B15"))))))))))))))</f>
        <v>B5</v>
      </c>
      <c r="AU278" s="214" t="str">
        <f>AT278</f>
        <v>B5</v>
      </c>
      <c r="AV278" s="214" t="str">
        <f>IF(AU278=J278,"OK","REVIEW")</f>
        <v>OK</v>
      </c>
      <c r="AW278" s="213" t="s">
        <v>1647</v>
      </c>
    </row>
    <row r="279" ht="72" customHeight="1">
      <c r="A279" s="214" t="s">
        <v>272</v>
      </c>
      <c r="B279" s="213" t="s">
        <v>1075</v>
      </c>
      <c r="C279" s="214" t="s">
        <v>1163</v>
      </c>
      <c r="D279" s="213" t="s">
        <v>1164</v>
      </c>
      <c r="E279" s="214" t="s">
        <v>1171</v>
      </c>
      <c r="F279" s="213" t="s">
        <v>1172</v>
      </c>
      <c r="G279" s="214" t="s">
        <v>1177</v>
      </c>
      <c r="H279" s="213" t="s">
        <v>1178</v>
      </c>
      <c r="I279" s="213" t="s">
        <v>1082</v>
      </c>
      <c r="J279" s="214" t="s">
        <v>271</v>
      </c>
      <c r="K279" s="213" t="s">
        <v>1664</v>
      </c>
      <c r="L279" s="214">
        <v>3</v>
      </c>
      <c r="M279" s="214">
        <f>ROUND(L279*18,0)</f>
        <v>54</v>
      </c>
      <c r="N279" s="214">
        <v>3</v>
      </c>
      <c r="O279" s="214">
        <f>ROUND(N279*19.2,0)</f>
        <v>58</v>
      </c>
      <c r="P279" s="214">
        <v>2</v>
      </c>
      <c r="Q279" s="214">
        <f>ROUND(P279*19.2,0)</f>
        <v>38</v>
      </c>
      <c r="R279" s="214">
        <v>3</v>
      </c>
      <c r="S279" s="214">
        <f>ROUND(R279*14.4,0)</f>
        <v>43</v>
      </c>
      <c r="T279" s="214">
        <v>2</v>
      </c>
      <c r="U279" s="214">
        <f>ROUND(T279*14.4,0)</f>
        <v>29</v>
      </c>
      <c r="V279" s="214">
        <v>4</v>
      </c>
      <c r="W279" s="214">
        <f>ROUND(V279*28.8,0)</f>
        <v>115</v>
      </c>
      <c r="X279" s="214">
        <v>2</v>
      </c>
      <c r="Y279" s="214">
        <f>ROUND(X279*16.8,0)</f>
        <v>34</v>
      </c>
      <c r="Z279" s="214">
        <v>2</v>
      </c>
      <c r="AA279" s="214">
        <f>ROUND(Z279*19.2,0)</f>
        <v>38</v>
      </c>
      <c r="AB279" s="214">
        <v>2</v>
      </c>
      <c r="AC279" s="214">
        <f>ROUND(AB279*19.2,0)</f>
        <v>38</v>
      </c>
      <c r="AD279" s="214">
        <v>2</v>
      </c>
      <c r="AE279" s="214">
        <f>ROUND(AD279*12,0)</f>
        <v>24</v>
      </c>
      <c r="AF279" s="214">
        <v>4</v>
      </c>
      <c r="AG279" s="214">
        <f>ROUND(AF279*14.4,0)</f>
        <v>58</v>
      </c>
      <c r="AH279" s="214">
        <v>2</v>
      </c>
      <c r="AI279" s="214">
        <f>ROUND(AH279*9.6,0)</f>
        <v>19</v>
      </c>
      <c r="AJ279" s="214">
        <v>2</v>
      </c>
      <c r="AK279" s="214">
        <f>ROUND(AJ279*16.8,0)</f>
        <v>34</v>
      </c>
      <c r="AL279" s="214">
        <v>2</v>
      </c>
      <c r="AM279" s="214">
        <f>ROUND(AL279*7.2,0)</f>
        <v>14</v>
      </c>
      <c r="AN279" s="214">
        <f>SUM(M279,O279,Q279,S279,U279)</f>
        <v>222</v>
      </c>
      <c r="AO279" s="214">
        <f>SUM(W279,Y279,AA279,AC279)</f>
        <v>225</v>
      </c>
      <c r="AP279" s="214">
        <f>SUM(AE279,AG279,AI279)</f>
        <v>101</v>
      </c>
      <c r="AQ279" s="214">
        <f>SUM(AK279,AM279)</f>
        <v>48</v>
      </c>
      <c r="AR279" s="214">
        <f>SUM(AN279:AQ279)</f>
        <v>596</v>
      </c>
      <c r="AS279" s="214" t="str">
        <f>IF(AR279&lt;=120,"Group 1",IF(AR279&lt;=240,"Group 2",IF(AR279&lt;=360,"Group 3",IF(AR279&lt;=480,"Group 4",IF(AR279&lt;=600,"Group 5",IF(AR279&lt;=720,"Group 6",IF(AR279&lt;=840,"Group 7",IF(AR279&lt;=960,"Group 8",IF(AR279&lt;=1080,"Group 9","Group 10")))))))))</f>
        <v>Group 5</v>
      </c>
      <c r="AT279" s="214" t="str">
        <f>IF(AR279&lt;=120,"B1",IF(AR279&lt;=240,"B2",IF(AR279&lt;=360,"B3",IF(AR279&lt;=480,"B4",IF(AR279&lt;=600,"B5",IF(AR279&lt;=720,"B6",IF(AR279&lt;=840,"B7",IF(AR279&lt;=960,"B8",IF(AR279&lt;=1080,"B9",IF(AR279&lt;=1100,"B10",IF(AR279&lt;=1120,"B11",IF(AR279&lt;=1140,"B12",IF(AR279&lt;=1160,"B13",IF(AR279&lt;=1180,"B14","B15"))))))))))))))</f>
        <v>B5</v>
      </c>
      <c r="AU279" s="214" t="str">
        <f>AT279</f>
        <v>B5</v>
      </c>
      <c r="AV279" s="214" t="str">
        <f>IF(AU279=J279,"OK","REVIEW")</f>
        <v>OK</v>
      </c>
      <c r="AW279" s="213" t="s">
        <v>1647</v>
      </c>
    </row>
    <row r="280" ht="72" customHeight="1">
      <c r="A280" s="214" t="s">
        <v>272</v>
      </c>
      <c r="B280" s="213" t="s">
        <v>1075</v>
      </c>
      <c r="C280" s="214" t="s">
        <v>1179</v>
      </c>
      <c r="D280" s="213" t="s">
        <v>1180</v>
      </c>
      <c r="E280" s="214" t="s">
        <v>1181</v>
      </c>
      <c r="F280" s="213" t="s">
        <v>1180</v>
      </c>
      <c r="G280" s="214" t="s">
        <v>1182</v>
      </c>
      <c r="H280" s="213" t="s">
        <v>1183</v>
      </c>
      <c r="I280" s="213" t="s">
        <v>1082</v>
      </c>
      <c r="J280" s="214" t="s">
        <v>271</v>
      </c>
      <c r="K280" s="213" t="s">
        <v>1664</v>
      </c>
      <c r="L280" s="214">
        <v>3</v>
      </c>
      <c r="M280" s="214">
        <f>ROUND(L280*18,0)</f>
        <v>54</v>
      </c>
      <c r="N280" s="214">
        <v>3</v>
      </c>
      <c r="O280" s="214">
        <f>ROUND(N280*19.2,0)</f>
        <v>58</v>
      </c>
      <c r="P280" s="214">
        <v>2</v>
      </c>
      <c r="Q280" s="214">
        <f>ROUND(P280*19.2,0)</f>
        <v>38</v>
      </c>
      <c r="R280" s="214">
        <v>3</v>
      </c>
      <c r="S280" s="214">
        <f>ROUND(R280*14.4,0)</f>
        <v>43</v>
      </c>
      <c r="T280" s="214">
        <v>2</v>
      </c>
      <c r="U280" s="214">
        <f>ROUND(T280*14.4,0)</f>
        <v>29</v>
      </c>
      <c r="V280" s="214">
        <v>3</v>
      </c>
      <c r="W280" s="214">
        <f>ROUND(V280*28.8,0)</f>
        <v>86</v>
      </c>
      <c r="X280" s="214">
        <v>2</v>
      </c>
      <c r="Y280" s="214">
        <f>ROUND(X280*16.8,0)</f>
        <v>34</v>
      </c>
      <c r="Z280" s="214">
        <v>2</v>
      </c>
      <c r="AA280" s="214">
        <f>ROUND(Z280*19.2,0)</f>
        <v>38</v>
      </c>
      <c r="AB280" s="214">
        <v>2</v>
      </c>
      <c r="AC280" s="214">
        <f>ROUND(AB280*19.2,0)</f>
        <v>38</v>
      </c>
      <c r="AD280" s="214">
        <v>2</v>
      </c>
      <c r="AE280" s="214">
        <f>ROUND(AD280*12,0)</f>
        <v>24</v>
      </c>
      <c r="AF280" s="214">
        <v>3</v>
      </c>
      <c r="AG280" s="214">
        <f>ROUND(AF280*14.4,0)</f>
        <v>43</v>
      </c>
      <c r="AH280" s="214">
        <v>2</v>
      </c>
      <c r="AI280" s="214">
        <f>ROUND(AH280*9.6,0)</f>
        <v>19</v>
      </c>
      <c r="AJ280" s="214">
        <v>2</v>
      </c>
      <c r="AK280" s="214">
        <f>ROUND(AJ280*16.8,0)</f>
        <v>34</v>
      </c>
      <c r="AL280" s="214">
        <v>2</v>
      </c>
      <c r="AM280" s="214">
        <f>ROUND(AL280*7.2,0)</f>
        <v>14</v>
      </c>
      <c r="AN280" s="214">
        <f>SUM(M280,O280,Q280,S280,U280)</f>
        <v>222</v>
      </c>
      <c r="AO280" s="214">
        <f>SUM(W280,Y280,AA280,AC280)</f>
        <v>196</v>
      </c>
      <c r="AP280" s="214">
        <f>SUM(AE280,AG280,AI280)</f>
        <v>86</v>
      </c>
      <c r="AQ280" s="214">
        <f>SUM(AK280,AM280)</f>
        <v>48</v>
      </c>
      <c r="AR280" s="214">
        <f>SUM(AN280:AQ280)</f>
        <v>552</v>
      </c>
      <c r="AS280" s="214" t="str">
        <f>IF(AR280&lt;=120,"Group 1",IF(AR280&lt;=240,"Group 2",IF(AR280&lt;=360,"Group 3",IF(AR280&lt;=480,"Group 4",IF(AR280&lt;=600,"Group 5",IF(AR280&lt;=720,"Group 6",IF(AR280&lt;=840,"Group 7",IF(AR280&lt;=960,"Group 8",IF(AR280&lt;=1080,"Group 9","Group 10")))))))))</f>
        <v>Group 5</v>
      </c>
      <c r="AT280" s="214" t="str">
        <f>IF(AR280&lt;=120,"B1",IF(AR280&lt;=240,"B2",IF(AR280&lt;=360,"B3",IF(AR280&lt;=480,"B4",IF(AR280&lt;=600,"B5",IF(AR280&lt;=720,"B6",IF(AR280&lt;=840,"B7",IF(AR280&lt;=960,"B8",IF(AR280&lt;=1080,"B9",IF(AR280&lt;=1100,"B10",IF(AR280&lt;=1120,"B11",IF(AR280&lt;=1140,"B12",IF(AR280&lt;=1160,"B13",IF(AR280&lt;=1180,"B14","B15"))))))))))))))</f>
        <v>B5</v>
      </c>
      <c r="AU280" s="214" t="str">
        <f>AT280</f>
        <v>B5</v>
      </c>
      <c r="AV280" s="214" t="str">
        <f>IF(AU280=J280,"OK","REVIEW")</f>
        <v>OK</v>
      </c>
      <c r="AW280" s="213" t="s">
        <v>1647</v>
      </c>
    </row>
    <row r="281" ht="72" customHeight="1">
      <c r="A281" s="214" t="s">
        <v>272</v>
      </c>
      <c r="B281" s="213" t="s">
        <v>1075</v>
      </c>
      <c r="C281" s="214" t="s">
        <v>1179</v>
      </c>
      <c r="D281" s="213" t="s">
        <v>1180</v>
      </c>
      <c r="E281" s="214" t="s">
        <v>1181</v>
      </c>
      <c r="F281" s="213" t="s">
        <v>1180</v>
      </c>
      <c r="G281" s="214" t="s">
        <v>1184</v>
      </c>
      <c r="H281" s="213" t="s">
        <v>1185</v>
      </c>
      <c r="I281" s="213" t="s">
        <v>1082</v>
      </c>
      <c r="J281" s="214" t="s">
        <v>271</v>
      </c>
      <c r="K281" s="213" t="s">
        <v>1664</v>
      </c>
      <c r="L281" s="214">
        <v>3</v>
      </c>
      <c r="M281" s="214">
        <f>ROUND(L281*18,0)</f>
        <v>54</v>
      </c>
      <c r="N281" s="214">
        <v>3</v>
      </c>
      <c r="O281" s="214">
        <f>ROUND(N281*19.2,0)</f>
        <v>58</v>
      </c>
      <c r="P281" s="214">
        <v>2</v>
      </c>
      <c r="Q281" s="214">
        <f>ROUND(P281*19.2,0)</f>
        <v>38</v>
      </c>
      <c r="R281" s="214">
        <v>3</v>
      </c>
      <c r="S281" s="214">
        <f>ROUND(R281*14.4,0)</f>
        <v>43</v>
      </c>
      <c r="T281" s="214">
        <v>2</v>
      </c>
      <c r="U281" s="214">
        <f>ROUND(T281*14.4,0)</f>
        <v>29</v>
      </c>
      <c r="V281" s="214">
        <v>3</v>
      </c>
      <c r="W281" s="214">
        <f>ROUND(V281*28.8,0)</f>
        <v>86</v>
      </c>
      <c r="X281" s="214">
        <v>2</v>
      </c>
      <c r="Y281" s="214">
        <f>ROUND(X281*16.8,0)</f>
        <v>34</v>
      </c>
      <c r="Z281" s="214">
        <v>2</v>
      </c>
      <c r="AA281" s="214">
        <f>ROUND(Z281*19.2,0)</f>
        <v>38</v>
      </c>
      <c r="AB281" s="214">
        <v>2</v>
      </c>
      <c r="AC281" s="214">
        <f>ROUND(AB281*19.2,0)</f>
        <v>38</v>
      </c>
      <c r="AD281" s="214">
        <v>2</v>
      </c>
      <c r="AE281" s="214">
        <f>ROUND(AD281*12,0)</f>
        <v>24</v>
      </c>
      <c r="AF281" s="214">
        <v>3</v>
      </c>
      <c r="AG281" s="214">
        <f>ROUND(AF281*14.4,0)</f>
        <v>43</v>
      </c>
      <c r="AH281" s="214">
        <v>2</v>
      </c>
      <c r="AI281" s="214">
        <f>ROUND(AH281*9.6,0)</f>
        <v>19</v>
      </c>
      <c r="AJ281" s="214">
        <v>2</v>
      </c>
      <c r="AK281" s="214">
        <f>ROUND(AJ281*16.8,0)</f>
        <v>34</v>
      </c>
      <c r="AL281" s="214">
        <v>2</v>
      </c>
      <c r="AM281" s="214">
        <f>ROUND(AL281*7.2,0)</f>
        <v>14</v>
      </c>
      <c r="AN281" s="214">
        <f>SUM(M281,O281,Q281,S281,U281)</f>
        <v>222</v>
      </c>
      <c r="AO281" s="214">
        <f>SUM(W281,Y281,AA281,AC281)</f>
        <v>196</v>
      </c>
      <c r="AP281" s="214">
        <f>SUM(AE281,AG281,AI281)</f>
        <v>86</v>
      </c>
      <c r="AQ281" s="214">
        <f>SUM(AK281,AM281)</f>
        <v>48</v>
      </c>
      <c r="AR281" s="214">
        <f>SUM(AN281:AQ281)</f>
        <v>552</v>
      </c>
      <c r="AS281" s="214" t="str">
        <f>IF(AR281&lt;=120,"Group 1",IF(AR281&lt;=240,"Group 2",IF(AR281&lt;=360,"Group 3",IF(AR281&lt;=480,"Group 4",IF(AR281&lt;=600,"Group 5",IF(AR281&lt;=720,"Group 6",IF(AR281&lt;=840,"Group 7",IF(AR281&lt;=960,"Group 8",IF(AR281&lt;=1080,"Group 9","Group 10")))))))))</f>
        <v>Group 5</v>
      </c>
      <c r="AT281" s="214" t="str">
        <f>IF(AR281&lt;=120,"B1",IF(AR281&lt;=240,"B2",IF(AR281&lt;=360,"B3",IF(AR281&lt;=480,"B4",IF(AR281&lt;=600,"B5",IF(AR281&lt;=720,"B6",IF(AR281&lt;=840,"B7",IF(AR281&lt;=960,"B8",IF(AR281&lt;=1080,"B9",IF(AR281&lt;=1100,"B10",IF(AR281&lt;=1120,"B11",IF(AR281&lt;=1140,"B12",IF(AR281&lt;=1160,"B13",IF(AR281&lt;=1180,"B14","B15"))))))))))))))</f>
        <v>B5</v>
      </c>
      <c r="AU281" s="214" t="str">
        <f>AT281</f>
        <v>B5</v>
      </c>
      <c r="AV281" s="214" t="str">
        <f>IF(AU281=J281,"OK","REVIEW")</f>
        <v>OK</v>
      </c>
      <c r="AW281" s="213" t="s">
        <v>1647</v>
      </c>
    </row>
    <row r="282" ht="72" customHeight="1">
      <c r="A282" s="214" t="s">
        <v>272</v>
      </c>
      <c r="B282" s="213" t="s">
        <v>1075</v>
      </c>
      <c r="C282" s="214" t="s">
        <v>1179</v>
      </c>
      <c r="D282" s="213" t="s">
        <v>1180</v>
      </c>
      <c r="E282" s="214" t="s">
        <v>1181</v>
      </c>
      <c r="F282" s="213" t="s">
        <v>1180</v>
      </c>
      <c r="G282" s="214" t="s">
        <v>1186</v>
      </c>
      <c r="H282" s="213" t="s">
        <v>1187</v>
      </c>
      <c r="I282" s="213" t="s">
        <v>1082</v>
      </c>
      <c r="J282" s="214" t="s">
        <v>271</v>
      </c>
      <c r="K282" s="213" t="s">
        <v>1664</v>
      </c>
      <c r="L282" s="214">
        <v>3</v>
      </c>
      <c r="M282" s="214">
        <f>ROUND(L282*18,0)</f>
        <v>54</v>
      </c>
      <c r="N282" s="214">
        <v>3</v>
      </c>
      <c r="O282" s="214">
        <f>ROUND(N282*19.2,0)</f>
        <v>58</v>
      </c>
      <c r="P282" s="214">
        <v>2</v>
      </c>
      <c r="Q282" s="214">
        <f>ROUND(P282*19.2,0)</f>
        <v>38</v>
      </c>
      <c r="R282" s="214">
        <v>3</v>
      </c>
      <c r="S282" s="214">
        <f>ROUND(R282*14.4,0)</f>
        <v>43</v>
      </c>
      <c r="T282" s="214">
        <v>2</v>
      </c>
      <c r="U282" s="214">
        <f>ROUND(T282*14.4,0)</f>
        <v>29</v>
      </c>
      <c r="V282" s="214">
        <v>3</v>
      </c>
      <c r="W282" s="214">
        <f>ROUND(V282*28.8,0)</f>
        <v>86</v>
      </c>
      <c r="X282" s="214">
        <v>2</v>
      </c>
      <c r="Y282" s="214">
        <f>ROUND(X282*16.8,0)</f>
        <v>34</v>
      </c>
      <c r="Z282" s="214">
        <v>2</v>
      </c>
      <c r="AA282" s="214">
        <f>ROUND(Z282*19.2,0)</f>
        <v>38</v>
      </c>
      <c r="AB282" s="214">
        <v>2</v>
      </c>
      <c r="AC282" s="214">
        <f>ROUND(AB282*19.2,0)</f>
        <v>38</v>
      </c>
      <c r="AD282" s="214">
        <v>2</v>
      </c>
      <c r="AE282" s="214">
        <f>ROUND(AD282*12,0)</f>
        <v>24</v>
      </c>
      <c r="AF282" s="214">
        <v>3</v>
      </c>
      <c r="AG282" s="214">
        <f>ROUND(AF282*14.4,0)</f>
        <v>43</v>
      </c>
      <c r="AH282" s="214">
        <v>2</v>
      </c>
      <c r="AI282" s="214">
        <f>ROUND(AH282*9.6,0)</f>
        <v>19</v>
      </c>
      <c r="AJ282" s="214">
        <v>2</v>
      </c>
      <c r="AK282" s="214">
        <f>ROUND(AJ282*16.8,0)</f>
        <v>34</v>
      </c>
      <c r="AL282" s="214">
        <v>2</v>
      </c>
      <c r="AM282" s="214">
        <f>ROUND(AL282*7.2,0)</f>
        <v>14</v>
      </c>
      <c r="AN282" s="214">
        <f>SUM(M282,O282,Q282,S282,U282)</f>
        <v>222</v>
      </c>
      <c r="AO282" s="214">
        <f>SUM(W282,Y282,AA282,AC282)</f>
        <v>196</v>
      </c>
      <c r="AP282" s="214">
        <f>SUM(AE282,AG282,AI282)</f>
        <v>86</v>
      </c>
      <c r="AQ282" s="214">
        <f>SUM(AK282,AM282)</f>
        <v>48</v>
      </c>
      <c r="AR282" s="214">
        <f>SUM(AN282:AQ282)</f>
        <v>552</v>
      </c>
      <c r="AS282" s="214" t="str">
        <f>IF(AR282&lt;=120,"Group 1",IF(AR282&lt;=240,"Group 2",IF(AR282&lt;=360,"Group 3",IF(AR282&lt;=480,"Group 4",IF(AR282&lt;=600,"Group 5",IF(AR282&lt;=720,"Group 6",IF(AR282&lt;=840,"Group 7",IF(AR282&lt;=960,"Group 8",IF(AR282&lt;=1080,"Group 9","Group 10")))))))))</f>
        <v>Group 5</v>
      </c>
      <c r="AT282" s="214" t="str">
        <f>IF(AR282&lt;=120,"B1",IF(AR282&lt;=240,"B2",IF(AR282&lt;=360,"B3",IF(AR282&lt;=480,"B4",IF(AR282&lt;=600,"B5",IF(AR282&lt;=720,"B6",IF(AR282&lt;=840,"B7",IF(AR282&lt;=960,"B8",IF(AR282&lt;=1080,"B9",IF(AR282&lt;=1100,"B10",IF(AR282&lt;=1120,"B11",IF(AR282&lt;=1140,"B12",IF(AR282&lt;=1160,"B13",IF(AR282&lt;=1180,"B14","B15"))))))))))))))</f>
        <v>B5</v>
      </c>
      <c r="AU282" s="214" t="str">
        <f>AT282</f>
        <v>B5</v>
      </c>
      <c r="AV282" s="214" t="str">
        <f>IF(AU282=J282,"OK","REVIEW")</f>
        <v>OK</v>
      </c>
      <c r="AW282" s="213" t="s">
        <v>1647</v>
      </c>
    </row>
    <row r="283" ht="72" customHeight="1">
      <c r="A283" s="214" t="s">
        <v>272</v>
      </c>
      <c r="B283" s="213" t="s">
        <v>1075</v>
      </c>
      <c r="C283" s="214" t="s">
        <v>1179</v>
      </c>
      <c r="D283" s="213" t="s">
        <v>1180</v>
      </c>
      <c r="E283" s="214" t="s">
        <v>1181</v>
      </c>
      <c r="F283" s="213" t="s">
        <v>1180</v>
      </c>
      <c r="G283" s="214" t="s">
        <v>1188</v>
      </c>
      <c r="H283" s="213" t="s">
        <v>1189</v>
      </c>
      <c r="I283" s="213" t="s">
        <v>1082</v>
      </c>
      <c r="J283" s="214" t="s">
        <v>271</v>
      </c>
      <c r="K283" s="213" t="s">
        <v>1664</v>
      </c>
      <c r="L283" s="214">
        <v>3</v>
      </c>
      <c r="M283" s="214">
        <f>ROUND(L283*18,0)</f>
        <v>54</v>
      </c>
      <c r="N283" s="214">
        <v>3</v>
      </c>
      <c r="O283" s="214">
        <f>ROUND(N283*19.2,0)</f>
        <v>58</v>
      </c>
      <c r="P283" s="214">
        <v>2</v>
      </c>
      <c r="Q283" s="214">
        <f>ROUND(P283*19.2,0)</f>
        <v>38</v>
      </c>
      <c r="R283" s="214">
        <v>3</v>
      </c>
      <c r="S283" s="214">
        <f>ROUND(R283*14.4,0)</f>
        <v>43</v>
      </c>
      <c r="T283" s="214">
        <v>2</v>
      </c>
      <c r="U283" s="214">
        <f>ROUND(T283*14.4,0)</f>
        <v>29</v>
      </c>
      <c r="V283" s="214">
        <v>3</v>
      </c>
      <c r="W283" s="214">
        <f>ROUND(V283*28.8,0)</f>
        <v>86</v>
      </c>
      <c r="X283" s="214">
        <v>2</v>
      </c>
      <c r="Y283" s="214">
        <f>ROUND(X283*16.8,0)</f>
        <v>34</v>
      </c>
      <c r="Z283" s="214">
        <v>2</v>
      </c>
      <c r="AA283" s="214">
        <f>ROUND(Z283*19.2,0)</f>
        <v>38</v>
      </c>
      <c r="AB283" s="214">
        <v>2</v>
      </c>
      <c r="AC283" s="214">
        <f>ROUND(AB283*19.2,0)</f>
        <v>38</v>
      </c>
      <c r="AD283" s="214">
        <v>2</v>
      </c>
      <c r="AE283" s="214">
        <f>ROUND(AD283*12,0)</f>
        <v>24</v>
      </c>
      <c r="AF283" s="214">
        <v>3</v>
      </c>
      <c r="AG283" s="214">
        <f>ROUND(AF283*14.4,0)</f>
        <v>43</v>
      </c>
      <c r="AH283" s="214">
        <v>2</v>
      </c>
      <c r="AI283" s="214">
        <f>ROUND(AH283*9.6,0)</f>
        <v>19</v>
      </c>
      <c r="AJ283" s="214">
        <v>2</v>
      </c>
      <c r="AK283" s="214">
        <f>ROUND(AJ283*16.8,0)</f>
        <v>34</v>
      </c>
      <c r="AL283" s="214">
        <v>2</v>
      </c>
      <c r="AM283" s="214">
        <f>ROUND(AL283*7.2,0)</f>
        <v>14</v>
      </c>
      <c r="AN283" s="214">
        <f>SUM(M283,O283,Q283,S283,U283)</f>
        <v>222</v>
      </c>
      <c r="AO283" s="214">
        <f>SUM(W283,Y283,AA283,AC283)</f>
        <v>196</v>
      </c>
      <c r="AP283" s="214">
        <f>SUM(AE283,AG283,AI283)</f>
        <v>86</v>
      </c>
      <c r="AQ283" s="214">
        <f>SUM(AK283,AM283)</f>
        <v>48</v>
      </c>
      <c r="AR283" s="214">
        <f>SUM(AN283:AQ283)</f>
        <v>552</v>
      </c>
      <c r="AS283" s="214" t="str">
        <f>IF(AR283&lt;=120,"Group 1",IF(AR283&lt;=240,"Group 2",IF(AR283&lt;=360,"Group 3",IF(AR283&lt;=480,"Group 4",IF(AR283&lt;=600,"Group 5",IF(AR283&lt;=720,"Group 6",IF(AR283&lt;=840,"Group 7",IF(AR283&lt;=960,"Group 8",IF(AR283&lt;=1080,"Group 9","Group 10")))))))))</f>
        <v>Group 5</v>
      </c>
      <c r="AT283" s="214" t="str">
        <f>IF(AR283&lt;=120,"B1",IF(AR283&lt;=240,"B2",IF(AR283&lt;=360,"B3",IF(AR283&lt;=480,"B4",IF(AR283&lt;=600,"B5",IF(AR283&lt;=720,"B6",IF(AR283&lt;=840,"B7",IF(AR283&lt;=960,"B8",IF(AR283&lt;=1080,"B9",IF(AR283&lt;=1100,"B10",IF(AR283&lt;=1120,"B11",IF(AR283&lt;=1140,"B12",IF(AR283&lt;=1160,"B13",IF(AR283&lt;=1180,"B14","B15"))))))))))))))</f>
        <v>B5</v>
      </c>
      <c r="AU283" s="214" t="str">
        <f>AT283</f>
        <v>B5</v>
      </c>
      <c r="AV283" s="214" t="str">
        <f>IF(AU283=J283,"OK","REVIEW")</f>
        <v>OK</v>
      </c>
      <c r="AW283" s="213" t="s">
        <v>1647</v>
      </c>
    </row>
    <row r="284" ht="72" customHeight="1">
      <c r="A284" s="214" t="s">
        <v>272</v>
      </c>
      <c r="B284" s="213" t="s">
        <v>1075</v>
      </c>
      <c r="C284" s="214" t="s">
        <v>1179</v>
      </c>
      <c r="D284" s="213" t="s">
        <v>1180</v>
      </c>
      <c r="E284" s="214" t="s">
        <v>1181</v>
      </c>
      <c r="F284" s="213" t="s">
        <v>1180</v>
      </c>
      <c r="G284" s="214" t="s">
        <v>1190</v>
      </c>
      <c r="H284" s="213" t="s">
        <v>1191</v>
      </c>
      <c r="I284" s="213" t="s">
        <v>1082</v>
      </c>
      <c r="J284" s="214" t="s">
        <v>271</v>
      </c>
      <c r="K284" s="213" t="s">
        <v>1664</v>
      </c>
      <c r="L284" s="214">
        <v>3</v>
      </c>
      <c r="M284" s="214">
        <f>ROUND(L284*18,0)</f>
        <v>54</v>
      </c>
      <c r="N284" s="214">
        <v>3</v>
      </c>
      <c r="O284" s="214">
        <f>ROUND(N284*19.2,0)</f>
        <v>58</v>
      </c>
      <c r="P284" s="214">
        <v>2</v>
      </c>
      <c r="Q284" s="214">
        <f>ROUND(P284*19.2,0)</f>
        <v>38</v>
      </c>
      <c r="R284" s="214">
        <v>3</v>
      </c>
      <c r="S284" s="214">
        <f>ROUND(R284*14.4,0)</f>
        <v>43</v>
      </c>
      <c r="T284" s="214">
        <v>2</v>
      </c>
      <c r="U284" s="214">
        <f>ROUND(T284*14.4,0)</f>
        <v>29</v>
      </c>
      <c r="V284" s="214">
        <v>3</v>
      </c>
      <c r="W284" s="214">
        <f>ROUND(V284*28.8,0)</f>
        <v>86</v>
      </c>
      <c r="X284" s="214">
        <v>2</v>
      </c>
      <c r="Y284" s="214">
        <f>ROUND(X284*16.8,0)</f>
        <v>34</v>
      </c>
      <c r="Z284" s="214">
        <v>2</v>
      </c>
      <c r="AA284" s="214">
        <f>ROUND(Z284*19.2,0)</f>
        <v>38</v>
      </c>
      <c r="AB284" s="214">
        <v>2</v>
      </c>
      <c r="AC284" s="214">
        <f>ROUND(AB284*19.2,0)</f>
        <v>38</v>
      </c>
      <c r="AD284" s="214">
        <v>2</v>
      </c>
      <c r="AE284" s="214">
        <f>ROUND(AD284*12,0)</f>
        <v>24</v>
      </c>
      <c r="AF284" s="214">
        <v>3</v>
      </c>
      <c r="AG284" s="214">
        <f>ROUND(AF284*14.4,0)</f>
        <v>43</v>
      </c>
      <c r="AH284" s="214">
        <v>2</v>
      </c>
      <c r="AI284" s="214">
        <f>ROUND(AH284*9.6,0)</f>
        <v>19</v>
      </c>
      <c r="AJ284" s="214">
        <v>2</v>
      </c>
      <c r="AK284" s="214">
        <f>ROUND(AJ284*16.8,0)</f>
        <v>34</v>
      </c>
      <c r="AL284" s="214">
        <v>2</v>
      </c>
      <c r="AM284" s="214">
        <f>ROUND(AL284*7.2,0)</f>
        <v>14</v>
      </c>
      <c r="AN284" s="214">
        <f>SUM(M284,O284,Q284,S284,U284)</f>
        <v>222</v>
      </c>
      <c r="AO284" s="214">
        <f>SUM(W284,Y284,AA284,AC284)</f>
        <v>196</v>
      </c>
      <c r="AP284" s="214">
        <f>SUM(AE284,AG284,AI284)</f>
        <v>86</v>
      </c>
      <c r="AQ284" s="214">
        <f>SUM(AK284,AM284)</f>
        <v>48</v>
      </c>
      <c r="AR284" s="214">
        <f>SUM(AN284:AQ284)</f>
        <v>552</v>
      </c>
      <c r="AS284" s="214" t="str">
        <f>IF(AR284&lt;=120,"Group 1",IF(AR284&lt;=240,"Group 2",IF(AR284&lt;=360,"Group 3",IF(AR284&lt;=480,"Group 4",IF(AR284&lt;=600,"Group 5",IF(AR284&lt;=720,"Group 6",IF(AR284&lt;=840,"Group 7",IF(AR284&lt;=960,"Group 8",IF(AR284&lt;=1080,"Group 9","Group 10")))))))))</f>
        <v>Group 5</v>
      </c>
      <c r="AT284" s="214" t="str">
        <f>IF(AR284&lt;=120,"B1",IF(AR284&lt;=240,"B2",IF(AR284&lt;=360,"B3",IF(AR284&lt;=480,"B4",IF(AR284&lt;=600,"B5",IF(AR284&lt;=720,"B6",IF(AR284&lt;=840,"B7",IF(AR284&lt;=960,"B8",IF(AR284&lt;=1080,"B9",IF(AR284&lt;=1100,"B10",IF(AR284&lt;=1120,"B11",IF(AR284&lt;=1140,"B12",IF(AR284&lt;=1160,"B13",IF(AR284&lt;=1180,"B14","B15"))))))))))))))</f>
        <v>B5</v>
      </c>
      <c r="AU284" s="214" t="str">
        <f>AT284</f>
        <v>B5</v>
      </c>
      <c r="AV284" s="214" t="str">
        <f>IF(AU284=J284,"OK","REVIEW")</f>
        <v>OK</v>
      </c>
      <c r="AW284" s="213" t="s">
        <v>1647</v>
      </c>
    </row>
    <row r="285" ht="72" customHeight="1">
      <c r="A285" s="214" t="s">
        <v>275</v>
      </c>
      <c r="B285" s="213" t="s">
        <v>1192</v>
      </c>
      <c r="C285" s="214" t="s">
        <v>1193</v>
      </c>
      <c r="D285" s="213" t="s">
        <v>1194</v>
      </c>
      <c r="E285" s="214" t="s">
        <v>1195</v>
      </c>
      <c r="F285" s="213" t="s">
        <v>1196</v>
      </c>
      <c r="G285" s="214" t="s">
        <v>1197</v>
      </c>
      <c r="H285" s="213" t="s">
        <v>1198</v>
      </c>
      <c r="I285" s="213" t="s">
        <v>1199</v>
      </c>
      <c r="J285" s="214" t="s">
        <v>267</v>
      </c>
      <c r="K285" s="213" t="s">
        <v>1665</v>
      </c>
      <c r="L285" s="214">
        <v>2</v>
      </c>
      <c r="M285" s="214">
        <f>ROUND(L285*18,0)</f>
        <v>36</v>
      </c>
      <c r="N285" s="214">
        <v>2</v>
      </c>
      <c r="O285" s="214">
        <f>ROUND(N285*19.2,0)</f>
        <v>38</v>
      </c>
      <c r="P285" s="214">
        <v>2</v>
      </c>
      <c r="Q285" s="214">
        <f>ROUND(P285*19.2,0)</f>
        <v>38</v>
      </c>
      <c r="R285" s="214">
        <v>2</v>
      </c>
      <c r="S285" s="214">
        <f>ROUND(R285*14.4,0)</f>
        <v>29</v>
      </c>
      <c r="T285" s="214">
        <v>2</v>
      </c>
      <c r="U285" s="214">
        <f>ROUND(T285*14.4,0)</f>
        <v>29</v>
      </c>
      <c r="V285" s="214">
        <v>2</v>
      </c>
      <c r="W285" s="214">
        <f>ROUND(V285*28.8,0)</f>
        <v>58</v>
      </c>
      <c r="X285" s="214">
        <v>2</v>
      </c>
      <c r="Y285" s="214">
        <f>ROUND(X285*16.8,0)</f>
        <v>34</v>
      </c>
      <c r="Z285" s="214">
        <v>2</v>
      </c>
      <c r="AA285" s="214">
        <f>ROUND(Z285*19.2,0)</f>
        <v>38</v>
      </c>
      <c r="AB285" s="214">
        <v>1</v>
      </c>
      <c r="AC285" s="214">
        <f>ROUND(AB285*19.2,0)</f>
        <v>19</v>
      </c>
      <c r="AD285" s="214">
        <v>2</v>
      </c>
      <c r="AE285" s="214">
        <f>ROUND(AD285*12,0)</f>
        <v>24</v>
      </c>
      <c r="AF285" s="214">
        <v>2</v>
      </c>
      <c r="AG285" s="214">
        <f>ROUND(AF285*14.4,0)</f>
        <v>29</v>
      </c>
      <c r="AH285" s="214">
        <v>3</v>
      </c>
      <c r="AI285" s="214">
        <f>ROUND(AH285*9.6,0)</f>
        <v>29</v>
      </c>
      <c r="AJ285" s="214">
        <v>3</v>
      </c>
      <c r="AK285" s="214">
        <f>ROUND(AJ285*16.8,0)</f>
        <v>50</v>
      </c>
      <c r="AL285" s="214">
        <v>1</v>
      </c>
      <c r="AM285" s="214">
        <f>ROUND(AL285*7.2,0)</f>
        <v>7</v>
      </c>
      <c r="AN285" s="214">
        <f>SUM(M285,O285,Q285,S285,U285)</f>
        <v>170</v>
      </c>
      <c r="AO285" s="214">
        <f>SUM(W285,Y285,AA285,AC285)</f>
        <v>149</v>
      </c>
      <c r="AP285" s="214">
        <f>SUM(AE285,AG285,AI285)</f>
        <v>82</v>
      </c>
      <c r="AQ285" s="214">
        <f>SUM(AK285,AM285)</f>
        <v>57</v>
      </c>
      <c r="AR285" s="214">
        <f>SUM(AN285:AQ285)</f>
        <v>458</v>
      </c>
      <c r="AS285" s="214" t="str">
        <f>IF(AR285&lt;=120,"Group 1",IF(AR285&lt;=240,"Group 2",IF(AR285&lt;=360,"Group 3",IF(AR285&lt;=480,"Group 4",IF(AR285&lt;=600,"Group 5",IF(AR285&lt;=720,"Group 6",IF(AR285&lt;=840,"Group 7",IF(AR285&lt;=960,"Group 8",IF(AR285&lt;=1080,"Group 9","Group 10")))))))))</f>
        <v>Group 4</v>
      </c>
      <c r="AT285" s="214" t="str">
        <f>IF(AR285&lt;=120,"B1",IF(AR285&lt;=240,"B2",IF(AR285&lt;=360,"B3",IF(AR285&lt;=480,"B4",IF(AR285&lt;=600,"B5",IF(AR285&lt;=720,"B6",IF(AR285&lt;=840,"B7",IF(AR285&lt;=960,"B8",IF(AR285&lt;=1080,"B9",IF(AR285&lt;=1100,"B10",IF(AR285&lt;=1120,"B11",IF(AR285&lt;=1140,"B12",IF(AR285&lt;=1160,"B13",IF(AR285&lt;=1180,"B14","B15"))))))))))))))</f>
        <v>B4</v>
      </c>
      <c r="AU285" s="214" t="str">
        <f>AT285</f>
        <v>B4</v>
      </c>
      <c r="AV285" s="214" t="str">
        <f>IF(AU285=J285,"OK","REVIEW")</f>
        <v>OK</v>
      </c>
      <c r="AW285" s="213" t="s">
        <v>1647</v>
      </c>
    </row>
    <row r="286" ht="72" customHeight="1">
      <c r="A286" s="214" t="s">
        <v>275</v>
      </c>
      <c r="B286" s="213" t="s">
        <v>1192</v>
      </c>
      <c r="C286" s="214" t="s">
        <v>1193</v>
      </c>
      <c r="D286" s="213" t="s">
        <v>1194</v>
      </c>
      <c r="E286" s="214" t="s">
        <v>1195</v>
      </c>
      <c r="F286" s="213" t="s">
        <v>1196</v>
      </c>
      <c r="G286" s="214" t="s">
        <v>1202</v>
      </c>
      <c r="H286" s="213" t="s">
        <v>1203</v>
      </c>
      <c r="I286" s="213" t="s">
        <v>1199</v>
      </c>
      <c r="J286" s="214" t="s">
        <v>267</v>
      </c>
      <c r="K286" s="213" t="s">
        <v>1665</v>
      </c>
      <c r="L286" s="214">
        <v>2</v>
      </c>
      <c r="M286" s="214">
        <f>ROUND(L286*18,0)</f>
        <v>36</v>
      </c>
      <c r="N286" s="214">
        <v>2</v>
      </c>
      <c r="O286" s="214">
        <f>ROUND(N286*19.2,0)</f>
        <v>38</v>
      </c>
      <c r="P286" s="214">
        <v>2</v>
      </c>
      <c r="Q286" s="214">
        <f>ROUND(P286*19.2,0)</f>
        <v>38</v>
      </c>
      <c r="R286" s="214">
        <v>2</v>
      </c>
      <c r="S286" s="214">
        <f>ROUND(R286*14.4,0)</f>
        <v>29</v>
      </c>
      <c r="T286" s="214">
        <v>2</v>
      </c>
      <c r="U286" s="214">
        <f>ROUND(T286*14.4,0)</f>
        <v>29</v>
      </c>
      <c r="V286" s="214">
        <v>2</v>
      </c>
      <c r="W286" s="214">
        <f>ROUND(V286*28.8,0)</f>
        <v>58</v>
      </c>
      <c r="X286" s="214">
        <v>2</v>
      </c>
      <c r="Y286" s="214">
        <f>ROUND(X286*16.8,0)</f>
        <v>34</v>
      </c>
      <c r="Z286" s="214">
        <v>2</v>
      </c>
      <c r="AA286" s="214">
        <f>ROUND(Z286*19.2,0)</f>
        <v>38</v>
      </c>
      <c r="AB286" s="214">
        <v>1</v>
      </c>
      <c r="AC286" s="214">
        <f>ROUND(AB286*19.2,0)</f>
        <v>19</v>
      </c>
      <c r="AD286" s="214">
        <v>2</v>
      </c>
      <c r="AE286" s="214">
        <f>ROUND(AD286*12,0)</f>
        <v>24</v>
      </c>
      <c r="AF286" s="214">
        <v>2</v>
      </c>
      <c r="AG286" s="214">
        <f>ROUND(AF286*14.4,0)</f>
        <v>29</v>
      </c>
      <c r="AH286" s="214">
        <v>3</v>
      </c>
      <c r="AI286" s="214">
        <f>ROUND(AH286*9.6,0)</f>
        <v>29</v>
      </c>
      <c r="AJ286" s="214">
        <v>3</v>
      </c>
      <c r="AK286" s="214">
        <f>ROUND(AJ286*16.8,0)</f>
        <v>50</v>
      </c>
      <c r="AL286" s="214">
        <v>1</v>
      </c>
      <c r="AM286" s="214">
        <f>ROUND(AL286*7.2,0)</f>
        <v>7</v>
      </c>
      <c r="AN286" s="214">
        <f>SUM(M286,O286,Q286,S286,U286)</f>
        <v>170</v>
      </c>
      <c r="AO286" s="214">
        <f>SUM(W286,Y286,AA286,AC286)</f>
        <v>149</v>
      </c>
      <c r="AP286" s="214">
        <f>SUM(AE286,AG286,AI286)</f>
        <v>82</v>
      </c>
      <c r="AQ286" s="214">
        <f>SUM(AK286,AM286)</f>
        <v>57</v>
      </c>
      <c r="AR286" s="214">
        <f>SUM(AN286:AQ286)</f>
        <v>458</v>
      </c>
      <c r="AS286" s="214" t="str">
        <f>IF(AR286&lt;=120,"Group 1",IF(AR286&lt;=240,"Group 2",IF(AR286&lt;=360,"Group 3",IF(AR286&lt;=480,"Group 4",IF(AR286&lt;=600,"Group 5",IF(AR286&lt;=720,"Group 6",IF(AR286&lt;=840,"Group 7",IF(AR286&lt;=960,"Group 8",IF(AR286&lt;=1080,"Group 9","Group 10")))))))))</f>
        <v>Group 4</v>
      </c>
      <c r="AT286" s="214" t="str">
        <f>IF(AR286&lt;=120,"B1",IF(AR286&lt;=240,"B2",IF(AR286&lt;=360,"B3",IF(AR286&lt;=480,"B4",IF(AR286&lt;=600,"B5",IF(AR286&lt;=720,"B6",IF(AR286&lt;=840,"B7",IF(AR286&lt;=960,"B8",IF(AR286&lt;=1080,"B9",IF(AR286&lt;=1100,"B10",IF(AR286&lt;=1120,"B11",IF(AR286&lt;=1140,"B12",IF(AR286&lt;=1160,"B13",IF(AR286&lt;=1180,"B14","B15"))))))))))))))</f>
        <v>B4</v>
      </c>
      <c r="AU286" s="214" t="str">
        <f>AT286</f>
        <v>B4</v>
      </c>
      <c r="AV286" s="214" t="str">
        <f>IF(AU286=J286,"OK","REVIEW")</f>
        <v>OK</v>
      </c>
      <c r="AW286" s="213" t="s">
        <v>1647</v>
      </c>
    </row>
    <row r="287" ht="72" customHeight="1">
      <c r="A287" s="214" t="s">
        <v>275</v>
      </c>
      <c r="B287" s="213" t="s">
        <v>1192</v>
      </c>
      <c r="C287" s="214" t="s">
        <v>1193</v>
      </c>
      <c r="D287" s="213" t="s">
        <v>1194</v>
      </c>
      <c r="E287" s="214" t="s">
        <v>1195</v>
      </c>
      <c r="F287" s="213" t="s">
        <v>1196</v>
      </c>
      <c r="G287" s="214" t="s">
        <v>1204</v>
      </c>
      <c r="H287" s="213" t="s">
        <v>1205</v>
      </c>
      <c r="I287" s="213" t="s">
        <v>1199</v>
      </c>
      <c r="J287" s="214" t="s">
        <v>267</v>
      </c>
      <c r="K287" s="213" t="s">
        <v>1665</v>
      </c>
      <c r="L287" s="214">
        <v>2</v>
      </c>
      <c r="M287" s="214">
        <f>ROUND(L287*18,0)</f>
        <v>36</v>
      </c>
      <c r="N287" s="214">
        <v>2</v>
      </c>
      <c r="O287" s="214">
        <f>ROUND(N287*19.2,0)</f>
        <v>38</v>
      </c>
      <c r="P287" s="214">
        <v>2</v>
      </c>
      <c r="Q287" s="214">
        <f>ROUND(P287*19.2,0)</f>
        <v>38</v>
      </c>
      <c r="R287" s="214">
        <v>2</v>
      </c>
      <c r="S287" s="214">
        <f>ROUND(R287*14.4,0)</f>
        <v>29</v>
      </c>
      <c r="T287" s="214">
        <v>2</v>
      </c>
      <c r="U287" s="214">
        <f>ROUND(T287*14.4,0)</f>
        <v>29</v>
      </c>
      <c r="V287" s="214">
        <v>2</v>
      </c>
      <c r="W287" s="214">
        <f>ROUND(V287*28.8,0)</f>
        <v>58</v>
      </c>
      <c r="X287" s="214">
        <v>2</v>
      </c>
      <c r="Y287" s="214">
        <f>ROUND(X287*16.8,0)</f>
        <v>34</v>
      </c>
      <c r="Z287" s="214">
        <v>2</v>
      </c>
      <c r="AA287" s="214">
        <f>ROUND(Z287*19.2,0)</f>
        <v>38</v>
      </c>
      <c r="AB287" s="214">
        <v>1</v>
      </c>
      <c r="AC287" s="214">
        <f>ROUND(AB287*19.2,0)</f>
        <v>19</v>
      </c>
      <c r="AD287" s="214">
        <v>2</v>
      </c>
      <c r="AE287" s="214">
        <f>ROUND(AD287*12,0)</f>
        <v>24</v>
      </c>
      <c r="AF287" s="214">
        <v>2</v>
      </c>
      <c r="AG287" s="214">
        <f>ROUND(AF287*14.4,0)</f>
        <v>29</v>
      </c>
      <c r="AH287" s="214">
        <v>3</v>
      </c>
      <c r="AI287" s="214">
        <f>ROUND(AH287*9.6,0)</f>
        <v>29</v>
      </c>
      <c r="AJ287" s="214">
        <v>3</v>
      </c>
      <c r="AK287" s="214">
        <f>ROUND(AJ287*16.8,0)</f>
        <v>50</v>
      </c>
      <c r="AL287" s="214">
        <v>1</v>
      </c>
      <c r="AM287" s="214">
        <f>ROUND(AL287*7.2,0)</f>
        <v>7</v>
      </c>
      <c r="AN287" s="214">
        <f>SUM(M287,O287,Q287,S287,U287)</f>
        <v>170</v>
      </c>
      <c r="AO287" s="214">
        <f>SUM(W287,Y287,AA287,AC287)</f>
        <v>149</v>
      </c>
      <c r="AP287" s="214">
        <f>SUM(AE287,AG287,AI287)</f>
        <v>82</v>
      </c>
      <c r="AQ287" s="214">
        <f>SUM(AK287,AM287)</f>
        <v>57</v>
      </c>
      <c r="AR287" s="214">
        <f>SUM(AN287:AQ287)</f>
        <v>458</v>
      </c>
      <c r="AS287" s="214" t="str">
        <f>IF(AR287&lt;=120,"Group 1",IF(AR287&lt;=240,"Group 2",IF(AR287&lt;=360,"Group 3",IF(AR287&lt;=480,"Group 4",IF(AR287&lt;=600,"Group 5",IF(AR287&lt;=720,"Group 6",IF(AR287&lt;=840,"Group 7",IF(AR287&lt;=960,"Group 8",IF(AR287&lt;=1080,"Group 9","Group 10")))))))))</f>
        <v>Group 4</v>
      </c>
      <c r="AT287" s="214" t="str">
        <f>IF(AR287&lt;=120,"B1",IF(AR287&lt;=240,"B2",IF(AR287&lt;=360,"B3",IF(AR287&lt;=480,"B4",IF(AR287&lt;=600,"B5",IF(AR287&lt;=720,"B6",IF(AR287&lt;=840,"B7",IF(AR287&lt;=960,"B8",IF(AR287&lt;=1080,"B9",IF(AR287&lt;=1100,"B10",IF(AR287&lt;=1120,"B11",IF(AR287&lt;=1140,"B12",IF(AR287&lt;=1160,"B13",IF(AR287&lt;=1180,"B14","B15"))))))))))))))</f>
        <v>B4</v>
      </c>
      <c r="AU287" s="214" t="str">
        <f>AT287</f>
        <v>B4</v>
      </c>
      <c r="AV287" s="214" t="str">
        <f>IF(AU287=J287,"OK","REVIEW")</f>
        <v>OK</v>
      </c>
      <c r="AW287" s="213" t="s">
        <v>1647</v>
      </c>
    </row>
    <row r="288" ht="72" customHeight="1">
      <c r="A288" s="214" t="s">
        <v>275</v>
      </c>
      <c r="B288" s="213" t="s">
        <v>1192</v>
      </c>
      <c r="C288" s="214" t="s">
        <v>1193</v>
      </c>
      <c r="D288" s="213" t="s">
        <v>1194</v>
      </c>
      <c r="E288" s="214" t="s">
        <v>1195</v>
      </c>
      <c r="F288" s="213" t="s">
        <v>1196</v>
      </c>
      <c r="G288" s="214" t="s">
        <v>1206</v>
      </c>
      <c r="H288" s="213" t="s">
        <v>1207</v>
      </c>
      <c r="I288" s="213" t="s">
        <v>1199</v>
      </c>
      <c r="J288" s="214" t="s">
        <v>267</v>
      </c>
      <c r="K288" s="213" t="s">
        <v>1665</v>
      </c>
      <c r="L288" s="214">
        <v>2</v>
      </c>
      <c r="M288" s="214">
        <f>ROUND(L288*18,0)</f>
        <v>36</v>
      </c>
      <c r="N288" s="214">
        <v>2</v>
      </c>
      <c r="O288" s="214">
        <f>ROUND(N288*19.2,0)</f>
        <v>38</v>
      </c>
      <c r="P288" s="214">
        <v>2</v>
      </c>
      <c r="Q288" s="214">
        <f>ROUND(P288*19.2,0)</f>
        <v>38</v>
      </c>
      <c r="R288" s="214">
        <v>2</v>
      </c>
      <c r="S288" s="214">
        <f>ROUND(R288*14.4,0)</f>
        <v>29</v>
      </c>
      <c r="T288" s="214">
        <v>2</v>
      </c>
      <c r="U288" s="214">
        <f>ROUND(T288*14.4,0)</f>
        <v>29</v>
      </c>
      <c r="V288" s="214">
        <v>2</v>
      </c>
      <c r="W288" s="214">
        <f>ROUND(V288*28.8,0)</f>
        <v>58</v>
      </c>
      <c r="X288" s="214">
        <v>2</v>
      </c>
      <c r="Y288" s="214">
        <f>ROUND(X288*16.8,0)</f>
        <v>34</v>
      </c>
      <c r="Z288" s="214">
        <v>2</v>
      </c>
      <c r="AA288" s="214">
        <f>ROUND(Z288*19.2,0)</f>
        <v>38</v>
      </c>
      <c r="AB288" s="214">
        <v>1</v>
      </c>
      <c r="AC288" s="214">
        <f>ROUND(AB288*19.2,0)</f>
        <v>19</v>
      </c>
      <c r="AD288" s="214">
        <v>2</v>
      </c>
      <c r="AE288" s="214">
        <f>ROUND(AD288*12,0)</f>
        <v>24</v>
      </c>
      <c r="AF288" s="214">
        <v>2</v>
      </c>
      <c r="AG288" s="214">
        <f>ROUND(AF288*14.4,0)</f>
        <v>29</v>
      </c>
      <c r="AH288" s="214">
        <v>3</v>
      </c>
      <c r="AI288" s="214">
        <f>ROUND(AH288*9.6,0)</f>
        <v>29</v>
      </c>
      <c r="AJ288" s="214">
        <v>3</v>
      </c>
      <c r="AK288" s="214">
        <f>ROUND(AJ288*16.8,0)</f>
        <v>50</v>
      </c>
      <c r="AL288" s="214">
        <v>1</v>
      </c>
      <c r="AM288" s="214">
        <f>ROUND(AL288*7.2,0)</f>
        <v>7</v>
      </c>
      <c r="AN288" s="214">
        <f>SUM(M288,O288,Q288,S288,U288)</f>
        <v>170</v>
      </c>
      <c r="AO288" s="214">
        <f>SUM(W288,Y288,AA288,AC288)</f>
        <v>149</v>
      </c>
      <c r="AP288" s="214">
        <f>SUM(AE288,AG288,AI288)</f>
        <v>82</v>
      </c>
      <c r="AQ288" s="214">
        <f>SUM(AK288,AM288)</f>
        <v>57</v>
      </c>
      <c r="AR288" s="214">
        <f>SUM(AN288:AQ288)</f>
        <v>458</v>
      </c>
      <c r="AS288" s="214" t="str">
        <f>IF(AR288&lt;=120,"Group 1",IF(AR288&lt;=240,"Group 2",IF(AR288&lt;=360,"Group 3",IF(AR288&lt;=480,"Group 4",IF(AR288&lt;=600,"Group 5",IF(AR288&lt;=720,"Group 6",IF(AR288&lt;=840,"Group 7",IF(AR288&lt;=960,"Group 8",IF(AR288&lt;=1080,"Group 9","Group 10")))))))))</f>
        <v>Group 4</v>
      </c>
      <c r="AT288" s="214" t="str">
        <f>IF(AR288&lt;=120,"B1",IF(AR288&lt;=240,"B2",IF(AR288&lt;=360,"B3",IF(AR288&lt;=480,"B4",IF(AR288&lt;=600,"B5",IF(AR288&lt;=720,"B6",IF(AR288&lt;=840,"B7",IF(AR288&lt;=960,"B8",IF(AR288&lt;=1080,"B9",IF(AR288&lt;=1100,"B10",IF(AR288&lt;=1120,"B11",IF(AR288&lt;=1140,"B12",IF(AR288&lt;=1160,"B13",IF(AR288&lt;=1180,"B14","B15"))))))))))))))</f>
        <v>B4</v>
      </c>
      <c r="AU288" s="214" t="str">
        <f>AT288</f>
        <v>B4</v>
      </c>
      <c r="AV288" s="214" t="str">
        <f>IF(AU288=J288,"OK","REVIEW")</f>
        <v>OK</v>
      </c>
      <c r="AW288" s="213" t="s">
        <v>1647</v>
      </c>
    </row>
    <row r="289" ht="72" customHeight="1">
      <c r="A289" s="214" t="s">
        <v>275</v>
      </c>
      <c r="B289" s="213" t="s">
        <v>1192</v>
      </c>
      <c r="C289" s="214" t="s">
        <v>1193</v>
      </c>
      <c r="D289" s="213" t="s">
        <v>1194</v>
      </c>
      <c r="E289" s="214" t="s">
        <v>1208</v>
      </c>
      <c r="F289" s="213" t="s">
        <v>1209</v>
      </c>
      <c r="G289" s="214" t="s">
        <v>1210</v>
      </c>
      <c r="H289" s="213" t="s">
        <v>1211</v>
      </c>
      <c r="I289" s="213" t="s">
        <v>1199</v>
      </c>
      <c r="J289" s="214" t="s">
        <v>267</v>
      </c>
      <c r="K289" s="213" t="s">
        <v>1665</v>
      </c>
      <c r="L289" s="214">
        <v>2</v>
      </c>
      <c r="M289" s="214">
        <f>ROUND(L289*18,0)</f>
        <v>36</v>
      </c>
      <c r="N289" s="214">
        <v>2</v>
      </c>
      <c r="O289" s="214">
        <f>ROUND(N289*19.2,0)</f>
        <v>38</v>
      </c>
      <c r="P289" s="214">
        <v>2</v>
      </c>
      <c r="Q289" s="214">
        <f>ROUND(P289*19.2,0)</f>
        <v>38</v>
      </c>
      <c r="R289" s="214">
        <v>2</v>
      </c>
      <c r="S289" s="214">
        <f>ROUND(R289*14.4,0)</f>
        <v>29</v>
      </c>
      <c r="T289" s="214">
        <v>2</v>
      </c>
      <c r="U289" s="214">
        <f>ROUND(T289*14.4,0)</f>
        <v>29</v>
      </c>
      <c r="V289" s="214">
        <v>2</v>
      </c>
      <c r="W289" s="214">
        <f>ROUND(V289*28.8,0)</f>
        <v>58</v>
      </c>
      <c r="X289" s="214">
        <v>2</v>
      </c>
      <c r="Y289" s="214">
        <f>ROUND(X289*16.8,0)</f>
        <v>34</v>
      </c>
      <c r="Z289" s="214">
        <v>2</v>
      </c>
      <c r="AA289" s="214">
        <f>ROUND(Z289*19.2,0)</f>
        <v>38</v>
      </c>
      <c r="AB289" s="214">
        <v>1</v>
      </c>
      <c r="AC289" s="214">
        <f>ROUND(AB289*19.2,0)</f>
        <v>19</v>
      </c>
      <c r="AD289" s="214">
        <v>2</v>
      </c>
      <c r="AE289" s="214">
        <f>ROUND(AD289*12,0)</f>
        <v>24</v>
      </c>
      <c r="AF289" s="214">
        <v>2</v>
      </c>
      <c r="AG289" s="214">
        <f>ROUND(AF289*14.4,0)</f>
        <v>29</v>
      </c>
      <c r="AH289" s="214">
        <v>3</v>
      </c>
      <c r="AI289" s="214">
        <f>ROUND(AH289*9.6,0)</f>
        <v>29</v>
      </c>
      <c r="AJ289" s="214">
        <v>3</v>
      </c>
      <c r="AK289" s="214">
        <f>ROUND(AJ289*16.8,0)</f>
        <v>50</v>
      </c>
      <c r="AL289" s="214">
        <v>1</v>
      </c>
      <c r="AM289" s="214">
        <f>ROUND(AL289*7.2,0)</f>
        <v>7</v>
      </c>
      <c r="AN289" s="214">
        <f>SUM(M289,O289,Q289,S289,U289)</f>
        <v>170</v>
      </c>
      <c r="AO289" s="214">
        <f>SUM(W289,Y289,AA289,AC289)</f>
        <v>149</v>
      </c>
      <c r="AP289" s="214">
        <f>SUM(AE289,AG289,AI289)</f>
        <v>82</v>
      </c>
      <c r="AQ289" s="214">
        <f>SUM(AK289,AM289)</f>
        <v>57</v>
      </c>
      <c r="AR289" s="214">
        <f>SUM(AN289:AQ289)</f>
        <v>458</v>
      </c>
      <c r="AS289" s="214" t="str">
        <f>IF(AR289&lt;=120,"Group 1",IF(AR289&lt;=240,"Group 2",IF(AR289&lt;=360,"Group 3",IF(AR289&lt;=480,"Group 4",IF(AR289&lt;=600,"Group 5",IF(AR289&lt;=720,"Group 6",IF(AR289&lt;=840,"Group 7",IF(AR289&lt;=960,"Group 8",IF(AR289&lt;=1080,"Group 9","Group 10")))))))))</f>
        <v>Group 4</v>
      </c>
      <c r="AT289" s="214" t="str">
        <f>IF(AR289&lt;=120,"B1",IF(AR289&lt;=240,"B2",IF(AR289&lt;=360,"B3",IF(AR289&lt;=480,"B4",IF(AR289&lt;=600,"B5",IF(AR289&lt;=720,"B6",IF(AR289&lt;=840,"B7",IF(AR289&lt;=960,"B8",IF(AR289&lt;=1080,"B9",IF(AR289&lt;=1100,"B10",IF(AR289&lt;=1120,"B11",IF(AR289&lt;=1140,"B12",IF(AR289&lt;=1160,"B13",IF(AR289&lt;=1180,"B14","B15"))))))))))))))</f>
        <v>B4</v>
      </c>
      <c r="AU289" s="214" t="str">
        <f>AT289</f>
        <v>B4</v>
      </c>
      <c r="AV289" s="214" t="str">
        <f>IF(AU289=J289,"OK","REVIEW")</f>
        <v>OK</v>
      </c>
      <c r="AW289" s="213" t="s">
        <v>1647</v>
      </c>
    </row>
    <row r="290" ht="72" customHeight="1">
      <c r="A290" s="214" t="s">
        <v>275</v>
      </c>
      <c r="B290" s="213" t="s">
        <v>1192</v>
      </c>
      <c r="C290" s="214" t="s">
        <v>1193</v>
      </c>
      <c r="D290" s="213" t="s">
        <v>1194</v>
      </c>
      <c r="E290" s="214" t="s">
        <v>1208</v>
      </c>
      <c r="F290" s="213" t="s">
        <v>1209</v>
      </c>
      <c r="G290" s="214" t="s">
        <v>1212</v>
      </c>
      <c r="H290" s="213" t="s">
        <v>1213</v>
      </c>
      <c r="I290" s="213" t="s">
        <v>1199</v>
      </c>
      <c r="J290" s="214" t="s">
        <v>267</v>
      </c>
      <c r="K290" s="213" t="s">
        <v>1665</v>
      </c>
      <c r="L290" s="214">
        <v>2</v>
      </c>
      <c r="M290" s="214">
        <f>ROUND(L290*18,0)</f>
        <v>36</v>
      </c>
      <c r="N290" s="214">
        <v>2</v>
      </c>
      <c r="O290" s="214">
        <f>ROUND(N290*19.2,0)</f>
        <v>38</v>
      </c>
      <c r="P290" s="214">
        <v>2</v>
      </c>
      <c r="Q290" s="214">
        <f>ROUND(P290*19.2,0)</f>
        <v>38</v>
      </c>
      <c r="R290" s="214">
        <v>2</v>
      </c>
      <c r="S290" s="214">
        <f>ROUND(R290*14.4,0)</f>
        <v>29</v>
      </c>
      <c r="T290" s="214">
        <v>2</v>
      </c>
      <c r="U290" s="214">
        <f>ROUND(T290*14.4,0)</f>
        <v>29</v>
      </c>
      <c r="V290" s="214">
        <v>2</v>
      </c>
      <c r="W290" s="214">
        <f>ROUND(V290*28.8,0)</f>
        <v>58</v>
      </c>
      <c r="X290" s="214">
        <v>2</v>
      </c>
      <c r="Y290" s="214">
        <f>ROUND(X290*16.8,0)</f>
        <v>34</v>
      </c>
      <c r="Z290" s="214">
        <v>2</v>
      </c>
      <c r="AA290" s="214">
        <f>ROUND(Z290*19.2,0)</f>
        <v>38</v>
      </c>
      <c r="AB290" s="214">
        <v>1</v>
      </c>
      <c r="AC290" s="214">
        <f>ROUND(AB290*19.2,0)</f>
        <v>19</v>
      </c>
      <c r="AD290" s="214">
        <v>2</v>
      </c>
      <c r="AE290" s="214">
        <f>ROUND(AD290*12,0)</f>
        <v>24</v>
      </c>
      <c r="AF290" s="214">
        <v>2</v>
      </c>
      <c r="AG290" s="214">
        <f>ROUND(AF290*14.4,0)</f>
        <v>29</v>
      </c>
      <c r="AH290" s="214">
        <v>3</v>
      </c>
      <c r="AI290" s="214">
        <f>ROUND(AH290*9.6,0)</f>
        <v>29</v>
      </c>
      <c r="AJ290" s="214">
        <v>3</v>
      </c>
      <c r="AK290" s="214">
        <f>ROUND(AJ290*16.8,0)</f>
        <v>50</v>
      </c>
      <c r="AL290" s="214">
        <v>1</v>
      </c>
      <c r="AM290" s="214">
        <f>ROUND(AL290*7.2,0)</f>
        <v>7</v>
      </c>
      <c r="AN290" s="214">
        <f>SUM(M290,O290,Q290,S290,U290)</f>
        <v>170</v>
      </c>
      <c r="AO290" s="214">
        <f>SUM(W290,Y290,AA290,AC290)</f>
        <v>149</v>
      </c>
      <c r="AP290" s="214">
        <f>SUM(AE290,AG290,AI290)</f>
        <v>82</v>
      </c>
      <c r="AQ290" s="214">
        <f>SUM(AK290,AM290)</f>
        <v>57</v>
      </c>
      <c r="AR290" s="214">
        <f>SUM(AN290:AQ290)</f>
        <v>458</v>
      </c>
      <c r="AS290" s="214" t="str">
        <f>IF(AR290&lt;=120,"Group 1",IF(AR290&lt;=240,"Group 2",IF(AR290&lt;=360,"Group 3",IF(AR290&lt;=480,"Group 4",IF(AR290&lt;=600,"Group 5",IF(AR290&lt;=720,"Group 6",IF(AR290&lt;=840,"Group 7",IF(AR290&lt;=960,"Group 8",IF(AR290&lt;=1080,"Group 9","Group 10")))))))))</f>
        <v>Group 4</v>
      </c>
      <c r="AT290" s="214" t="str">
        <f>IF(AR290&lt;=120,"B1",IF(AR290&lt;=240,"B2",IF(AR290&lt;=360,"B3",IF(AR290&lt;=480,"B4",IF(AR290&lt;=600,"B5",IF(AR290&lt;=720,"B6",IF(AR290&lt;=840,"B7",IF(AR290&lt;=960,"B8",IF(AR290&lt;=1080,"B9",IF(AR290&lt;=1100,"B10",IF(AR290&lt;=1120,"B11",IF(AR290&lt;=1140,"B12",IF(AR290&lt;=1160,"B13",IF(AR290&lt;=1180,"B14","B15"))))))))))))))</f>
        <v>B4</v>
      </c>
      <c r="AU290" s="214" t="str">
        <f>AT290</f>
        <v>B4</v>
      </c>
      <c r="AV290" s="214" t="str">
        <f>IF(AU290=J290,"OK","REVIEW")</f>
        <v>OK</v>
      </c>
      <c r="AW290" s="213" t="s">
        <v>1647</v>
      </c>
    </row>
    <row r="291" ht="72" customHeight="1">
      <c r="A291" s="214" t="s">
        <v>275</v>
      </c>
      <c r="B291" s="213" t="s">
        <v>1192</v>
      </c>
      <c r="C291" s="214" t="s">
        <v>1193</v>
      </c>
      <c r="D291" s="213" t="s">
        <v>1194</v>
      </c>
      <c r="E291" s="214" t="s">
        <v>1208</v>
      </c>
      <c r="F291" s="213" t="s">
        <v>1209</v>
      </c>
      <c r="G291" s="214" t="s">
        <v>1214</v>
      </c>
      <c r="H291" s="213" t="s">
        <v>1215</v>
      </c>
      <c r="I291" s="213" t="s">
        <v>1199</v>
      </c>
      <c r="J291" s="214" t="s">
        <v>267</v>
      </c>
      <c r="K291" s="213" t="s">
        <v>1665</v>
      </c>
      <c r="L291" s="214">
        <v>2</v>
      </c>
      <c r="M291" s="214">
        <f>ROUND(L291*18,0)</f>
        <v>36</v>
      </c>
      <c r="N291" s="214">
        <v>2</v>
      </c>
      <c r="O291" s="214">
        <f>ROUND(N291*19.2,0)</f>
        <v>38</v>
      </c>
      <c r="P291" s="214">
        <v>2</v>
      </c>
      <c r="Q291" s="214">
        <f>ROUND(P291*19.2,0)</f>
        <v>38</v>
      </c>
      <c r="R291" s="214">
        <v>2</v>
      </c>
      <c r="S291" s="214">
        <f>ROUND(R291*14.4,0)</f>
        <v>29</v>
      </c>
      <c r="T291" s="214">
        <v>2</v>
      </c>
      <c r="U291" s="214">
        <f>ROUND(T291*14.4,0)</f>
        <v>29</v>
      </c>
      <c r="V291" s="214">
        <v>2</v>
      </c>
      <c r="W291" s="214">
        <f>ROUND(V291*28.8,0)</f>
        <v>58</v>
      </c>
      <c r="X291" s="214">
        <v>2</v>
      </c>
      <c r="Y291" s="214">
        <f>ROUND(X291*16.8,0)</f>
        <v>34</v>
      </c>
      <c r="Z291" s="214">
        <v>2</v>
      </c>
      <c r="AA291" s="214">
        <f>ROUND(Z291*19.2,0)</f>
        <v>38</v>
      </c>
      <c r="AB291" s="214">
        <v>1</v>
      </c>
      <c r="AC291" s="214">
        <f>ROUND(AB291*19.2,0)</f>
        <v>19</v>
      </c>
      <c r="AD291" s="214">
        <v>2</v>
      </c>
      <c r="AE291" s="214">
        <f>ROUND(AD291*12,0)</f>
        <v>24</v>
      </c>
      <c r="AF291" s="214">
        <v>2</v>
      </c>
      <c r="AG291" s="214">
        <f>ROUND(AF291*14.4,0)</f>
        <v>29</v>
      </c>
      <c r="AH291" s="214">
        <v>2</v>
      </c>
      <c r="AI291" s="214">
        <f>ROUND(AH291*9.6,0)</f>
        <v>19</v>
      </c>
      <c r="AJ291" s="214">
        <v>2</v>
      </c>
      <c r="AK291" s="214">
        <f>ROUND(AJ291*16.8,0)</f>
        <v>34</v>
      </c>
      <c r="AL291" s="214">
        <v>1</v>
      </c>
      <c r="AM291" s="214">
        <f>ROUND(AL291*7.2,0)</f>
        <v>7</v>
      </c>
      <c r="AN291" s="214">
        <f>SUM(M291,O291,Q291,S291,U291)</f>
        <v>170</v>
      </c>
      <c r="AO291" s="214">
        <f>SUM(W291,Y291,AA291,AC291)</f>
        <v>149</v>
      </c>
      <c r="AP291" s="214">
        <f>SUM(AE291,AG291,AI291)</f>
        <v>72</v>
      </c>
      <c r="AQ291" s="214">
        <f>SUM(AK291,AM291)</f>
        <v>41</v>
      </c>
      <c r="AR291" s="214">
        <f>SUM(AN291:AQ291)</f>
        <v>432</v>
      </c>
      <c r="AS291" s="214" t="str">
        <f>IF(AR291&lt;=120,"Group 1",IF(AR291&lt;=240,"Group 2",IF(AR291&lt;=360,"Group 3",IF(AR291&lt;=480,"Group 4",IF(AR291&lt;=600,"Group 5",IF(AR291&lt;=720,"Group 6",IF(AR291&lt;=840,"Group 7",IF(AR291&lt;=960,"Group 8",IF(AR291&lt;=1080,"Group 9","Group 10")))))))))</f>
        <v>Group 4</v>
      </c>
      <c r="AT291" s="214" t="str">
        <f>IF(AR291&lt;=120,"B1",IF(AR291&lt;=240,"B2",IF(AR291&lt;=360,"B3",IF(AR291&lt;=480,"B4",IF(AR291&lt;=600,"B5",IF(AR291&lt;=720,"B6",IF(AR291&lt;=840,"B7",IF(AR291&lt;=960,"B8",IF(AR291&lt;=1080,"B9",IF(AR291&lt;=1100,"B10",IF(AR291&lt;=1120,"B11",IF(AR291&lt;=1140,"B12",IF(AR291&lt;=1160,"B13",IF(AR291&lt;=1180,"B14","B15"))))))))))))))</f>
        <v>B4</v>
      </c>
      <c r="AU291" s="214" t="str">
        <f>AT291</f>
        <v>B4</v>
      </c>
      <c r="AV291" s="214" t="str">
        <f>IF(AU291=J291,"OK","REVIEW")</f>
        <v>OK</v>
      </c>
      <c r="AW291" s="213" t="s">
        <v>1647</v>
      </c>
    </row>
    <row r="292" ht="72" customHeight="1">
      <c r="A292" s="214" t="s">
        <v>275</v>
      </c>
      <c r="B292" s="213" t="s">
        <v>1192</v>
      </c>
      <c r="C292" s="214" t="s">
        <v>1193</v>
      </c>
      <c r="D292" s="213" t="s">
        <v>1194</v>
      </c>
      <c r="E292" s="214" t="s">
        <v>1208</v>
      </c>
      <c r="F292" s="213" t="s">
        <v>1209</v>
      </c>
      <c r="G292" s="214" t="s">
        <v>1216</v>
      </c>
      <c r="H292" s="213" t="s">
        <v>1217</v>
      </c>
      <c r="I292" s="213" t="s">
        <v>1199</v>
      </c>
      <c r="J292" s="214" t="s">
        <v>267</v>
      </c>
      <c r="K292" s="213" t="s">
        <v>1665</v>
      </c>
      <c r="L292" s="214">
        <v>2</v>
      </c>
      <c r="M292" s="214">
        <f>ROUND(L292*18,0)</f>
        <v>36</v>
      </c>
      <c r="N292" s="214">
        <v>2</v>
      </c>
      <c r="O292" s="214">
        <f>ROUND(N292*19.2,0)</f>
        <v>38</v>
      </c>
      <c r="P292" s="214">
        <v>2</v>
      </c>
      <c r="Q292" s="214">
        <f>ROUND(P292*19.2,0)</f>
        <v>38</v>
      </c>
      <c r="R292" s="214">
        <v>2</v>
      </c>
      <c r="S292" s="214">
        <f>ROUND(R292*14.4,0)</f>
        <v>29</v>
      </c>
      <c r="T292" s="214">
        <v>2</v>
      </c>
      <c r="U292" s="214">
        <f>ROUND(T292*14.4,0)</f>
        <v>29</v>
      </c>
      <c r="V292" s="214">
        <v>2</v>
      </c>
      <c r="W292" s="214">
        <f>ROUND(V292*28.8,0)</f>
        <v>58</v>
      </c>
      <c r="X292" s="214">
        <v>2</v>
      </c>
      <c r="Y292" s="214">
        <f>ROUND(X292*16.8,0)</f>
        <v>34</v>
      </c>
      <c r="Z292" s="214">
        <v>2</v>
      </c>
      <c r="AA292" s="214">
        <f>ROUND(Z292*19.2,0)</f>
        <v>38</v>
      </c>
      <c r="AB292" s="214">
        <v>1</v>
      </c>
      <c r="AC292" s="214">
        <f>ROUND(AB292*19.2,0)</f>
        <v>19</v>
      </c>
      <c r="AD292" s="214">
        <v>2</v>
      </c>
      <c r="AE292" s="214">
        <f>ROUND(AD292*12,0)</f>
        <v>24</v>
      </c>
      <c r="AF292" s="214">
        <v>2</v>
      </c>
      <c r="AG292" s="214">
        <f>ROUND(AF292*14.4,0)</f>
        <v>29</v>
      </c>
      <c r="AH292" s="214">
        <v>2</v>
      </c>
      <c r="AI292" s="214">
        <f>ROUND(AH292*9.6,0)</f>
        <v>19</v>
      </c>
      <c r="AJ292" s="214">
        <v>2</v>
      </c>
      <c r="AK292" s="214">
        <f>ROUND(AJ292*16.8,0)</f>
        <v>34</v>
      </c>
      <c r="AL292" s="214">
        <v>1</v>
      </c>
      <c r="AM292" s="214">
        <f>ROUND(AL292*7.2,0)</f>
        <v>7</v>
      </c>
      <c r="AN292" s="214">
        <f>SUM(M292,O292,Q292,S292,U292)</f>
        <v>170</v>
      </c>
      <c r="AO292" s="214">
        <f>SUM(W292,Y292,AA292,AC292)</f>
        <v>149</v>
      </c>
      <c r="AP292" s="214">
        <f>SUM(AE292,AG292,AI292)</f>
        <v>72</v>
      </c>
      <c r="AQ292" s="214">
        <f>SUM(AK292,AM292)</f>
        <v>41</v>
      </c>
      <c r="AR292" s="214">
        <f>SUM(AN292:AQ292)</f>
        <v>432</v>
      </c>
      <c r="AS292" s="214" t="str">
        <f>IF(AR292&lt;=120,"Group 1",IF(AR292&lt;=240,"Group 2",IF(AR292&lt;=360,"Group 3",IF(AR292&lt;=480,"Group 4",IF(AR292&lt;=600,"Group 5",IF(AR292&lt;=720,"Group 6",IF(AR292&lt;=840,"Group 7",IF(AR292&lt;=960,"Group 8",IF(AR292&lt;=1080,"Group 9","Group 10")))))))))</f>
        <v>Group 4</v>
      </c>
      <c r="AT292" s="214" t="str">
        <f>IF(AR292&lt;=120,"B1",IF(AR292&lt;=240,"B2",IF(AR292&lt;=360,"B3",IF(AR292&lt;=480,"B4",IF(AR292&lt;=600,"B5",IF(AR292&lt;=720,"B6",IF(AR292&lt;=840,"B7",IF(AR292&lt;=960,"B8",IF(AR292&lt;=1080,"B9",IF(AR292&lt;=1100,"B10",IF(AR292&lt;=1120,"B11",IF(AR292&lt;=1140,"B12",IF(AR292&lt;=1160,"B13",IF(AR292&lt;=1180,"B14","B15"))))))))))))))</f>
        <v>B4</v>
      </c>
      <c r="AU292" s="214" t="str">
        <f>AT292</f>
        <v>B4</v>
      </c>
      <c r="AV292" s="214" t="str">
        <f>IF(AU292=J292,"OK","REVIEW")</f>
        <v>OK</v>
      </c>
      <c r="AW292" s="213" t="s">
        <v>1647</v>
      </c>
    </row>
    <row r="293" ht="72" customHeight="1">
      <c r="A293" s="214" t="s">
        <v>275</v>
      </c>
      <c r="B293" s="213" t="s">
        <v>1192</v>
      </c>
      <c r="C293" s="214" t="s">
        <v>1193</v>
      </c>
      <c r="D293" s="213" t="s">
        <v>1194</v>
      </c>
      <c r="E293" s="214" t="s">
        <v>1218</v>
      </c>
      <c r="F293" s="213" t="s">
        <v>1219</v>
      </c>
      <c r="G293" s="214" t="s">
        <v>1220</v>
      </c>
      <c r="H293" s="213" t="s">
        <v>1219</v>
      </c>
      <c r="I293" s="213" t="s">
        <v>1199</v>
      </c>
      <c r="J293" s="214" t="s">
        <v>267</v>
      </c>
      <c r="K293" s="213" t="s">
        <v>1665</v>
      </c>
      <c r="L293" s="214">
        <v>2</v>
      </c>
      <c r="M293" s="214">
        <f>ROUND(L293*18,0)</f>
        <v>36</v>
      </c>
      <c r="N293" s="214">
        <v>2</v>
      </c>
      <c r="O293" s="214">
        <f>ROUND(N293*19.2,0)</f>
        <v>38</v>
      </c>
      <c r="P293" s="214">
        <v>2</v>
      </c>
      <c r="Q293" s="214">
        <f>ROUND(P293*19.2,0)</f>
        <v>38</v>
      </c>
      <c r="R293" s="214">
        <v>2</v>
      </c>
      <c r="S293" s="214">
        <f>ROUND(R293*14.4,0)</f>
        <v>29</v>
      </c>
      <c r="T293" s="214">
        <v>2</v>
      </c>
      <c r="U293" s="214">
        <f>ROUND(T293*14.4,0)</f>
        <v>29</v>
      </c>
      <c r="V293" s="214">
        <v>2</v>
      </c>
      <c r="W293" s="214">
        <f>ROUND(V293*28.8,0)</f>
        <v>58</v>
      </c>
      <c r="X293" s="214">
        <v>2</v>
      </c>
      <c r="Y293" s="214">
        <f>ROUND(X293*16.8,0)</f>
        <v>34</v>
      </c>
      <c r="Z293" s="214">
        <v>2</v>
      </c>
      <c r="AA293" s="214">
        <f>ROUND(Z293*19.2,0)</f>
        <v>38</v>
      </c>
      <c r="AB293" s="214">
        <v>1</v>
      </c>
      <c r="AC293" s="214">
        <f>ROUND(AB293*19.2,0)</f>
        <v>19</v>
      </c>
      <c r="AD293" s="214">
        <v>2</v>
      </c>
      <c r="AE293" s="214">
        <f>ROUND(AD293*12,0)</f>
        <v>24</v>
      </c>
      <c r="AF293" s="214">
        <v>2</v>
      </c>
      <c r="AG293" s="214">
        <f>ROUND(AF293*14.4,0)</f>
        <v>29</v>
      </c>
      <c r="AH293" s="214">
        <v>3</v>
      </c>
      <c r="AI293" s="214">
        <f>ROUND(AH293*9.6,0)</f>
        <v>29</v>
      </c>
      <c r="AJ293" s="214">
        <v>3</v>
      </c>
      <c r="AK293" s="214">
        <f>ROUND(AJ293*16.8,0)</f>
        <v>50</v>
      </c>
      <c r="AL293" s="214">
        <v>1</v>
      </c>
      <c r="AM293" s="214">
        <f>ROUND(AL293*7.2,0)</f>
        <v>7</v>
      </c>
      <c r="AN293" s="214">
        <f>SUM(M293,O293,Q293,S293,U293)</f>
        <v>170</v>
      </c>
      <c r="AO293" s="214">
        <f>SUM(W293,Y293,AA293,AC293)</f>
        <v>149</v>
      </c>
      <c r="AP293" s="214">
        <f>SUM(AE293,AG293,AI293)</f>
        <v>82</v>
      </c>
      <c r="AQ293" s="214">
        <f>SUM(AK293,AM293)</f>
        <v>57</v>
      </c>
      <c r="AR293" s="214">
        <f>SUM(AN293:AQ293)</f>
        <v>458</v>
      </c>
      <c r="AS293" s="214" t="str">
        <f>IF(AR293&lt;=120,"Group 1",IF(AR293&lt;=240,"Group 2",IF(AR293&lt;=360,"Group 3",IF(AR293&lt;=480,"Group 4",IF(AR293&lt;=600,"Group 5",IF(AR293&lt;=720,"Group 6",IF(AR293&lt;=840,"Group 7",IF(AR293&lt;=960,"Group 8",IF(AR293&lt;=1080,"Group 9","Group 10")))))))))</f>
        <v>Group 4</v>
      </c>
      <c r="AT293" s="214" t="str">
        <f>IF(AR293&lt;=120,"B1",IF(AR293&lt;=240,"B2",IF(AR293&lt;=360,"B3",IF(AR293&lt;=480,"B4",IF(AR293&lt;=600,"B5",IF(AR293&lt;=720,"B6",IF(AR293&lt;=840,"B7",IF(AR293&lt;=960,"B8",IF(AR293&lt;=1080,"B9",IF(AR293&lt;=1100,"B10",IF(AR293&lt;=1120,"B11",IF(AR293&lt;=1140,"B12",IF(AR293&lt;=1160,"B13",IF(AR293&lt;=1180,"B14","B15"))))))))))))))</f>
        <v>B4</v>
      </c>
      <c r="AU293" s="214" t="str">
        <f>AT293</f>
        <v>B4</v>
      </c>
      <c r="AV293" s="214" t="str">
        <f>IF(AU293=J293,"OK","REVIEW")</f>
        <v>OK</v>
      </c>
      <c r="AW293" s="213" t="s">
        <v>1647</v>
      </c>
    </row>
    <row r="294" ht="72" customHeight="1">
      <c r="A294" s="214" t="s">
        <v>275</v>
      </c>
      <c r="B294" s="213" t="s">
        <v>1192</v>
      </c>
      <c r="C294" s="214" t="s">
        <v>1221</v>
      </c>
      <c r="D294" s="213" t="s">
        <v>1222</v>
      </c>
      <c r="E294" s="214" t="s">
        <v>1223</v>
      </c>
      <c r="F294" s="213" t="s">
        <v>1224</v>
      </c>
      <c r="G294" s="214" t="s">
        <v>1225</v>
      </c>
      <c r="H294" s="213" t="s">
        <v>1224</v>
      </c>
      <c r="I294" s="213" t="s">
        <v>1199</v>
      </c>
      <c r="J294" s="214" t="s">
        <v>267</v>
      </c>
      <c r="K294" s="213" t="s">
        <v>1665</v>
      </c>
      <c r="L294" s="214">
        <v>2</v>
      </c>
      <c r="M294" s="214">
        <f>ROUND(L294*18,0)</f>
        <v>36</v>
      </c>
      <c r="N294" s="214">
        <v>2</v>
      </c>
      <c r="O294" s="214">
        <f>ROUND(N294*19.2,0)</f>
        <v>38</v>
      </c>
      <c r="P294" s="214">
        <v>2</v>
      </c>
      <c r="Q294" s="214">
        <f>ROUND(P294*19.2,0)</f>
        <v>38</v>
      </c>
      <c r="R294" s="214">
        <v>2</v>
      </c>
      <c r="S294" s="214">
        <f>ROUND(R294*14.4,0)</f>
        <v>29</v>
      </c>
      <c r="T294" s="214">
        <v>2</v>
      </c>
      <c r="U294" s="214">
        <f>ROUND(T294*14.4,0)</f>
        <v>29</v>
      </c>
      <c r="V294" s="214">
        <v>2</v>
      </c>
      <c r="W294" s="214">
        <f>ROUND(V294*28.8,0)</f>
        <v>58</v>
      </c>
      <c r="X294" s="214">
        <v>2</v>
      </c>
      <c r="Y294" s="214">
        <f>ROUND(X294*16.8,0)</f>
        <v>34</v>
      </c>
      <c r="Z294" s="214">
        <v>2</v>
      </c>
      <c r="AA294" s="214">
        <f>ROUND(Z294*19.2,0)</f>
        <v>38</v>
      </c>
      <c r="AB294" s="214">
        <v>1</v>
      </c>
      <c r="AC294" s="214">
        <f>ROUND(AB294*19.2,0)</f>
        <v>19</v>
      </c>
      <c r="AD294" s="214">
        <v>2</v>
      </c>
      <c r="AE294" s="214">
        <f>ROUND(AD294*12,0)</f>
        <v>24</v>
      </c>
      <c r="AF294" s="214">
        <v>2</v>
      </c>
      <c r="AG294" s="214">
        <f>ROUND(AF294*14.4,0)</f>
        <v>29</v>
      </c>
      <c r="AH294" s="214">
        <v>3</v>
      </c>
      <c r="AI294" s="214">
        <f>ROUND(AH294*9.6,0)</f>
        <v>29</v>
      </c>
      <c r="AJ294" s="214">
        <v>3</v>
      </c>
      <c r="AK294" s="214">
        <f>ROUND(AJ294*16.8,0)</f>
        <v>50</v>
      </c>
      <c r="AL294" s="214">
        <v>1</v>
      </c>
      <c r="AM294" s="214">
        <f>ROUND(AL294*7.2,0)</f>
        <v>7</v>
      </c>
      <c r="AN294" s="214">
        <f>SUM(M294,O294,Q294,S294,U294)</f>
        <v>170</v>
      </c>
      <c r="AO294" s="214">
        <f>SUM(W294,Y294,AA294,AC294)</f>
        <v>149</v>
      </c>
      <c r="AP294" s="214">
        <f>SUM(AE294,AG294,AI294)</f>
        <v>82</v>
      </c>
      <c r="AQ294" s="214">
        <f>SUM(AK294,AM294)</f>
        <v>57</v>
      </c>
      <c r="AR294" s="214">
        <f>SUM(AN294:AQ294)</f>
        <v>458</v>
      </c>
      <c r="AS294" s="214" t="str">
        <f>IF(AR294&lt;=120,"Group 1",IF(AR294&lt;=240,"Group 2",IF(AR294&lt;=360,"Group 3",IF(AR294&lt;=480,"Group 4",IF(AR294&lt;=600,"Group 5",IF(AR294&lt;=720,"Group 6",IF(AR294&lt;=840,"Group 7",IF(AR294&lt;=960,"Group 8",IF(AR294&lt;=1080,"Group 9","Group 10")))))))))</f>
        <v>Group 4</v>
      </c>
      <c r="AT294" s="214" t="str">
        <f>IF(AR294&lt;=120,"B1",IF(AR294&lt;=240,"B2",IF(AR294&lt;=360,"B3",IF(AR294&lt;=480,"B4",IF(AR294&lt;=600,"B5",IF(AR294&lt;=720,"B6",IF(AR294&lt;=840,"B7",IF(AR294&lt;=960,"B8",IF(AR294&lt;=1080,"B9",IF(AR294&lt;=1100,"B10",IF(AR294&lt;=1120,"B11",IF(AR294&lt;=1140,"B12",IF(AR294&lt;=1160,"B13",IF(AR294&lt;=1180,"B14","B15"))))))))))))))</f>
        <v>B4</v>
      </c>
      <c r="AU294" s="214" t="str">
        <f>AT294</f>
        <v>B4</v>
      </c>
      <c r="AV294" s="214" t="str">
        <f>IF(AU294=J294,"OK","REVIEW")</f>
        <v>OK</v>
      </c>
      <c r="AW294" s="213" t="s">
        <v>1647</v>
      </c>
    </row>
    <row r="295" ht="72" customHeight="1">
      <c r="A295" s="214" t="s">
        <v>275</v>
      </c>
      <c r="B295" s="213" t="s">
        <v>1192</v>
      </c>
      <c r="C295" s="214" t="s">
        <v>1221</v>
      </c>
      <c r="D295" s="213" t="s">
        <v>1222</v>
      </c>
      <c r="E295" s="214" t="s">
        <v>1226</v>
      </c>
      <c r="F295" s="213" t="s">
        <v>1227</v>
      </c>
      <c r="G295" s="214" t="s">
        <v>1228</v>
      </c>
      <c r="H295" s="213" t="s">
        <v>1229</v>
      </c>
      <c r="I295" s="213" t="s">
        <v>1199</v>
      </c>
      <c r="J295" s="214" t="s">
        <v>267</v>
      </c>
      <c r="K295" s="213" t="s">
        <v>1665</v>
      </c>
      <c r="L295" s="214">
        <v>2</v>
      </c>
      <c r="M295" s="214">
        <f>ROUND(L295*18,0)</f>
        <v>36</v>
      </c>
      <c r="N295" s="214">
        <v>2</v>
      </c>
      <c r="O295" s="214">
        <f>ROUND(N295*19.2,0)</f>
        <v>38</v>
      </c>
      <c r="P295" s="214">
        <v>2</v>
      </c>
      <c r="Q295" s="214">
        <f>ROUND(P295*19.2,0)</f>
        <v>38</v>
      </c>
      <c r="R295" s="214">
        <v>2</v>
      </c>
      <c r="S295" s="214">
        <f>ROUND(R295*14.4,0)</f>
        <v>29</v>
      </c>
      <c r="T295" s="214">
        <v>2</v>
      </c>
      <c r="U295" s="214">
        <f>ROUND(T295*14.4,0)</f>
        <v>29</v>
      </c>
      <c r="V295" s="214">
        <v>2</v>
      </c>
      <c r="W295" s="214">
        <f>ROUND(V295*28.8,0)</f>
        <v>58</v>
      </c>
      <c r="X295" s="214">
        <v>2</v>
      </c>
      <c r="Y295" s="214">
        <f>ROUND(X295*16.8,0)</f>
        <v>34</v>
      </c>
      <c r="Z295" s="214">
        <v>2</v>
      </c>
      <c r="AA295" s="214">
        <f>ROUND(Z295*19.2,0)</f>
        <v>38</v>
      </c>
      <c r="AB295" s="214">
        <v>1</v>
      </c>
      <c r="AC295" s="214">
        <f>ROUND(AB295*19.2,0)</f>
        <v>19</v>
      </c>
      <c r="AD295" s="214">
        <v>2</v>
      </c>
      <c r="AE295" s="214">
        <f>ROUND(AD295*12,0)</f>
        <v>24</v>
      </c>
      <c r="AF295" s="214">
        <v>2</v>
      </c>
      <c r="AG295" s="214">
        <f>ROUND(AF295*14.4,0)</f>
        <v>29</v>
      </c>
      <c r="AH295" s="214">
        <v>2</v>
      </c>
      <c r="AI295" s="214">
        <f>ROUND(AH295*9.6,0)</f>
        <v>19</v>
      </c>
      <c r="AJ295" s="214">
        <v>2</v>
      </c>
      <c r="AK295" s="214">
        <f>ROUND(AJ295*16.8,0)</f>
        <v>34</v>
      </c>
      <c r="AL295" s="214">
        <v>1</v>
      </c>
      <c r="AM295" s="214">
        <f>ROUND(AL295*7.2,0)</f>
        <v>7</v>
      </c>
      <c r="AN295" s="214">
        <f>SUM(M295,O295,Q295,S295,U295)</f>
        <v>170</v>
      </c>
      <c r="AO295" s="214">
        <f>SUM(W295,Y295,AA295,AC295)</f>
        <v>149</v>
      </c>
      <c r="AP295" s="214">
        <f>SUM(AE295,AG295,AI295)</f>
        <v>72</v>
      </c>
      <c r="AQ295" s="214">
        <f>SUM(AK295,AM295)</f>
        <v>41</v>
      </c>
      <c r="AR295" s="214">
        <f>SUM(AN295:AQ295)</f>
        <v>432</v>
      </c>
      <c r="AS295" s="214" t="str">
        <f>IF(AR295&lt;=120,"Group 1",IF(AR295&lt;=240,"Group 2",IF(AR295&lt;=360,"Group 3",IF(AR295&lt;=480,"Group 4",IF(AR295&lt;=600,"Group 5",IF(AR295&lt;=720,"Group 6",IF(AR295&lt;=840,"Group 7",IF(AR295&lt;=960,"Group 8",IF(AR295&lt;=1080,"Group 9","Group 10")))))))))</f>
        <v>Group 4</v>
      </c>
      <c r="AT295" s="214" t="str">
        <f>IF(AR295&lt;=120,"B1",IF(AR295&lt;=240,"B2",IF(AR295&lt;=360,"B3",IF(AR295&lt;=480,"B4",IF(AR295&lt;=600,"B5",IF(AR295&lt;=720,"B6",IF(AR295&lt;=840,"B7",IF(AR295&lt;=960,"B8",IF(AR295&lt;=1080,"B9",IF(AR295&lt;=1100,"B10",IF(AR295&lt;=1120,"B11",IF(AR295&lt;=1140,"B12",IF(AR295&lt;=1160,"B13",IF(AR295&lt;=1180,"B14","B15"))))))))))))))</f>
        <v>B4</v>
      </c>
      <c r="AU295" s="214" t="str">
        <f>AT295</f>
        <v>B4</v>
      </c>
      <c r="AV295" s="214" t="str">
        <f>IF(AU295=J295,"OK","REVIEW")</f>
        <v>OK</v>
      </c>
      <c r="AW295" s="213" t="s">
        <v>1647</v>
      </c>
    </row>
    <row r="296" ht="72" customHeight="1">
      <c r="A296" s="214" t="s">
        <v>275</v>
      </c>
      <c r="B296" s="213" t="s">
        <v>1192</v>
      </c>
      <c r="C296" s="214" t="s">
        <v>1221</v>
      </c>
      <c r="D296" s="213" t="s">
        <v>1222</v>
      </c>
      <c r="E296" s="214" t="s">
        <v>1226</v>
      </c>
      <c r="F296" s="213" t="s">
        <v>1227</v>
      </c>
      <c r="G296" s="214" t="s">
        <v>1230</v>
      </c>
      <c r="H296" s="213" t="s">
        <v>1231</v>
      </c>
      <c r="I296" s="213" t="s">
        <v>1199</v>
      </c>
      <c r="J296" s="214" t="s">
        <v>267</v>
      </c>
      <c r="K296" s="213" t="s">
        <v>1665</v>
      </c>
      <c r="L296" s="214">
        <v>2</v>
      </c>
      <c r="M296" s="214">
        <f>ROUND(L296*18,0)</f>
        <v>36</v>
      </c>
      <c r="N296" s="214">
        <v>2</v>
      </c>
      <c r="O296" s="214">
        <f>ROUND(N296*19.2,0)</f>
        <v>38</v>
      </c>
      <c r="P296" s="214">
        <v>2</v>
      </c>
      <c r="Q296" s="214">
        <f>ROUND(P296*19.2,0)</f>
        <v>38</v>
      </c>
      <c r="R296" s="214">
        <v>2</v>
      </c>
      <c r="S296" s="214">
        <f>ROUND(R296*14.4,0)</f>
        <v>29</v>
      </c>
      <c r="T296" s="214">
        <v>2</v>
      </c>
      <c r="U296" s="214">
        <f>ROUND(T296*14.4,0)</f>
        <v>29</v>
      </c>
      <c r="V296" s="214">
        <v>2</v>
      </c>
      <c r="W296" s="214">
        <f>ROUND(V296*28.8,0)</f>
        <v>58</v>
      </c>
      <c r="X296" s="214">
        <v>2</v>
      </c>
      <c r="Y296" s="214">
        <f>ROUND(X296*16.8,0)</f>
        <v>34</v>
      </c>
      <c r="Z296" s="214">
        <v>2</v>
      </c>
      <c r="AA296" s="214">
        <f>ROUND(Z296*19.2,0)</f>
        <v>38</v>
      </c>
      <c r="AB296" s="214">
        <v>1</v>
      </c>
      <c r="AC296" s="214">
        <f>ROUND(AB296*19.2,0)</f>
        <v>19</v>
      </c>
      <c r="AD296" s="214">
        <v>2</v>
      </c>
      <c r="AE296" s="214">
        <f>ROUND(AD296*12,0)</f>
        <v>24</v>
      </c>
      <c r="AF296" s="214">
        <v>2</v>
      </c>
      <c r="AG296" s="214">
        <f>ROUND(AF296*14.4,0)</f>
        <v>29</v>
      </c>
      <c r="AH296" s="214">
        <v>3</v>
      </c>
      <c r="AI296" s="214">
        <f>ROUND(AH296*9.6,0)</f>
        <v>29</v>
      </c>
      <c r="AJ296" s="214">
        <v>3</v>
      </c>
      <c r="AK296" s="214">
        <f>ROUND(AJ296*16.8,0)</f>
        <v>50</v>
      </c>
      <c r="AL296" s="214">
        <v>1</v>
      </c>
      <c r="AM296" s="214">
        <f>ROUND(AL296*7.2,0)</f>
        <v>7</v>
      </c>
      <c r="AN296" s="214">
        <f>SUM(M296,O296,Q296,S296,U296)</f>
        <v>170</v>
      </c>
      <c r="AO296" s="214">
        <f>SUM(W296,Y296,AA296,AC296)</f>
        <v>149</v>
      </c>
      <c r="AP296" s="214">
        <f>SUM(AE296,AG296,AI296)</f>
        <v>82</v>
      </c>
      <c r="AQ296" s="214">
        <f>SUM(AK296,AM296)</f>
        <v>57</v>
      </c>
      <c r="AR296" s="214">
        <f>SUM(AN296:AQ296)</f>
        <v>458</v>
      </c>
      <c r="AS296" s="214" t="str">
        <f>IF(AR296&lt;=120,"Group 1",IF(AR296&lt;=240,"Group 2",IF(AR296&lt;=360,"Group 3",IF(AR296&lt;=480,"Group 4",IF(AR296&lt;=600,"Group 5",IF(AR296&lt;=720,"Group 6",IF(AR296&lt;=840,"Group 7",IF(AR296&lt;=960,"Group 8",IF(AR296&lt;=1080,"Group 9","Group 10")))))))))</f>
        <v>Group 4</v>
      </c>
      <c r="AT296" s="214" t="str">
        <f>IF(AR296&lt;=120,"B1",IF(AR296&lt;=240,"B2",IF(AR296&lt;=360,"B3",IF(AR296&lt;=480,"B4",IF(AR296&lt;=600,"B5",IF(AR296&lt;=720,"B6",IF(AR296&lt;=840,"B7",IF(AR296&lt;=960,"B8",IF(AR296&lt;=1080,"B9",IF(AR296&lt;=1100,"B10",IF(AR296&lt;=1120,"B11",IF(AR296&lt;=1140,"B12",IF(AR296&lt;=1160,"B13",IF(AR296&lt;=1180,"B14","B15"))))))))))))))</f>
        <v>B4</v>
      </c>
      <c r="AU296" s="214" t="str">
        <f>AT296</f>
        <v>B4</v>
      </c>
      <c r="AV296" s="214" t="str">
        <f>IF(AU296=J296,"OK","REVIEW")</f>
        <v>OK</v>
      </c>
      <c r="AW296" s="213" t="s">
        <v>1647</v>
      </c>
    </row>
    <row r="297" ht="72" customHeight="1">
      <c r="A297" s="214" t="s">
        <v>275</v>
      </c>
      <c r="B297" s="213" t="s">
        <v>1192</v>
      </c>
      <c r="C297" s="214" t="s">
        <v>1221</v>
      </c>
      <c r="D297" s="213" t="s">
        <v>1222</v>
      </c>
      <c r="E297" s="214" t="s">
        <v>1226</v>
      </c>
      <c r="F297" s="213" t="s">
        <v>1227</v>
      </c>
      <c r="G297" s="214" t="s">
        <v>1232</v>
      </c>
      <c r="H297" s="213" t="s">
        <v>1233</v>
      </c>
      <c r="I297" s="213" t="s">
        <v>1199</v>
      </c>
      <c r="J297" s="214" t="s">
        <v>267</v>
      </c>
      <c r="K297" s="213" t="s">
        <v>1665</v>
      </c>
      <c r="L297" s="214">
        <v>2</v>
      </c>
      <c r="M297" s="214">
        <f>ROUND(L297*18,0)</f>
        <v>36</v>
      </c>
      <c r="N297" s="214">
        <v>2</v>
      </c>
      <c r="O297" s="214">
        <f>ROUND(N297*19.2,0)</f>
        <v>38</v>
      </c>
      <c r="P297" s="214">
        <v>2</v>
      </c>
      <c r="Q297" s="214">
        <f>ROUND(P297*19.2,0)</f>
        <v>38</v>
      </c>
      <c r="R297" s="214">
        <v>2</v>
      </c>
      <c r="S297" s="214">
        <f>ROUND(R297*14.4,0)</f>
        <v>29</v>
      </c>
      <c r="T297" s="214">
        <v>2</v>
      </c>
      <c r="U297" s="214">
        <f>ROUND(T297*14.4,0)</f>
        <v>29</v>
      </c>
      <c r="V297" s="214">
        <v>2</v>
      </c>
      <c r="W297" s="214">
        <f>ROUND(V297*28.8,0)</f>
        <v>58</v>
      </c>
      <c r="X297" s="214">
        <v>2</v>
      </c>
      <c r="Y297" s="214">
        <f>ROUND(X297*16.8,0)</f>
        <v>34</v>
      </c>
      <c r="Z297" s="214">
        <v>2</v>
      </c>
      <c r="AA297" s="214">
        <f>ROUND(Z297*19.2,0)</f>
        <v>38</v>
      </c>
      <c r="AB297" s="214">
        <v>1</v>
      </c>
      <c r="AC297" s="214">
        <f>ROUND(AB297*19.2,0)</f>
        <v>19</v>
      </c>
      <c r="AD297" s="214">
        <v>2</v>
      </c>
      <c r="AE297" s="214">
        <f>ROUND(AD297*12,0)</f>
        <v>24</v>
      </c>
      <c r="AF297" s="214">
        <v>2</v>
      </c>
      <c r="AG297" s="214">
        <f>ROUND(AF297*14.4,0)</f>
        <v>29</v>
      </c>
      <c r="AH297" s="214">
        <v>3</v>
      </c>
      <c r="AI297" s="214">
        <f>ROUND(AH297*9.6,0)</f>
        <v>29</v>
      </c>
      <c r="AJ297" s="214">
        <v>3</v>
      </c>
      <c r="AK297" s="214">
        <f>ROUND(AJ297*16.8,0)</f>
        <v>50</v>
      </c>
      <c r="AL297" s="214">
        <v>1</v>
      </c>
      <c r="AM297" s="214">
        <f>ROUND(AL297*7.2,0)</f>
        <v>7</v>
      </c>
      <c r="AN297" s="214">
        <f>SUM(M297,O297,Q297,S297,U297)</f>
        <v>170</v>
      </c>
      <c r="AO297" s="214">
        <f>SUM(W297,Y297,AA297,AC297)</f>
        <v>149</v>
      </c>
      <c r="AP297" s="214">
        <f>SUM(AE297,AG297,AI297)</f>
        <v>82</v>
      </c>
      <c r="AQ297" s="214">
        <f>SUM(AK297,AM297)</f>
        <v>57</v>
      </c>
      <c r="AR297" s="214">
        <f>SUM(AN297:AQ297)</f>
        <v>458</v>
      </c>
      <c r="AS297" s="214" t="str">
        <f>IF(AR297&lt;=120,"Group 1",IF(AR297&lt;=240,"Group 2",IF(AR297&lt;=360,"Group 3",IF(AR297&lt;=480,"Group 4",IF(AR297&lt;=600,"Group 5",IF(AR297&lt;=720,"Group 6",IF(AR297&lt;=840,"Group 7",IF(AR297&lt;=960,"Group 8",IF(AR297&lt;=1080,"Group 9","Group 10")))))))))</f>
        <v>Group 4</v>
      </c>
      <c r="AT297" s="214" t="str">
        <f>IF(AR297&lt;=120,"B1",IF(AR297&lt;=240,"B2",IF(AR297&lt;=360,"B3",IF(AR297&lt;=480,"B4",IF(AR297&lt;=600,"B5",IF(AR297&lt;=720,"B6",IF(AR297&lt;=840,"B7",IF(AR297&lt;=960,"B8",IF(AR297&lt;=1080,"B9",IF(AR297&lt;=1100,"B10",IF(AR297&lt;=1120,"B11",IF(AR297&lt;=1140,"B12",IF(AR297&lt;=1160,"B13",IF(AR297&lt;=1180,"B14","B15"))))))))))))))</f>
        <v>B4</v>
      </c>
      <c r="AU297" s="214" t="str">
        <f>AT297</f>
        <v>B4</v>
      </c>
      <c r="AV297" s="214" t="str">
        <f>IF(AU297=J297,"OK","REVIEW")</f>
        <v>OK</v>
      </c>
      <c r="AW297" s="213" t="s">
        <v>1647</v>
      </c>
    </row>
    <row r="298" ht="72" customHeight="1">
      <c r="A298" s="214" t="s">
        <v>275</v>
      </c>
      <c r="B298" s="213" t="s">
        <v>1192</v>
      </c>
      <c r="C298" s="214" t="s">
        <v>1221</v>
      </c>
      <c r="D298" s="213" t="s">
        <v>1222</v>
      </c>
      <c r="E298" s="214" t="s">
        <v>1226</v>
      </c>
      <c r="F298" s="213" t="s">
        <v>1227</v>
      </c>
      <c r="G298" s="214" t="s">
        <v>1234</v>
      </c>
      <c r="H298" s="213" t="s">
        <v>1235</v>
      </c>
      <c r="I298" s="213" t="s">
        <v>1199</v>
      </c>
      <c r="J298" s="214" t="s">
        <v>267</v>
      </c>
      <c r="K298" s="213" t="s">
        <v>1665</v>
      </c>
      <c r="L298" s="214">
        <v>2</v>
      </c>
      <c r="M298" s="214">
        <f>ROUND(L298*18,0)</f>
        <v>36</v>
      </c>
      <c r="N298" s="214">
        <v>2</v>
      </c>
      <c r="O298" s="214">
        <f>ROUND(N298*19.2,0)</f>
        <v>38</v>
      </c>
      <c r="P298" s="214">
        <v>2</v>
      </c>
      <c r="Q298" s="214">
        <f>ROUND(P298*19.2,0)</f>
        <v>38</v>
      </c>
      <c r="R298" s="214">
        <v>2</v>
      </c>
      <c r="S298" s="214">
        <f>ROUND(R298*14.4,0)</f>
        <v>29</v>
      </c>
      <c r="T298" s="214">
        <v>2</v>
      </c>
      <c r="U298" s="214">
        <f>ROUND(T298*14.4,0)</f>
        <v>29</v>
      </c>
      <c r="V298" s="214">
        <v>2</v>
      </c>
      <c r="W298" s="214">
        <f>ROUND(V298*28.8,0)</f>
        <v>58</v>
      </c>
      <c r="X298" s="214">
        <v>2</v>
      </c>
      <c r="Y298" s="214">
        <f>ROUND(X298*16.8,0)</f>
        <v>34</v>
      </c>
      <c r="Z298" s="214">
        <v>2</v>
      </c>
      <c r="AA298" s="214">
        <f>ROUND(Z298*19.2,0)</f>
        <v>38</v>
      </c>
      <c r="AB298" s="214">
        <v>1</v>
      </c>
      <c r="AC298" s="214">
        <f>ROUND(AB298*19.2,0)</f>
        <v>19</v>
      </c>
      <c r="AD298" s="214">
        <v>2</v>
      </c>
      <c r="AE298" s="214">
        <f>ROUND(AD298*12,0)</f>
        <v>24</v>
      </c>
      <c r="AF298" s="214">
        <v>2</v>
      </c>
      <c r="AG298" s="214">
        <f>ROUND(AF298*14.4,0)</f>
        <v>29</v>
      </c>
      <c r="AH298" s="214">
        <v>3</v>
      </c>
      <c r="AI298" s="214">
        <f>ROUND(AH298*9.6,0)</f>
        <v>29</v>
      </c>
      <c r="AJ298" s="214">
        <v>3</v>
      </c>
      <c r="AK298" s="214">
        <f>ROUND(AJ298*16.8,0)</f>
        <v>50</v>
      </c>
      <c r="AL298" s="214">
        <v>1</v>
      </c>
      <c r="AM298" s="214">
        <f>ROUND(AL298*7.2,0)</f>
        <v>7</v>
      </c>
      <c r="AN298" s="214">
        <f>SUM(M298,O298,Q298,S298,U298)</f>
        <v>170</v>
      </c>
      <c r="AO298" s="214">
        <f>SUM(W298,Y298,AA298,AC298)</f>
        <v>149</v>
      </c>
      <c r="AP298" s="214">
        <f>SUM(AE298,AG298,AI298)</f>
        <v>82</v>
      </c>
      <c r="AQ298" s="214">
        <f>SUM(AK298,AM298)</f>
        <v>57</v>
      </c>
      <c r="AR298" s="214">
        <f>SUM(AN298:AQ298)</f>
        <v>458</v>
      </c>
      <c r="AS298" s="214" t="str">
        <f>IF(AR298&lt;=120,"Group 1",IF(AR298&lt;=240,"Group 2",IF(AR298&lt;=360,"Group 3",IF(AR298&lt;=480,"Group 4",IF(AR298&lt;=600,"Group 5",IF(AR298&lt;=720,"Group 6",IF(AR298&lt;=840,"Group 7",IF(AR298&lt;=960,"Group 8",IF(AR298&lt;=1080,"Group 9","Group 10")))))))))</f>
        <v>Group 4</v>
      </c>
      <c r="AT298" s="214" t="str">
        <f>IF(AR298&lt;=120,"B1",IF(AR298&lt;=240,"B2",IF(AR298&lt;=360,"B3",IF(AR298&lt;=480,"B4",IF(AR298&lt;=600,"B5",IF(AR298&lt;=720,"B6",IF(AR298&lt;=840,"B7",IF(AR298&lt;=960,"B8",IF(AR298&lt;=1080,"B9",IF(AR298&lt;=1100,"B10",IF(AR298&lt;=1120,"B11",IF(AR298&lt;=1140,"B12",IF(AR298&lt;=1160,"B13",IF(AR298&lt;=1180,"B14","B15"))))))))))))))</f>
        <v>B4</v>
      </c>
      <c r="AU298" s="214" t="str">
        <f>AT298</f>
        <v>B4</v>
      </c>
      <c r="AV298" s="214" t="str">
        <f>IF(AU298=J298,"OK","REVIEW")</f>
        <v>OK</v>
      </c>
      <c r="AW298" s="213" t="s">
        <v>1647</v>
      </c>
    </row>
    <row r="299" ht="72" customHeight="1">
      <c r="A299" s="214" t="s">
        <v>275</v>
      </c>
      <c r="B299" s="213" t="s">
        <v>1192</v>
      </c>
      <c r="C299" s="214" t="s">
        <v>1236</v>
      </c>
      <c r="D299" s="213" t="s">
        <v>1237</v>
      </c>
      <c r="E299" s="214" t="s">
        <v>1238</v>
      </c>
      <c r="F299" s="213" t="s">
        <v>1239</v>
      </c>
      <c r="G299" s="214" t="s">
        <v>1240</v>
      </c>
      <c r="H299" s="213" t="s">
        <v>1239</v>
      </c>
      <c r="I299" s="213" t="s">
        <v>1199</v>
      </c>
      <c r="J299" s="214" t="s">
        <v>267</v>
      </c>
      <c r="K299" s="213" t="s">
        <v>1665</v>
      </c>
      <c r="L299" s="214">
        <v>2</v>
      </c>
      <c r="M299" s="214">
        <f>ROUND(L299*18,0)</f>
        <v>36</v>
      </c>
      <c r="N299" s="214">
        <v>2</v>
      </c>
      <c r="O299" s="214">
        <f>ROUND(N299*19.2,0)</f>
        <v>38</v>
      </c>
      <c r="P299" s="214">
        <v>2</v>
      </c>
      <c r="Q299" s="214">
        <f>ROUND(P299*19.2,0)</f>
        <v>38</v>
      </c>
      <c r="R299" s="214">
        <v>2</v>
      </c>
      <c r="S299" s="214">
        <f>ROUND(R299*14.4,0)</f>
        <v>29</v>
      </c>
      <c r="T299" s="214">
        <v>2</v>
      </c>
      <c r="U299" s="214">
        <f>ROUND(T299*14.4,0)</f>
        <v>29</v>
      </c>
      <c r="V299" s="214">
        <v>2</v>
      </c>
      <c r="W299" s="214">
        <f>ROUND(V299*28.8,0)</f>
        <v>58</v>
      </c>
      <c r="X299" s="214">
        <v>2</v>
      </c>
      <c r="Y299" s="214">
        <f>ROUND(X299*16.8,0)</f>
        <v>34</v>
      </c>
      <c r="Z299" s="214">
        <v>2</v>
      </c>
      <c r="AA299" s="214">
        <f>ROUND(Z299*19.2,0)</f>
        <v>38</v>
      </c>
      <c r="AB299" s="214">
        <v>1</v>
      </c>
      <c r="AC299" s="214">
        <f>ROUND(AB299*19.2,0)</f>
        <v>19</v>
      </c>
      <c r="AD299" s="214">
        <v>2</v>
      </c>
      <c r="AE299" s="214">
        <f>ROUND(AD299*12,0)</f>
        <v>24</v>
      </c>
      <c r="AF299" s="214">
        <v>2</v>
      </c>
      <c r="AG299" s="214">
        <f>ROUND(AF299*14.4,0)</f>
        <v>29</v>
      </c>
      <c r="AH299" s="214">
        <v>3</v>
      </c>
      <c r="AI299" s="214">
        <f>ROUND(AH299*9.6,0)</f>
        <v>29</v>
      </c>
      <c r="AJ299" s="214">
        <v>3</v>
      </c>
      <c r="AK299" s="214">
        <f>ROUND(AJ299*16.8,0)</f>
        <v>50</v>
      </c>
      <c r="AL299" s="214">
        <v>1</v>
      </c>
      <c r="AM299" s="214">
        <f>ROUND(AL299*7.2,0)</f>
        <v>7</v>
      </c>
      <c r="AN299" s="214">
        <f>SUM(M299,O299,Q299,S299,U299)</f>
        <v>170</v>
      </c>
      <c r="AO299" s="214">
        <f>SUM(W299,Y299,AA299,AC299)</f>
        <v>149</v>
      </c>
      <c r="AP299" s="214">
        <f>SUM(AE299,AG299,AI299)</f>
        <v>82</v>
      </c>
      <c r="AQ299" s="214">
        <f>SUM(AK299,AM299)</f>
        <v>57</v>
      </c>
      <c r="AR299" s="214">
        <f>SUM(AN299:AQ299)</f>
        <v>458</v>
      </c>
      <c r="AS299" s="214" t="str">
        <f>IF(AR299&lt;=120,"Group 1",IF(AR299&lt;=240,"Group 2",IF(AR299&lt;=360,"Group 3",IF(AR299&lt;=480,"Group 4",IF(AR299&lt;=600,"Group 5",IF(AR299&lt;=720,"Group 6",IF(AR299&lt;=840,"Group 7",IF(AR299&lt;=960,"Group 8",IF(AR299&lt;=1080,"Group 9","Group 10")))))))))</f>
        <v>Group 4</v>
      </c>
      <c r="AT299" s="214" t="str">
        <f>IF(AR299&lt;=120,"B1",IF(AR299&lt;=240,"B2",IF(AR299&lt;=360,"B3",IF(AR299&lt;=480,"B4",IF(AR299&lt;=600,"B5",IF(AR299&lt;=720,"B6",IF(AR299&lt;=840,"B7",IF(AR299&lt;=960,"B8",IF(AR299&lt;=1080,"B9",IF(AR299&lt;=1100,"B10",IF(AR299&lt;=1120,"B11",IF(AR299&lt;=1140,"B12",IF(AR299&lt;=1160,"B13",IF(AR299&lt;=1180,"B14","B15"))))))))))))))</f>
        <v>B4</v>
      </c>
      <c r="AU299" s="214" t="str">
        <f>AT299</f>
        <v>B4</v>
      </c>
      <c r="AV299" s="214" t="str">
        <f>IF(AU299=J299,"OK","REVIEW")</f>
        <v>OK</v>
      </c>
      <c r="AW299" s="213" t="s">
        <v>1647</v>
      </c>
    </row>
    <row r="300" ht="72" customHeight="1">
      <c r="A300" s="214" t="s">
        <v>275</v>
      </c>
      <c r="B300" s="213" t="s">
        <v>1192</v>
      </c>
      <c r="C300" s="214" t="s">
        <v>1236</v>
      </c>
      <c r="D300" s="213" t="s">
        <v>1237</v>
      </c>
      <c r="E300" s="214" t="s">
        <v>1241</v>
      </c>
      <c r="F300" s="213" t="s">
        <v>1242</v>
      </c>
      <c r="G300" s="214" t="s">
        <v>1243</v>
      </c>
      <c r="H300" s="213" t="s">
        <v>1242</v>
      </c>
      <c r="I300" s="213" t="s">
        <v>1199</v>
      </c>
      <c r="J300" s="214" t="s">
        <v>267</v>
      </c>
      <c r="K300" s="213" t="s">
        <v>1665</v>
      </c>
      <c r="L300" s="214">
        <v>2</v>
      </c>
      <c r="M300" s="214">
        <f>ROUND(L300*18,0)</f>
        <v>36</v>
      </c>
      <c r="N300" s="214">
        <v>2</v>
      </c>
      <c r="O300" s="214">
        <f>ROUND(N300*19.2,0)</f>
        <v>38</v>
      </c>
      <c r="P300" s="214">
        <v>2</v>
      </c>
      <c r="Q300" s="214">
        <f>ROUND(P300*19.2,0)</f>
        <v>38</v>
      </c>
      <c r="R300" s="214">
        <v>2</v>
      </c>
      <c r="S300" s="214">
        <f>ROUND(R300*14.4,0)</f>
        <v>29</v>
      </c>
      <c r="T300" s="214">
        <v>2</v>
      </c>
      <c r="U300" s="214">
        <f>ROUND(T300*14.4,0)</f>
        <v>29</v>
      </c>
      <c r="V300" s="214">
        <v>2</v>
      </c>
      <c r="W300" s="214">
        <f>ROUND(V300*28.8,0)</f>
        <v>58</v>
      </c>
      <c r="X300" s="214">
        <v>2</v>
      </c>
      <c r="Y300" s="214">
        <f>ROUND(X300*16.8,0)</f>
        <v>34</v>
      </c>
      <c r="Z300" s="214">
        <v>2</v>
      </c>
      <c r="AA300" s="214">
        <f>ROUND(Z300*19.2,0)</f>
        <v>38</v>
      </c>
      <c r="AB300" s="214">
        <v>1</v>
      </c>
      <c r="AC300" s="214">
        <f>ROUND(AB300*19.2,0)</f>
        <v>19</v>
      </c>
      <c r="AD300" s="214">
        <v>2</v>
      </c>
      <c r="AE300" s="214">
        <f>ROUND(AD300*12,0)</f>
        <v>24</v>
      </c>
      <c r="AF300" s="214">
        <v>2</v>
      </c>
      <c r="AG300" s="214">
        <f>ROUND(AF300*14.4,0)</f>
        <v>29</v>
      </c>
      <c r="AH300" s="214">
        <v>3</v>
      </c>
      <c r="AI300" s="214">
        <f>ROUND(AH300*9.6,0)</f>
        <v>29</v>
      </c>
      <c r="AJ300" s="214">
        <v>3</v>
      </c>
      <c r="AK300" s="214">
        <f>ROUND(AJ300*16.8,0)</f>
        <v>50</v>
      </c>
      <c r="AL300" s="214">
        <v>1</v>
      </c>
      <c r="AM300" s="214">
        <f>ROUND(AL300*7.2,0)</f>
        <v>7</v>
      </c>
      <c r="AN300" s="214">
        <f>SUM(M300,O300,Q300,S300,U300)</f>
        <v>170</v>
      </c>
      <c r="AO300" s="214">
        <f>SUM(W300,Y300,AA300,AC300)</f>
        <v>149</v>
      </c>
      <c r="AP300" s="214">
        <f>SUM(AE300,AG300,AI300)</f>
        <v>82</v>
      </c>
      <c r="AQ300" s="214">
        <f>SUM(AK300,AM300)</f>
        <v>57</v>
      </c>
      <c r="AR300" s="214">
        <f>SUM(AN300:AQ300)</f>
        <v>458</v>
      </c>
      <c r="AS300" s="214" t="str">
        <f>IF(AR300&lt;=120,"Group 1",IF(AR300&lt;=240,"Group 2",IF(AR300&lt;=360,"Group 3",IF(AR300&lt;=480,"Group 4",IF(AR300&lt;=600,"Group 5",IF(AR300&lt;=720,"Group 6",IF(AR300&lt;=840,"Group 7",IF(AR300&lt;=960,"Group 8",IF(AR300&lt;=1080,"Group 9","Group 10")))))))))</f>
        <v>Group 4</v>
      </c>
      <c r="AT300" s="214" t="str">
        <f>IF(AR300&lt;=120,"B1",IF(AR300&lt;=240,"B2",IF(AR300&lt;=360,"B3",IF(AR300&lt;=480,"B4",IF(AR300&lt;=600,"B5",IF(AR300&lt;=720,"B6",IF(AR300&lt;=840,"B7",IF(AR300&lt;=960,"B8",IF(AR300&lt;=1080,"B9",IF(AR300&lt;=1100,"B10",IF(AR300&lt;=1120,"B11",IF(AR300&lt;=1140,"B12",IF(AR300&lt;=1160,"B13",IF(AR300&lt;=1180,"B14","B15"))))))))))))))</f>
        <v>B4</v>
      </c>
      <c r="AU300" s="214" t="str">
        <f>AT300</f>
        <v>B4</v>
      </c>
      <c r="AV300" s="214" t="str">
        <f>IF(AU300=J300,"OK","REVIEW")</f>
        <v>OK</v>
      </c>
      <c r="AW300" s="213" t="s">
        <v>1647</v>
      </c>
    </row>
    <row r="301" ht="72" customHeight="1">
      <c r="A301" s="214" t="s">
        <v>275</v>
      </c>
      <c r="B301" s="213" t="s">
        <v>1192</v>
      </c>
      <c r="C301" s="214" t="s">
        <v>1236</v>
      </c>
      <c r="D301" s="213" t="s">
        <v>1237</v>
      </c>
      <c r="E301" s="214" t="s">
        <v>1244</v>
      </c>
      <c r="F301" s="213" t="s">
        <v>1245</v>
      </c>
      <c r="G301" s="214" t="s">
        <v>1246</v>
      </c>
      <c r="H301" s="213" t="s">
        <v>1245</v>
      </c>
      <c r="I301" s="213" t="s">
        <v>1199</v>
      </c>
      <c r="J301" s="214" t="s">
        <v>267</v>
      </c>
      <c r="K301" s="213" t="s">
        <v>1665</v>
      </c>
      <c r="L301" s="214">
        <v>2</v>
      </c>
      <c r="M301" s="214">
        <f>ROUND(L301*18,0)</f>
        <v>36</v>
      </c>
      <c r="N301" s="214">
        <v>2</v>
      </c>
      <c r="O301" s="214">
        <f>ROUND(N301*19.2,0)</f>
        <v>38</v>
      </c>
      <c r="P301" s="214">
        <v>2</v>
      </c>
      <c r="Q301" s="214">
        <f>ROUND(P301*19.2,0)</f>
        <v>38</v>
      </c>
      <c r="R301" s="214">
        <v>2</v>
      </c>
      <c r="S301" s="214">
        <f>ROUND(R301*14.4,0)</f>
        <v>29</v>
      </c>
      <c r="T301" s="214">
        <v>2</v>
      </c>
      <c r="U301" s="214">
        <f>ROUND(T301*14.4,0)</f>
        <v>29</v>
      </c>
      <c r="V301" s="214">
        <v>2</v>
      </c>
      <c r="W301" s="214">
        <f>ROUND(V301*28.8,0)</f>
        <v>58</v>
      </c>
      <c r="X301" s="214">
        <v>2</v>
      </c>
      <c r="Y301" s="214">
        <f>ROUND(X301*16.8,0)</f>
        <v>34</v>
      </c>
      <c r="Z301" s="214">
        <v>2</v>
      </c>
      <c r="AA301" s="214">
        <f>ROUND(Z301*19.2,0)</f>
        <v>38</v>
      </c>
      <c r="AB301" s="214">
        <v>1</v>
      </c>
      <c r="AC301" s="214">
        <f>ROUND(AB301*19.2,0)</f>
        <v>19</v>
      </c>
      <c r="AD301" s="214">
        <v>2</v>
      </c>
      <c r="AE301" s="214">
        <f>ROUND(AD301*12,0)</f>
        <v>24</v>
      </c>
      <c r="AF301" s="214">
        <v>2</v>
      </c>
      <c r="AG301" s="214">
        <f>ROUND(AF301*14.4,0)</f>
        <v>29</v>
      </c>
      <c r="AH301" s="214">
        <v>3</v>
      </c>
      <c r="AI301" s="214">
        <f>ROUND(AH301*9.6,0)</f>
        <v>29</v>
      </c>
      <c r="AJ301" s="214">
        <v>3</v>
      </c>
      <c r="AK301" s="214">
        <f>ROUND(AJ301*16.8,0)</f>
        <v>50</v>
      </c>
      <c r="AL301" s="214">
        <v>1</v>
      </c>
      <c r="AM301" s="214">
        <f>ROUND(AL301*7.2,0)</f>
        <v>7</v>
      </c>
      <c r="AN301" s="214">
        <f>SUM(M301,O301,Q301,S301,U301)</f>
        <v>170</v>
      </c>
      <c r="AO301" s="214">
        <f>SUM(W301,Y301,AA301,AC301)</f>
        <v>149</v>
      </c>
      <c r="AP301" s="214">
        <f>SUM(AE301,AG301,AI301)</f>
        <v>82</v>
      </c>
      <c r="AQ301" s="214">
        <f>SUM(AK301,AM301)</f>
        <v>57</v>
      </c>
      <c r="AR301" s="214">
        <f>SUM(AN301:AQ301)</f>
        <v>458</v>
      </c>
      <c r="AS301" s="214" t="str">
        <f>IF(AR301&lt;=120,"Group 1",IF(AR301&lt;=240,"Group 2",IF(AR301&lt;=360,"Group 3",IF(AR301&lt;=480,"Group 4",IF(AR301&lt;=600,"Group 5",IF(AR301&lt;=720,"Group 6",IF(AR301&lt;=840,"Group 7",IF(AR301&lt;=960,"Group 8",IF(AR301&lt;=1080,"Group 9","Group 10")))))))))</f>
        <v>Group 4</v>
      </c>
      <c r="AT301" s="214" t="str">
        <f>IF(AR301&lt;=120,"B1",IF(AR301&lt;=240,"B2",IF(AR301&lt;=360,"B3",IF(AR301&lt;=480,"B4",IF(AR301&lt;=600,"B5",IF(AR301&lt;=720,"B6",IF(AR301&lt;=840,"B7",IF(AR301&lt;=960,"B8",IF(AR301&lt;=1080,"B9",IF(AR301&lt;=1100,"B10",IF(AR301&lt;=1120,"B11",IF(AR301&lt;=1140,"B12",IF(AR301&lt;=1160,"B13",IF(AR301&lt;=1180,"B14","B15"))))))))))))))</f>
        <v>B4</v>
      </c>
      <c r="AU301" s="214" t="str">
        <f>AT301</f>
        <v>B4</v>
      </c>
      <c r="AV301" s="214" t="str">
        <f>IF(AU301=J301,"OK","REVIEW")</f>
        <v>OK</v>
      </c>
      <c r="AW301" s="213" t="s">
        <v>1647</v>
      </c>
    </row>
    <row r="302" ht="72" customHeight="1">
      <c r="A302" s="214" t="s">
        <v>275</v>
      </c>
      <c r="B302" s="213" t="s">
        <v>1192</v>
      </c>
      <c r="C302" s="214" t="s">
        <v>1236</v>
      </c>
      <c r="D302" s="213" t="s">
        <v>1237</v>
      </c>
      <c r="E302" s="214" t="s">
        <v>1247</v>
      </c>
      <c r="F302" s="213" t="s">
        <v>1248</v>
      </c>
      <c r="G302" s="214" t="s">
        <v>1249</v>
      </c>
      <c r="H302" s="213" t="s">
        <v>1248</v>
      </c>
      <c r="I302" s="213" t="s">
        <v>1199</v>
      </c>
      <c r="J302" s="214" t="s">
        <v>267</v>
      </c>
      <c r="K302" s="213" t="s">
        <v>1665</v>
      </c>
      <c r="L302" s="214">
        <v>2</v>
      </c>
      <c r="M302" s="214">
        <f>ROUND(L302*18,0)</f>
        <v>36</v>
      </c>
      <c r="N302" s="214">
        <v>2</v>
      </c>
      <c r="O302" s="214">
        <f>ROUND(N302*19.2,0)</f>
        <v>38</v>
      </c>
      <c r="P302" s="214">
        <v>2</v>
      </c>
      <c r="Q302" s="214">
        <f>ROUND(P302*19.2,0)</f>
        <v>38</v>
      </c>
      <c r="R302" s="214">
        <v>2</v>
      </c>
      <c r="S302" s="214">
        <f>ROUND(R302*14.4,0)</f>
        <v>29</v>
      </c>
      <c r="T302" s="214">
        <v>2</v>
      </c>
      <c r="U302" s="214">
        <f>ROUND(T302*14.4,0)</f>
        <v>29</v>
      </c>
      <c r="V302" s="214">
        <v>2</v>
      </c>
      <c r="W302" s="214">
        <f>ROUND(V302*28.8,0)</f>
        <v>58</v>
      </c>
      <c r="X302" s="214">
        <v>2</v>
      </c>
      <c r="Y302" s="214">
        <f>ROUND(X302*16.8,0)</f>
        <v>34</v>
      </c>
      <c r="Z302" s="214">
        <v>2</v>
      </c>
      <c r="AA302" s="214">
        <f>ROUND(Z302*19.2,0)</f>
        <v>38</v>
      </c>
      <c r="AB302" s="214">
        <v>1</v>
      </c>
      <c r="AC302" s="214">
        <f>ROUND(AB302*19.2,0)</f>
        <v>19</v>
      </c>
      <c r="AD302" s="214">
        <v>2</v>
      </c>
      <c r="AE302" s="214">
        <f>ROUND(AD302*12,0)</f>
        <v>24</v>
      </c>
      <c r="AF302" s="214">
        <v>2</v>
      </c>
      <c r="AG302" s="214">
        <f>ROUND(AF302*14.4,0)</f>
        <v>29</v>
      </c>
      <c r="AH302" s="214">
        <v>3</v>
      </c>
      <c r="AI302" s="214">
        <f>ROUND(AH302*9.6,0)</f>
        <v>29</v>
      </c>
      <c r="AJ302" s="214">
        <v>3</v>
      </c>
      <c r="AK302" s="214">
        <f>ROUND(AJ302*16.8,0)</f>
        <v>50</v>
      </c>
      <c r="AL302" s="214">
        <v>1</v>
      </c>
      <c r="AM302" s="214">
        <f>ROUND(AL302*7.2,0)</f>
        <v>7</v>
      </c>
      <c r="AN302" s="214">
        <f>SUM(M302,O302,Q302,S302,U302)</f>
        <v>170</v>
      </c>
      <c r="AO302" s="214">
        <f>SUM(W302,Y302,AA302,AC302)</f>
        <v>149</v>
      </c>
      <c r="AP302" s="214">
        <f>SUM(AE302,AG302,AI302)</f>
        <v>82</v>
      </c>
      <c r="AQ302" s="214">
        <f>SUM(AK302,AM302)</f>
        <v>57</v>
      </c>
      <c r="AR302" s="214">
        <f>SUM(AN302:AQ302)</f>
        <v>458</v>
      </c>
      <c r="AS302" s="214" t="str">
        <f>IF(AR302&lt;=120,"Group 1",IF(AR302&lt;=240,"Group 2",IF(AR302&lt;=360,"Group 3",IF(AR302&lt;=480,"Group 4",IF(AR302&lt;=600,"Group 5",IF(AR302&lt;=720,"Group 6",IF(AR302&lt;=840,"Group 7",IF(AR302&lt;=960,"Group 8",IF(AR302&lt;=1080,"Group 9","Group 10")))))))))</f>
        <v>Group 4</v>
      </c>
      <c r="AT302" s="214" t="str">
        <f>IF(AR302&lt;=120,"B1",IF(AR302&lt;=240,"B2",IF(AR302&lt;=360,"B3",IF(AR302&lt;=480,"B4",IF(AR302&lt;=600,"B5",IF(AR302&lt;=720,"B6",IF(AR302&lt;=840,"B7",IF(AR302&lt;=960,"B8",IF(AR302&lt;=1080,"B9",IF(AR302&lt;=1100,"B10",IF(AR302&lt;=1120,"B11",IF(AR302&lt;=1140,"B12",IF(AR302&lt;=1160,"B13",IF(AR302&lt;=1180,"B14","B15"))))))))))))))</f>
        <v>B4</v>
      </c>
      <c r="AU302" s="214" t="str">
        <f>AT302</f>
        <v>B4</v>
      </c>
      <c r="AV302" s="214" t="str">
        <f>IF(AU302=J302,"OK","REVIEW")</f>
        <v>OK</v>
      </c>
      <c r="AW302" s="213" t="s">
        <v>1647</v>
      </c>
    </row>
    <row r="303" ht="72" customHeight="1">
      <c r="A303" s="214" t="s">
        <v>278</v>
      </c>
      <c r="B303" s="213" t="s">
        <v>1250</v>
      </c>
      <c r="C303" s="214" t="s">
        <v>1251</v>
      </c>
      <c r="D303" s="213" t="s">
        <v>1252</v>
      </c>
      <c r="E303" s="214" t="s">
        <v>1253</v>
      </c>
      <c r="F303" s="213" t="s">
        <v>1254</v>
      </c>
      <c r="G303" s="214" t="s">
        <v>1255</v>
      </c>
      <c r="H303" s="213" t="s">
        <v>1256</v>
      </c>
      <c r="I303" s="213" t="s">
        <v>1257</v>
      </c>
      <c r="J303" s="214" t="s">
        <v>267</v>
      </c>
      <c r="K303" s="213" t="s">
        <v>1666</v>
      </c>
      <c r="L303" s="214">
        <v>2</v>
      </c>
      <c r="M303" s="214">
        <f>ROUND(L303*18,0)</f>
        <v>36</v>
      </c>
      <c r="N303" s="214">
        <v>2</v>
      </c>
      <c r="O303" s="214">
        <f>ROUND(N303*19.2,0)</f>
        <v>38</v>
      </c>
      <c r="P303" s="214">
        <v>2</v>
      </c>
      <c r="Q303" s="214">
        <f>ROUND(P303*19.2,0)</f>
        <v>38</v>
      </c>
      <c r="R303" s="214">
        <v>2</v>
      </c>
      <c r="S303" s="214">
        <f>ROUND(R303*14.4,0)</f>
        <v>29</v>
      </c>
      <c r="T303" s="214">
        <v>2</v>
      </c>
      <c r="U303" s="214">
        <f>ROUND(T303*14.4,0)</f>
        <v>29</v>
      </c>
      <c r="V303" s="214">
        <v>2</v>
      </c>
      <c r="W303" s="214">
        <f>ROUND(V303*28.8,0)</f>
        <v>58</v>
      </c>
      <c r="X303" s="214">
        <v>2</v>
      </c>
      <c r="Y303" s="214">
        <f>ROUND(X303*16.8,0)</f>
        <v>34</v>
      </c>
      <c r="Z303" s="214">
        <v>2</v>
      </c>
      <c r="AA303" s="214">
        <f>ROUND(Z303*19.2,0)</f>
        <v>38</v>
      </c>
      <c r="AB303" s="214">
        <v>1</v>
      </c>
      <c r="AC303" s="214">
        <f>ROUND(AB303*19.2,0)</f>
        <v>19</v>
      </c>
      <c r="AD303" s="214">
        <v>2</v>
      </c>
      <c r="AE303" s="214">
        <f>ROUND(AD303*12,0)</f>
        <v>24</v>
      </c>
      <c r="AF303" s="214">
        <v>2</v>
      </c>
      <c r="AG303" s="214">
        <f>ROUND(AF303*14.4,0)</f>
        <v>29</v>
      </c>
      <c r="AH303" s="214">
        <v>2</v>
      </c>
      <c r="AI303" s="214">
        <f>ROUND(AH303*9.6,0)</f>
        <v>19</v>
      </c>
      <c r="AJ303" s="214">
        <v>2</v>
      </c>
      <c r="AK303" s="214">
        <f>ROUND(AJ303*16.8,0)</f>
        <v>34</v>
      </c>
      <c r="AL303" s="214">
        <v>1</v>
      </c>
      <c r="AM303" s="214">
        <f>ROUND(AL303*7.2,0)</f>
        <v>7</v>
      </c>
      <c r="AN303" s="214">
        <f>SUM(M303,O303,Q303,S303,U303)</f>
        <v>170</v>
      </c>
      <c r="AO303" s="214">
        <f>SUM(W303,Y303,AA303,AC303)</f>
        <v>149</v>
      </c>
      <c r="AP303" s="214">
        <f>SUM(AE303,AG303,AI303)</f>
        <v>72</v>
      </c>
      <c r="AQ303" s="214">
        <f>SUM(AK303,AM303)</f>
        <v>41</v>
      </c>
      <c r="AR303" s="214">
        <f>SUM(AN303:AQ303)</f>
        <v>432</v>
      </c>
      <c r="AS303" s="214" t="str">
        <f>IF(AR303&lt;=120,"Group 1",IF(AR303&lt;=240,"Group 2",IF(AR303&lt;=360,"Group 3",IF(AR303&lt;=480,"Group 4",IF(AR303&lt;=600,"Group 5",IF(AR303&lt;=720,"Group 6",IF(AR303&lt;=840,"Group 7",IF(AR303&lt;=960,"Group 8",IF(AR303&lt;=1080,"Group 9","Group 10")))))))))</f>
        <v>Group 4</v>
      </c>
      <c r="AT303" s="214" t="str">
        <f>IF(AR303&lt;=120,"B1",IF(AR303&lt;=240,"B2",IF(AR303&lt;=360,"B3",IF(AR303&lt;=480,"B4",IF(AR303&lt;=600,"B5",IF(AR303&lt;=720,"B6",IF(AR303&lt;=840,"B7",IF(AR303&lt;=960,"B8",IF(AR303&lt;=1080,"B9",IF(AR303&lt;=1100,"B10",IF(AR303&lt;=1120,"B11",IF(AR303&lt;=1140,"B12",IF(AR303&lt;=1160,"B13",IF(AR303&lt;=1180,"B14","B15"))))))))))))))</f>
        <v>B4</v>
      </c>
      <c r="AU303" s="214" t="str">
        <f>AT303</f>
        <v>B4</v>
      </c>
      <c r="AV303" s="214" t="str">
        <f>IF(AU303=J303,"OK","REVIEW")</f>
        <v>OK</v>
      </c>
      <c r="AW303" s="213" t="s">
        <v>1647</v>
      </c>
    </row>
    <row r="304" ht="72" customHeight="1">
      <c r="A304" s="214" t="s">
        <v>278</v>
      </c>
      <c r="B304" s="213" t="s">
        <v>1250</v>
      </c>
      <c r="C304" s="214" t="s">
        <v>1251</v>
      </c>
      <c r="D304" s="213" t="s">
        <v>1252</v>
      </c>
      <c r="E304" s="214" t="s">
        <v>1253</v>
      </c>
      <c r="F304" s="213" t="s">
        <v>1254</v>
      </c>
      <c r="G304" s="214" t="s">
        <v>1260</v>
      </c>
      <c r="H304" s="213" t="s">
        <v>1261</v>
      </c>
      <c r="I304" s="213" t="s">
        <v>1257</v>
      </c>
      <c r="J304" s="214" t="s">
        <v>267</v>
      </c>
      <c r="K304" s="213" t="s">
        <v>1666</v>
      </c>
      <c r="L304" s="214">
        <v>2</v>
      </c>
      <c r="M304" s="214">
        <f>ROUND(L304*18,0)</f>
        <v>36</v>
      </c>
      <c r="N304" s="214">
        <v>2</v>
      </c>
      <c r="O304" s="214">
        <f>ROUND(N304*19.2,0)</f>
        <v>38</v>
      </c>
      <c r="P304" s="214">
        <v>2</v>
      </c>
      <c r="Q304" s="214">
        <f>ROUND(P304*19.2,0)</f>
        <v>38</v>
      </c>
      <c r="R304" s="214">
        <v>2</v>
      </c>
      <c r="S304" s="214">
        <f>ROUND(R304*14.4,0)</f>
        <v>29</v>
      </c>
      <c r="T304" s="214">
        <v>2</v>
      </c>
      <c r="U304" s="214">
        <f>ROUND(T304*14.4,0)</f>
        <v>29</v>
      </c>
      <c r="V304" s="214">
        <v>2</v>
      </c>
      <c r="W304" s="214">
        <f>ROUND(V304*28.8,0)</f>
        <v>58</v>
      </c>
      <c r="X304" s="214">
        <v>2</v>
      </c>
      <c r="Y304" s="214">
        <f>ROUND(X304*16.8,0)</f>
        <v>34</v>
      </c>
      <c r="Z304" s="214">
        <v>2</v>
      </c>
      <c r="AA304" s="214">
        <f>ROUND(Z304*19.2,0)</f>
        <v>38</v>
      </c>
      <c r="AB304" s="214">
        <v>1</v>
      </c>
      <c r="AC304" s="214">
        <f>ROUND(AB304*19.2,0)</f>
        <v>19</v>
      </c>
      <c r="AD304" s="214">
        <v>2</v>
      </c>
      <c r="AE304" s="214">
        <f>ROUND(AD304*12,0)</f>
        <v>24</v>
      </c>
      <c r="AF304" s="214">
        <v>2</v>
      </c>
      <c r="AG304" s="214">
        <f>ROUND(AF304*14.4,0)</f>
        <v>29</v>
      </c>
      <c r="AH304" s="214">
        <v>2</v>
      </c>
      <c r="AI304" s="214">
        <f>ROUND(AH304*9.6,0)</f>
        <v>19</v>
      </c>
      <c r="AJ304" s="214">
        <v>2</v>
      </c>
      <c r="AK304" s="214">
        <f>ROUND(AJ304*16.8,0)</f>
        <v>34</v>
      </c>
      <c r="AL304" s="214">
        <v>1</v>
      </c>
      <c r="AM304" s="214">
        <f>ROUND(AL304*7.2,0)</f>
        <v>7</v>
      </c>
      <c r="AN304" s="214">
        <f>SUM(M304,O304,Q304,S304,U304)</f>
        <v>170</v>
      </c>
      <c r="AO304" s="214">
        <f>SUM(W304,Y304,AA304,AC304)</f>
        <v>149</v>
      </c>
      <c r="AP304" s="214">
        <f>SUM(AE304,AG304,AI304)</f>
        <v>72</v>
      </c>
      <c r="AQ304" s="214">
        <f>SUM(AK304,AM304)</f>
        <v>41</v>
      </c>
      <c r="AR304" s="214">
        <f>SUM(AN304:AQ304)</f>
        <v>432</v>
      </c>
      <c r="AS304" s="214" t="str">
        <f>IF(AR304&lt;=120,"Group 1",IF(AR304&lt;=240,"Group 2",IF(AR304&lt;=360,"Group 3",IF(AR304&lt;=480,"Group 4",IF(AR304&lt;=600,"Group 5",IF(AR304&lt;=720,"Group 6",IF(AR304&lt;=840,"Group 7",IF(AR304&lt;=960,"Group 8",IF(AR304&lt;=1080,"Group 9","Group 10")))))))))</f>
        <v>Group 4</v>
      </c>
      <c r="AT304" s="214" t="str">
        <f>IF(AR304&lt;=120,"B1",IF(AR304&lt;=240,"B2",IF(AR304&lt;=360,"B3",IF(AR304&lt;=480,"B4",IF(AR304&lt;=600,"B5",IF(AR304&lt;=720,"B6",IF(AR304&lt;=840,"B7",IF(AR304&lt;=960,"B8",IF(AR304&lt;=1080,"B9",IF(AR304&lt;=1100,"B10",IF(AR304&lt;=1120,"B11",IF(AR304&lt;=1140,"B12",IF(AR304&lt;=1160,"B13",IF(AR304&lt;=1180,"B14","B15"))))))))))))))</f>
        <v>B4</v>
      </c>
      <c r="AU304" s="214" t="str">
        <f>AT304</f>
        <v>B4</v>
      </c>
      <c r="AV304" s="214" t="str">
        <f>IF(AU304=J304,"OK","REVIEW")</f>
        <v>OK</v>
      </c>
      <c r="AW304" s="213" t="s">
        <v>1647</v>
      </c>
    </row>
    <row r="305" ht="72" customHeight="1">
      <c r="A305" s="214" t="s">
        <v>278</v>
      </c>
      <c r="B305" s="213" t="s">
        <v>1250</v>
      </c>
      <c r="C305" s="214" t="s">
        <v>1251</v>
      </c>
      <c r="D305" s="213" t="s">
        <v>1252</v>
      </c>
      <c r="E305" s="214" t="s">
        <v>1253</v>
      </c>
      <c r="F305" s="213" t="s">
        <v>1254</v>
      </c>
      <c r="G305" s="214" t="s">
        <v>1262</v>
      </c>
      <c r="H305" s="213" t="s">
        <v>1263</v>
      </c>
      <c r="I305" s="213" t="s">
        <v>1257</v>
      </c>
      <c r="J305" s="214" t="s">
        <v>267</v>
      </c>
      <c r="K305" s="213" t="s">
        <v>1666</v>
      </c>
      <c r="L305" s="214">
        <v>2</v>
      </c>
      <c r="M305" s="214">
        <f>ROUND(L305*18,0)</f>
        <v>36</v>
      </c>
      <c r="N305" s="214">
        <v>2</v>
      </c>
      <c r="O305" s="214">
        <f>ROUND(N305*19.2,0)</f>
        <v>38</v>
      </c>
      <c r="P305" s="214">
        <v>2</v>
      </c>
      <c r="Q305" s="214">
        <f>ROUND(P305*19.2,0)</f>
        <v>38</v>
      </c>
      <c r="R305" s="214">
        <v>2</v>
      </c>
      <c r="S305" s="214">
        <f>ROUND(R305*14.4,0)</f>
        <v>29</v>
      </c>
      <c r="T305" s="214">
        <v>2</v>
      </c>
      <c r="U305" s="214">
        <f>ROUND(T305*14.4,0)</f>
        <v>29</v>
      </c>
      <c r="V305" s="214">
        <v>2</v>
      </c>
      <c r="W305" s="214">
        <f>ROUND(V305*28.8,0)</f>
        <v>58</v>
      </c>
      <c r="X305" s="214">
        <v>2</v>
      </c>
      <c r="Y305" s="214">
        <f>ROUND(X305*16.8,0)</f>
        <v>34</v>
      </c>
      <c r="Z305" s="214">
        <v>2</v>
      </c>
      <c r="AA305" s="214">
        <f>ROUND(Z305*19.2,0)</f>
        <v>38</v>
      </c>
      <c r="AB305" s="214">
        <v>1</v>
      </c>
      <c r="AC305" s="214">
        <f>ROUND(AB305*19.2,0)</f>
        <v>19</v>
      </c>
      <c r="AD305" s="214">
        <v>2</v>
      </c>
      <c r="AE305" s="214">
        <f>ROUND(AD305*12,0)</f>
        <v>24</v>
      </c>
      <c r="AF305" s="214">
        <v>2</v>
      </c>
      <c r="AG305" s="214">
        <f>ROUND(AF305*14.4,0)</f>
        <v>29</v>
      </c>
      <c r="AH305" s="214">
        <v>2</v>
      </c>
      <c r="AI305" s="214">
        <f>ROUND(AH305*9.6,0)</f>
        <v>19</v>
      </c>
      <c r="AJ305" s="214">
        <v>2</v>
      </c>
      <c r="AK305" s="214">
        <f>ROUND(AJ305*16.8,0)</f>
        <v>34</v>
      </c>
      <c r="AL305" s="214">
        <v>1</v>
      </c>
      <c r="AM305" s="214">
        <f>ROUND(AL305*7.2,0)</f>
        <v>7</v>
      </c>
      <c r="AN305" s="214">
        <f>SUM(M305,O305,Q305,S305,U305)</f>
        <v>170</v>
      </c>
      <c r="AO305" s="214">
        <f>SUM(W305,Y305,AA305,AC305)</f>
        <v>149</v>
      </c>
      <c r="AP305" s="214">
        <f>SUM(AE305,AG305,AI305)</f>
        <v>72</v>
      </c>
      <c r="AQ305" s="214">
        <f>SUM(AK305,AM305)</f>
        <v>41</v>
      </c>
      <c r="AR305" s="214">
        <f>SUM(AN305:AQ305)</f>
        <v>432</v>
      </c>
      <c r="AS305" s="214" t="str">
        <f>IF(AR305&lt;=120,"Group 1",IF(AR305&lt;=240,"Group 2",IF(AR305&lt;=360,"Group 3",IF(AR305&lt;=480,"Group 4",IF(AR305&lt;=600,"Group 5",IF(AR305&lt;=720,"Group 6",IF(AR305&lt;=840,"Group 7",IF(AR305&lt;=960,"Group 8",IF(AR305&lt;=1080,"Group 9","Group 10")))))))))</f>
        <v>Group 4</v>
      </c>
      <c r="AT305" s="214" t="str">
        <f>IF(AR305&lt;=120,"B1",IF(AR305&lt;=240,"B2",IF(AR305&lt;=360,"B3",IF(AR305&lt;=480,"B4",IF(AR305&lt;=600,"B5",IF(AR305&lt;=720,"B6",IF(AR305&lt;=840,"B7",IF(AR305&lt;=960,"B8",IF(AR305&lt;=1080,"B9",IF(AR305&lt;=1100,"B10",IF(AR305&lt;=1120,"B11",IF(AR305&lt;=1140,"B12",IF(AR305&lt;=1160,"B13",IF(AR305&lt;=1180,"B14","B15"))))))))))))))</f>
        <v>B4</v>
      </c>
      <c r="AU305" s="214" t="str">
        <f>AT305</f>
        <v>B4</v>
      </c>
      <c r="AV305" s="214" t="str">
        <f>IF(AU305=J305,"OK","REVIEW")</f>
        <v>OK</v>
      </c>
      <c r="AW305" s="213" t="s">
        <v>1647</v>
      </c>
    </row>
    <row r="306" ht="72" customHeight="1">
      <c r="A306" s="214" t="s">
        <v>278</v>
      </c>
      <c r="B306" s="213" t="s">
        <v>1250</v>
      </c>
      <c r="C306" s="214" t="s">
        <v>1251</v>
      </c>
      <c r="D306" s="213" t="s">
        <v>1252</v>
      </c>
      <c r="E306" s="214" t="s">
        <v>1253</v>
      </c>
      <c r="F306" s="213" t="s">
        <v>1254</v>
      </c>
      <c r="G306" s="214" t="s">
        <v>1264</v>
      </c>
      <c r="H306" s="213" t="s">
        <v>1265</v>
      </c>
      <c r="I306" s="213" t="s">
        <v>1257</v>
      </c>
      <c r="J306" s="214" t="s">
        <v>267</v>
      </c>
      <c r="K306" s="213" t="s">
        <v>1666</v>
      </c>
      <c r="L306" s="214">
        <v>2</v>
      </c>
      <c r="M306" s="214">
        <f>ROUND(L306*18,0)</f>
        <v>36</v>
      </c>
      <c r="N306" s="214">
        <v>2</v>
      </c>
      <c r="O306" s="214">
        <f>ROUND(N306*19.2,0)</f>
        <v>38</v>
      </c>
      <c r="P306" s="214">
        <v>2</v>
      </c>
      <c r="Q306" s="214">
        <f>ROUND(P306*19.2,0)</f>
        <v>38</v>
      </c>
      <c r="R306" s="214">
        <v>2</v>
      </c>
      <c r="S306" s="214">
        <f>ROUND(R306*14.4,0)</f>
        <v>29</v>
      </c>
      <c r="T306" s="214">
        <v>2</v>
      </c>
      <c r="U306" s="214">
        <f>ROUND(T306*14.4,0)</f>
        <v>29</v>
      </c>
      <c r="V306" s="214">
        <v>2</v>
      </c>
      <c r="W306" s="214">
        <f>ROUND(V306*28.8,0)</f>
        <v>58</v>
      </c>
      <c r="X306" s="214">
        <v>2</v>
      </c>
      <c r="Y306" s="214">
        <f>ROUND(X306*16.8,0)</f>
        <v>34</v>
      </c>
      <c r="Z306" s="214">
        <v>2</v>
      </c>
      <c r="AA306" s="214">
        <f>ROUND(Z306*19.2,0)</f>
        <v>38</v>
      </c>
      <c r="AB306" s="214">
        <v>1</v>
      </c>
      <c r="AC306" s="214">
        <f>ROUND(AB306*19.2,0)</f>
        <v>19</v>
      </c>
      <c r="AD306" s="214">
        <v>2</v>
      </c>
      <c r="AE306" s="214">
        <f>ROUND(AD306*12,0)</f>
        <v>24</v>
      </c>
      <c r="AF306" s="214">
        <v>2</v>
      </c>
      <c r="AG306" s="214">
        <f>ROUND(AF306*14.4,0)</f>
        <v>29</v>
      </c>
      <c r="AH306" s="214">
        <v>2</v>
      </c>
      <c r="AI306" s="214">
        <f>ROUND(AH306*9.6,0)</f>
        <v>19</v>
      </c>
      <c r="AJ306" s="214">
        <v>2</v>
      </c>
      <c r="AK306" s="214">
        <f>ROUND(AJ306*16.8,0)</f>
        <v>34</v>
      </c>
      <c r="AL306" s="214">
        <v>1</v>
      </c>
      <c r="AM306" s="214">
        <f>ROUND(AL306*7.2,0)</f>
        <v>7</v>
      </c>
      <c r="AN306" s="214">
        <f>SUM(M306,O306,Q306,S306,U306)</f>
        <v>170</v>
      </c>
      <c r="AO306" s="214">
        <f>SUM(W306,Y306,AA306,AC306)</f>
        <v>149</v>
      </c>
      <c r="AP306" s="214">
        <f>SUM(AE306,AG306,AI306)</f>
        <v>72</v>
      </c>
      <c r="AQ306" s="214">
        <f>SUM(AK306,AM306)</f>
        <v>41</v>
      </c>
      <c r="AR306" s="214">
        <f>SUM(AN306:AQ306)</f>
        <v>432</v>
      </c>
      <c r="AS306" s="214" t="str">
        <f>IF(AR306&lt;=120,"Group 1",IF(AR306&lt;=240,"Group 2",IF(AR306&lt;=360,"Group 3",IF(AR306&lt;=480,"Group 4",IF(AR306&lt;=600,"Group 5",IF(AR306&lt;=720,"Group 6",IF(AR306&lt;=840,"Group 7",IF(AR306&lt;=960,"Group 8",IF(AR306&lt;=1080,"Group 9","Group 10")))))))))</f>
        <v>Group 4</v>
      </c>
      <c r="AT306" s="214" t="str">
        <f>IF(AR306&lt;=120,"B1",IF(AR306&lt;=240,"B2",IF(AR306&lt;=360,"B3",IF(AR306&lt;=480,"B4",IF(AR306&lt;=600,"B5",IF(AR306&lt;=720,"B6",IF(AR306&lt;=840,"B7",IF(AR306&lt;=960,"B8",IF(AR306&lt;=1080,"B9",IF(AR306&lt;=1100,"B10",IF(AR306&lt;=1120,"B11",IF(AR306&lt;=1140,"B12",IF(AR306&lt;=1160,"B13",IF(AR306&lt;=1180,"B14","B15"))))))))))))))</f>
        <v>B4</v>
      </c>
      <c r="AU306" s="214" t="str">
        <f>AT306</f>
        <v>B4</v>
      </c>
      <c r="AV306" s="214" t="str">
        <f>IF(AU306=J306,"OK","REVIEW")</f>
        <v>OK</v>
      </c>
      <c r="AW306" s="213" t="s">
        <v>1647</v>
      </c>
    </row>
    <row r="307" ht="72" customHeight="1">
      <c r="A307" s="214" t="s">
        <v>278</v>
      </c>
      <c r="B307" s="213" t="s">
        <v>1250</v>
      </c>
      <c r="C307" s="214" t="s">
        <v>1251</v>
      </c>
      <c r="D307" s="213" t="s">
        <v>1252</v>
      </c>
      <c r="E307" s="214" t="s">
        <v>1253</v>
      </c>
      <c r="F307" s="213" t="s">
        <v>1254</v>
      </c>
      <c r="G307" s="214" t="s">
        <v>1266</v>
      </c>
      <c r="H307" s="213" t="s">
        <v>1267</v>
      </c>
      <c r="I307" s="213" t="s">
        <v>1257</v>
      </c>
      <c r="J307" s="214" t="s">
        <v>271</v>
      </c>
      <c r="K307" s="213" t="s">
        <v>1667</v>
      </c>
      <c r="L307" s="214">
        <v>3</v>
      </c>
      <c r="M307" s="214">
        <f>ROUND(L307*18,0)</f>
        <v>54</v>
      </c>
      <c r="N307" s="214">
        <v>2</v>
      </c>
      <c r="O307" s="214">
        <f>ROUND(N307*19.2,0)</f>
        <v>38</v>
      </c>
      <c r="P307" s="214">
        <v>3</v>
      </c>
      <c r="Q307" s="214">
        <f>ROUND(P307*19.2,0)</f>
        <v>58</v>
      </c>
      <c r="R307" s="214">
        <v>3</v>
      </c>
      <c r="S307" s="214">
        <f>ROUND(R307*14.4,0)</f>
        <v>43</v>
      </c>
      <c r="T307" s="214">
        <v>3</v>
      </c>
      <c r="U307" s="214">
        <f>ROUND(T307*14.4,0)</f>
        <v>43</v>
      </c>
      <c r="V307" s="214">
        <v>2</v>
      </c>
      <c r="W307" s="214">
        <f>ROUND(V307*28.8,0)</f>
        <v>58</v>
      </c>
      <c r="X307" s="214">
        <v>3</v>
      </c>
      <c r="Y307" s="214">
        <f>ROUND(X307*16.8,0)</f>
        <v>50</v>
      </c>
      <c r="Z307" s="214">
        <v>2</v>
      </c>
      <c r="AA307" s="214">
        <f>ROUND(Z307*19.2,0)</f>
        <v>38</v>
      </c>
      <c r="AB307" s="214">
        <v>2</v>
      </c>
      <c r="AC307" s="214">
        <f>ROUND(AB307*19.2,0)</f>
        <v>38</v>
      </c>
      <c r="AD307" s="214">
        <v>2</v>
      </c>
      <c r="AE307" s="214">
        <f>ROUND(AD307*12,0)</f>
        <v>24</v>
      </c>
      <c r="AF307" s="214">
        <v>2</v>
      </c>
      <c r="AG307" s="214">
        <f>ROUND(AF307*14.4,0)</f>
        <v>29</v>
      </c>
      <c r="AH307" s="214">
        <v>3</v>
      </c>
      <c r="AI307" s="214">
        <f>ROUND(AH307*9.6,0)</f>
        <v>29</v>
      </c>
      <c r="AJ307" s="214">
        <v>2</v>
      </c>
      <c r="AK307" s="214">
        <f>ROUND(AJ307*16.8,0)</f>
        <v>34</v>
      </c>
      <c r="AL307" s="214">
        <v>2</v>
      </c>
      <c r="AM307" s="214">
        <f>ROUND(AL307*7.2,0)</f>
        <v>14</v>
      </c>
      <c r="AN307" s="214">
        <f>SUM(M307,O307,Q307,S307,U307)</f>
        <v>236</v>
      </c>
      <c r="AO307" s="214">
        <f>SUM(W307,Y307,AA307,AC307)</f>
        <v>184</v>
      </c>
      <c r="AP307" s="214">
        <f>SUM(AE307,AG307,AI307)</f>
        <v>82</v>
      </c>
      <c r="AQ307" s="214">
        <f>SUM(AK307,AM307)</f>
        <v>48</v>
      </c>
      <c r="AR307" s="214">
        <f>SUM(AN307:AQ307)</f>
        <v>550</v>
      </c>
      <c r="AS307" s="214" t="str">
        <f>IF(AR307&lt;=120,"Group 1",IF(AR307&lt;=240,"Group 2",IF(AR307&lt;=360,"Group 3",IF(AR307&lt;=480,"Group 4",IF(AR307&lt;=600,"Group 5",IF(AR307&lt;=720,"Group 6",IF(AR307&lt;=840,"Group 7",IF(AR307&lt;=960,"Group 8",IF(AR307&lt;=1080,"Group 9","Group 10")))))))))</f>
        <v>Group 5</v>
      </c>
      <c r="AT307" s="214" t="str">
        <f>IF(AR307&lt;=120,"B1",IF(AR307&lt;=240,"B2",IF(AR307&lt;=360,"B3",IF(AR307&lt;=480,"B4",IF(AR307&lt;=600,"B5",IF(AR307&lt;=720,"B6",IF(AR307&lt;=840,"B7",IF(AR307&lt;=960,"B8",IF(AR307&lt;=1080,"B9",IF(AR307&lt;=1100,"B10",IF(AR307&lt;=1120,"B11",IF(AR307&lt;=1140,"B12",IF(AR307&lt;=1160,"B13",IF(AR307&lt;=1180,"B14","B15"))))))))))))))</f>
        <v>B5</v>
      </c>
      <c r="AU307" s="214" t="str">
        <f>AT307</f>
        <v>B5</v>
      </c>
      <c r="AV307" s="214" t="str">
        <f>IF(AU307=J307,"OK","REVIEW")</f>
        <v>OK</v>
      </c>
      <c r="AW307" s="213" t="s">
        <v>1647</v>
      </c>
    </row>
    <row r="308" ht="72" customHeight="1">
      <c r="A308" s="214" t="s">
        <v>278</v>
      </c>
      <c r="B308" s="213" t="s">
        <v>1250</v>
      </c>
      <c r="C308" s="214" t="s">
        <v>1251</v>
      </c>
      <c r="D308" s="213" t="s">
        <v>1252</v>
      </c>
      <c r="E308" s="214" t="s">
        <v>1253</v>
      </c>
      <c r="F308" s="213" t="s">
        <v>1254</v>
      </c>
      <c r="G308" s="214" t="s">
        <v>1270</v>
      </c>
      <c r="H308" s="213" t="s">
        <v>1271</v>
      </c>
      <c r="I308" s="213" t="s">
        <v>1257</v>
      </c>
      <c r="J308" s="214" t="s">
        <v>267</v>
      </c>
      <c r="K308" s="213" t="s">
        <v>1666</v>
      </c>
      <c r="L308" s="214">
        <v>2</v>
      </c>
      <c r="M308" s="214">
        <f>ROUND(L308*18,0)</f>
        <v>36</v>
      </c>
      <c r="N308" s="214">
        <v>2</v>
      </c>
      <c r="O308" s="214">
        <f>ROUND(N308*19.2,0)</f>
        <v>38</v>
      </c>
      <c r="P308" s="214">
        <v>2</v>
      </c>
      <c r="Q308" s="214">
        <f>ROUND(P308*19.2,0)</f>
        <v>38</v>
      </c>
      <c r="R308" s="214">
        <v>2</v>
      </c>
      <c r="S308" s="214">
        <f>ROUND(R308*14.4,0)</f>
        <v>29</v>
      </c>
      <c r="T308" s="214">
        <v>2</v>
      </c>
      <c r="U308" s="214">
        <f>ROUND(T308*14.4,0)</f>
        <v>29</v>
      </c>
      <c r="V308" s="214">
        <v>2</v>
      </c>
      <c r="W308" s="214">
        <f>ROUND(V308*28.8,0)</f>
        <v>58</v>
      </c>
      <c r="X308" s="214">
        <v>2</v>
      </c>
      <c r="Y308" s="214">
        <f>ROUND(X308*16.8,0)</f>
        <v>34</v>
      </c>
      <c r="Z308" s="214">
        <v>2</v>
      </c>
      <c r="AA308" s="214">
        <f>ROUND(Z308*19.2,0)</f>
        <v>38</v>
      </c>
      <c r="AB308" s="214">
        <v>1</v>
      </c>
      <c r="AC308" s="214">
        <f>ROUND(AB308*19.2,0)</f>
        <v>19</v>
      </c>
      <c r="AD308" s="214">
        <v>2</v>
      </c>
      <c r="AE308" s="214">
        <f>ROUND(AD308*12,0)</f>
        <v>24</v>
      </c>
      <c r="AF308" s="214">
        <v>2</v>
      </c>
      <c r="AG308" s="214">
        <f>ROUND(AF308*14.4,0)</f>
        <v>29</v>
      </c>
      <c r="AH308" s="214">
        <v>2</v>
      </c>
      <c r="AI308" s="214">
        <f>ROUND(AH308*9.6,0)</f>
        <v>19</v>
      </c>
      <c r="AJ308" s="214">
        <v>2</v>
      </c>
      <c r="AK308" s="214">
        <f>ROUND(AJ308*16.8,0)</f>
        <v>34</v>
      </c>
      <c r="AL308" s="214">
        <v>1</v>
      </c>
      <c r="AM308" s="214">
        <f>ROUND(AL308*7.2,0)</f>
        <v>7</v>
      </c>
      <c r="AN308" s="214">
        <f>SUM(M308,O308,Q308,S308,U308)</f>
        <v>170</v>
      </c>
      <c r="AO308" s="214">
        <f>SUM(W308,Y308,AA308,AC308)</f>
        <v>149</v>
      </c>
      <c r="AP308" s="214">
        <f>SUM(AE308,AG308,AI308)</f>
        <v>72</v>
      </c>
      <c r="AQ308" s="214">
        <f>SUM(AK308,AM308)</f>
        <v>41</v>
      </c>
      <c r="AR308" s="214">
        <f>SUM(AN308:AQ308)</f>
        <v>432</v>
      </c>
      <c r="AS308" s="214" t="str">
        <f>IF(AR308&lt;=120,"Group 1",IF(AR308&lt;=240,"Group 2",IF(AR308&lt;=360,"Group 3",IF(AR308&lt;=480,"Group 4",IF(AR308&lt;=600,"Group 5",IF(AR308&lt;=720,"Group 6",IF(AR308&lt;=840,"Group 7",IF(AR308&lt;=960,"Group 8",IF(AR308&lt;=1080,"Group 9","Group 10")))))))))</f>
        <v>Group 4</v>
      </c>
      <c r="AT308" s="214" t="str">
        <f>IF(AR308&lt;=120,"B1",IF(AR308&lt;=240,"B2",IF(AR308&lt;=360,"B3",IF(AR308&lt;=480,"B4",IF(AR308&lt;=600,"B5",IF(AR308&lt;=720,"B6",IF(AR308&lt;=840,"B7",IF(AR308&lt;=960,"B8",IF(AR308&lt;=1080,"B9",IF(AR308&lt;=1100,"B10",IF(AR308&lt;=1120,"B11",IF(AR308&lt;=1140,"B12",IF(AR308&lt;=1160,"B13",IF(AR308&lt;=1180,"B14","B15"))))))))))))))</f>
        <v>B4</v>
      </c>
      <c r="AU308" s="214" t="str">
        <f>AT308</f>
        <v>B4</v>
      </c>
      <c r="AV308" s="214" t="str">
        <f>IF(AU308=J308,"OK","REVIEW")</f>
        <v>OK</v>
      </c>
      <c r="AW308" s="213" t="s">
        <v>1647</v>
      </c>
    </row>
    <row r="309" ht="72" customHeight="1">
      <c r="A309" s="214" t="s">
        <v>278</v>
      </c>
      <c r="B309" s="213" t="s">
        <v>1250</v>
      </c>
      <c r="C309" s="214" t="s">
        <v>1251</v>
      </c>
      <c r="D309" s="213" t="s">
        <v>1252</v>
      </c>
      <c r="E309" s="214" t="s">
        <v>1272</v>
      </c>
      <c r="F309" s="213" t="s">
        <v>1273</v>
      </c>
      <c r="G309" s="214" t="s">
        <v>1274</v>
      </c>
      <c r="H309" s="213" t="s">
        <v>1275</v>
      </c>
      <c r="I309" s="213" t="s">
        <v>1257</v>
      </c>
      <c r="J309" s="214" t="s">
        <v>267</v>
      </c>
      <c r="K309" s="213" t="s">
        <v>1666</v>
      </c>
      <c r="L309" s="214">
        <v>2</v>
      </c>
      <c r="M309" s="214">
        <f>ROUND(L309*18,0)</f>
        <v>36</v>
      </c>
      <c r="N309" s="214">
        <v>2</v>
      </c>
      <c r="O309" s="214">
        <f>ROUND(N309*19.2,0)</f>
        <v>38</v>
      </c>
      <c r="P309" s="214">
        <v>2</v>
      </c>
      <c r="Q309" s="214">
        <f>ROUND(P309*19.2,0)</f>
        <v>38</v>
      </c>
      <c r="R309" s="214">
        <v>2</v>
      </c>
      <c r="S309" s="214">
        <f>ROUND(R309*14.4,0)</f>
        <v>29</v>
      </c>
      <c r="T309" s="214">
        <v>2</v>
      </c>
      <c r="U309" s="214">
        <f>ROUND(T309*14.4,0)</f>
        <v>29</v>
      </c>
      <c r="V309" s="214">
        <v>2</v>
      </c>
      <c r="W309" s="214">
        <f>ROUND(V309*28.8,0)</f>
        <v>58</v>
      </c>
      <c r="X309" s="214">
        <v>2</v>
      </c>
      <c r="Y309" s="214">
        <f>ROUND(X309*16.8,0)</f>
        <v>34</v>
      </c>
      <c r="Z309" s="214">
        <v>2</v>
      </c>
      <c r="AA309" s="214">
        <f>ROUND(Z309*19.2,0)</f>
        <v>38</v>
      </c>
      <c r="AB309" s="214">
        <v>1</v>
      </c>
      <c r="AC309" s="214">
        <f>ROUND(AB309*19.2,0)</f>
        <v>19</v>
      </c>
      <c r="AD309" s="214">
        <v>2</v>
      </c>
      <c r="AE309" s="214">
        <f>ROUND(AD309*12,0)</f>
        <v>24</v>
      </c>
      <c r="AF309" s="214">
        <v>2</v>
      </c>
      <c r="AG309" s="214">
        <f>ROUND(AF309*14.4,0)</f>
        <v>29</v>
      </c>
      <c r="AH309" s="214">
        <v>2</v>
      </c>
      <c r="AI309" s="214">
        <f>ROUND(AH309*9.6,0)</f>
        <v>19</v>
      </c>
      <c r="AJ309" s="214">
        <v>2</v>
      </c>
      <c r="AK309" s="214">
        <f>ROUND(AJ309*16.8,0)</f>
        <v>34</v>
      </c>
      <c r="AL309" s="214">
        <v>1</v>
      </c>
      <c r="AM309" s="214">
        <f>ROUND(AL309*7.2,0)</f>
        <v>7</v>
      </c>
      <c r="AN309" s="214">
        <f>SUM(M309,O309,Q309,S309,U309)</f>
        <v>170</v>
      </c>
      <c r="AO309" s="214">
        <f>SUM(W309,Y309,AA309,AC309)</f>
        <v>149</v>
      </c>
      <c r="AP309" s="214">
        <f>SUM(AE309,AG309,AI309)</f>
        <v>72</v>
      </c>
      <c r="AQ309" s="214">
        <f>SUM(AK309,AM309)</f>
        <v>41</v>
      </c>
      <c r="AR309" s="214">
        <f>SUM(AN309:AQ309)</f>
        <v>432</v>
      </c>
      <c r="AS309" s="214" t="str">
        <f>IF(AR309&lt;=120,"Group 1",IF(AR309&lt;=240,"Group 2",IF(AR309&lt;=360,"Group 3",IF(AR309&lt;=480,"Group 4",IF(AR309&lt;=600,"Group 5",IF(AR309&lt;=720,"Group 6",IF(AR309&lt;=840,"Group 7",IF(AR309&lt;=960,"Group 8",IF(AR309&lt;=1080,"Group 9","Group 10")))))))))</f>
        <v>Group 4</v>
      </c>
      <c r="AT309" s="214" t="str">
        <f>IF(AR309&lt;=120,"B1",IF(AR309&lt;=240,"B2",IF(AR309&lt;=360,"B3",IF(AR309&lt;=480,"B4",IF(AR309&lt;=600,"B5",IF(AR309&lt;=720,"B6",IF(AR309&lt;=840,"B7",IF(AR309&lt;=960,"B8",IF(AR309&lt;=1080,"B9",IF(AR309&lt;=1100,"B10",IF(AR309&lt;=1120,"B11",IF(AR309&lt;=1140,"B12",IF(AR309&lt;=1160,"B13",IF(AR309&lt;=1180,"B14","B15"))))))))))))))</f>
        <v>B4</v>
      </c>
      <c r="AU309" s="214" t="str">
        <f>AT309</f>
        <v>B4</v>
      </c>
      <c r="AV309" s="214" t="str">
        <f>IF(AU309=J309,"OK","REVIEW")</f>
        <v>OK</v>
      </c>
      <c r="AW309" s="213" t="s">
        <v>1647</v>
      </c>
    </row>
    <row r="310" ht="72" customHeight="1">
      <c r="A310" s="214" t="s">
        <v>278</v>
      </c>
      <c r="B310" s="213" t="s">
        <v>1250</v>
      </c>
      <c r="C310" s="214" t="s">
        <v>1251</v>
      </c>
      <c r="D310" s="213" t="s">
        <v>1252</v>
      </c>
      <c r="E310" s="214" t="s">
        <v>1272</v>
      </c>
      <c r="F310" s="213" t="s">
        <v>1273</v>
      </c>
      <c r="G310" s="214" t="s">
        <v>1276</v>
      </c>
      <c r="H310" s="213" t="s">
        <v>1277</v>
      </c>
      <c r="I310" s="213" t="s">
        <v>1257</v>
      </c>
      <c r="J310" s="214" t="s">
        <v>267</v>
      </c>
      <c r="K310" s="213" t="s">
        <v>1666</v>
      </c>
      <c r="L310" s="214">
        <v>2</v>
      </c>
      <c r="M310" s="214">
        <f>ROUND(L310*18,0)</f>
        <v>36</v>
      </c>
      <c r="N310" s="214">
        <v>2</v>
      </c>
      <c r="O310" s="214">
        <f>ROUND(N310*19.2,0)</f>
        <v>38</v>
      </c>
      <c r="P310" s="214">
        <v>2</v>
      </c>
      <c r="Q310" s="214">
        <f>ROUND(P310*19.2,0)</f>
        <v>38</v>
      </c>
      <c r="R310" s="214">
        <v>2</v>
      </c>
      <c r="S310" s="214">
        <f>ROUND(R310*14.4,0)</f>
        <v>29</v>
      </c>
      <c r="T310" s="214">
        <v>2</v>
      </c>
      <c r="U310" s="214">
        <f>ROUND(T310*14.4,0)</f>
        <v>29</v>
      </c>
      <c r="V310" s="214">
        <v>2</v>
      </c>
      <c r="W310" s="214">
        <f>ROUND(V310*28.8,0)</f>
        <v>58</v>
      </c>
      <c r="X310" s="214">
        <v>2</v>
      </c>
      <c r="Y310" s="214">
        <f>ROUND(X310*16.8,0)</f>
        <v>34</v>
      </c>
      <c r="Z310" s="214">
        <v>2</v>
      </c>
      <c r="AA310" s="214">
        <f>ROUND(Z310*19.2,0)</f>
        <v>38</v>
      </c>
      <c r="AB310" s="214">
        <v>1</v>
      </c>
      <c r="AC310" s="214">
        <f>ROUND(AB310*19.2,0)</f>
        <v>19</v>
      </c>
      <c r="AD310" s="214">
        <v>2</v>
      </c>
      <c r="AE310" s="214">
        <f>ROUND(AD310*12,0)</f>
        <v>24</v>
      </c>
      <c r="AF310" s="214">
        <v>2</v>
      </c>
      <c r="AG310" s="214">
        <f>ROUND(AF310*14.4,0)</f>
        <v>29</v>
      </c>
      <c r="AH310" s="214">
        <v>2</v>
      </c>
      <c r="AI310" s="214">
        <f>ROUND(AH310*9.6,0)</f>
        <v>19</v>
      </c>
      <c r="AJ310" s="214">
        <v>2</v>
      </c>
      <c r="AK310" s="214">
        <f>ROUND(AJ310*16.8,0)</f>
        <v>34</v>
      </c>
      <c r="AL310" s="214">
        <v>1</v>
      </c>
      <c r="AM310" s="214">
        <f>ROUND(AL310*7.2,0)</f>
        <v>7</v>
      </c>
      <c r="AN310" s="214">
        <f>SUM(M310,O310,Q310,S310,U310)</f>
        <v>170</v>
      </c>
      <c r="AO310" s="214">
        <f>SUM(W310,Y310,AA310,AC310)</f>
        <v>149</v>
      </c>
      <c r="AP310" s="214">
        <f>SUM(AE310,AG310,AI310)</f>
        <v>72</v>
      </c>
      <c r="AQ310" s="214">
        <f>SUM(AK310,AM310)</f>
        <v>41</v>
      </c>
      <c r="AR310" s="214">
        <f>SUM(AN310:AQ310)</f>
        <v>432</v>
      </c>
      <c r="AS310" s="214" t="str">
        <f>IF(AR310&lt;=120,"Group 1",IF(AR310&lt;=240,"Group 2",IF(AR310&lt;=360,"Group 3",IF(AR310&lt;=480,"Group 4",IF(AR310&lt;=600,"Group 5",IF(AR310&lt;=720,"Group 6",IF(AR310&lt;=840,"Group 7",IF(AR310&lt;=960,"Group 8",IF(AR310&lt;=1080,"Group 9","Group 10")))))))))</f>
        <v>Group 4</v>
      </c>
      <c r="AT310" s="214" t="str">
        <f>IF(AR310&lt;=120,"B1",IF(AR310&lt;=240,"B2",IF(AR310&lt;=360,"B3",IF(AR310&lt;=480,"B4",IF(AR310&lt;=600,"B5",IF(AR310&lt;=720,"B6",IF(AR310&lt;=840,"B7",IF(AR310&lt;=960,"B8",IF(AR310&lt;=1080,"B9",IF(AR310&lt;=1100,"B10",IF(AR310&lt;=1120,"B11",IF(AR310&lt;=1140,"B12",IF(AR310&lt;=1160,"B13",IF(AR310&lt;=1180,"B14","B15"))))))))))))))</f>
        <v>B4</v>
      </c>
      <c r="AU310" s="214" t="str">
        <f>AT310</f>
        <v>B4</v>
      </c>
      <c r="AV310" s="214" t="str">
        <f>IF(AU310=J310,"OK","REVIEW")</f>
        <v>OK</v>
      </c>
      <c r="AW310" s="213" t="s">
        <v>1647</v>
      </c>
    </row>
    <row r="311" ht="72" customHeight="1">
      <c r="A311" s="214" t="s">
        <v>278</v>
      </c>
      <c r="B311" s="213" t="s">
        <v>1250</v>
      </c>
      <c r="C311" s="214" t="s">
        <v>1251</v>
      </c>
      <c r="D311" s="213" t="s">
        <v>1252</v>
      </c>
      <c r="E311" s="214" t="s">
        <v>1272</v>
      </c>
      <c r="F311" s="213" t="s">
        <v>1273</v>
      </c>
      <c r="G311" s="214" t="s">
        <v>1278</v>
      </c>
      <c r="H311" s="213" t="s">
        <v>1279</v>
      </c>
      <c r="I311" s="213" t="s">
        <v>1257</v>
      </c>
      <c r="J311" s="214" t="s">
        <v>267</v>
      </c>
      <c r="K311" s="213" t="s">
        <v>1666</v>
      </c>
      <c r="L311" s="214">
        <v>2</v>
      </c>
      <c r="M311" s="214">
        <f>ROUND(L311*18,0)</f>
        <v>36</v>
      </c>
      <c r="N311" s="214">
        <v>2</v>
      </c>
      <c r="O311" s="214">
        <f>ROUND(N311*19.2,0)</f>
        <v>38</v>
      </c>
      <c r="P311" s="214">
        <v>2</v>
      </c>
      <c r="Q311" s="214">
        <f>ROUND(P311*19.2,0)</f>
        <v>38</v>
      </c>
      <c r="R311" s="214">
        <v>2</v>
      </c>
      <c r="S311" s="214">
        <f>ROUND(R311*14.4,0)</f>
        <v>29</v>
      </c>
      <c r="T311" s="214">
        <v>2</v>
      </c>
      <c r="U311" s="214">
        <f>ROUND(T311*14.4,0)</f>
        <v>29</v>
      </c>
      <c r="V311" s="214">
        <v>2</v>
      </c>
      <c r="W311" s="214">
        <f>ROUND(V311*28.8,0)</f>
        <v>58</v>
      </c>
      <c r="X311" s="214">
        <v>2</v>
      </c>
      <c r="Y311" s="214">
        <f>ROUND(X311*16.8,0)</f>
        <v>34</v>
      </c>
      <c r="Z311" s="214">
        <v>2</v>
      </c>
      <c r="AA311" s="214">
        <f>ROUND(Z311*19.2,0)</f>
        <v>38</v>
      </c>
      <c r="AB311" s="214">
        <v>1</v>
      </c>
      <c r="AC311" s="214">
        <f>ROUND(AB311*19.2,0)</f>
        <v>19</v>
      </c>
      <c r="AD311" s="214">
        <v>2</v>
      </c>
      <c r="AE311" s="214">
        <f>ROUND(AD311*12,0)</f>
        <v>24</v>
      </c>
      <c r="AF311" s="214">
        <v>2</v>
      </c>
      <c r="AG311" s="214">
        <f>ROUND(AF311*14.4,0)</f>
        <v>29</v>
      </c>
      <c r="AH311" s="214">
        <v>2</v>
      </c>
      <c r="AI311" s="214">
        <f>ROUND(AH311*9.6,0)</f>
        <v>19</v>
      </c>
      <c r="AJ311" s="214">
        <v>2</v>
      </c>
      <c r="AK311" s="214">
        <f>ROUND(AJ311*16.8,0)</f>
        <v>34</v>
      </c>
      <c r="AL311" s="214">
        <v>1</v>
      </c>
      <c r="AM311" s="214">
        <f>ROUND(AL311*7.2,0)</f>
        <v>7</v>
      </c>
      <c r="AN311" s="214">
        <f>SUM(M311,O311,Q311,S311,U311)</f>
        <v>170</v>
      </c>
      <c r="AO311" s="214">
        <f>SUM(W311,Y311,AA311,AC311)</f>
        <v>149</v>
      </c>
      <c r="AP311" s="214">
        <f>SUM(AE311,AG311,AI311)</f>
        <v>72</v>
      </c>
      <c r="AQ311" s="214">
        <f>SUM(AK311,AM311)</f>
        <v>41</v>
      </c>
      <c r="AR311" s="214">
        <f>SUM(AN311:AQ311)</f>
        <v>432</v>
      </c>
      <c r="AS311" s="214" t="str">
        <f>IF(AR311&lt;=120,"Group 1",IF(AR311&lt;=240,"Group 2",IF(AR311&lt;=360,"Group 3",IF(AR311&lt;=480,"Group 4",IF(AR311&lt;=600,"Group 5",IF(AR311&lt;=720,"Group 6",IF(AR311&lt;=840,"Group 7",IF(AR311&lt;=960,"Group 8",IF(AR311&lt;=1080,"Group 9","Group 10")))))))))</f>
        <v>Group 4</v>
      </c>
      <c r="AT311" s="214" t="str">
        <f>IF(AR311&lt;=120,"B1",IF(AR311&lt;=240,"B2",IF(AR311&lt;=360,"B3",IF(AR311&lt;=480,"B4",IF(AR311&lt;=600,"B5",IF(AR311&lt;=720,"B6",IF(AR311&lt;=840,"B7",IF(AR311&lt;=960,"B8",IF(AR311&lt;=1080,"B9",IF(AR311&lt;=1100,"B10",IF(AR311&lt;=1120,"B11",IF(AR311&lt;=1140,"B12",IF(AR311&lt;=1160,"B13",IF(AR311&lt;=1180,"B14","B15"))))))))))))))</f>
        <v>B4</v>
      </c>
      <c r="AU311" s="214" t="str">
        <f>AT311</f>
        <v>B4</v>
      </c>
      <c r="AV311" s="214" t="str">
        <f>IF(AU311=J311,"OK","REVIEW")</f>
        <v>OK</v>
      </c>
      <c r="AW311" s="213" t="s">
        <v>1647</v>
      </c>
    </row>
    <row r="312" ht="72" customHeight="1">
      <c r="A312" s="214" t="s">
        <v>278</v>
      </c>
      <c r="B312" s="213" t="s">
        <v>1250</v>
      </c>
      <c r="C312" s="214" t="s">
        <v>1251</v>
      </c>
      <c r="D312" s="213" t="s">
        <v>1252</v>
      </c>
      <c r="E312" s="214" t="s">
        <v>1272</v>
      </c>
      <c r="F312" s="213" t="s">
        <v>1273</v>
      </c>
      <c r="G312" s="214" t="s">
        <v>1280</v>
      </c>
      <c r="H312" s="213" t="s">
        <v>1281</v>
      </c>
      <c r="I312" s="213" t="s">
        <v>1257</v>
      </c>
      <c r="J312" s="214" t="s">
        <v>267</v>
      </c>
      <c r="K312" s="213" t="s">
        <v>1666</v>
      </c>
      <c r="L312" s="214">
        <v>2</v>
      </c>
      <c r="M312" s="214">
        <f>ROUND(L312*18,0)</f>
        <v>36</v>
      </c>
      <c r="N312" s="214">
        <v>2</v>
      </c>
      <c r="O312" s="214">
        <f>ROUND(N312*19.2,0)</f>
        <v>38</v>
      </c>
      <c r="P312" s="214">
        <v>2</v>
      </c>
      <c r="Q312" s="214">
        <f>ROUND(P312*19.2,0)</f>
        <v>38</v>
      </c>
      <c r="R312" s="214">
        <v>2</v>
      </c>
      <c r="S312" s="214">
        <f>ROUND(R312*14.4,0)</f>
        <v>29</v>
      </c>
      <c r="T312" s="214">
        <v>2</v>
      </c>
      <c r="U312" s="214">
        <f>ROUND(T312*14.4,0)</f>
        <v>29</v>
      </c>
      <c r="V312" s="214">
        <v>2</v>
      </c>
      <c r="W312" s="214">
        <f>ROUND(V312*28.8,0)</f>
        <v>58</v>
      </c>
      <c r="X312" s="214">
        <v>2</v>
      </c>
      <c r="Y312" s="214">
        <f>ROUND(X312*16.8,0)</f>
        <v>34</v>
      </c>
      <c r="Z312" s="214">
        <v>2</v>
      </c>
      <c r="AA312" s="214">
        <f>ROUND(Z312*19.2,0)</f>
        <v>38</v>
      </c>
      <c r="AB312" s="214">
        <v>1</v>
      </c>
      <c r="AC312" s="214">
        <f>ROUND(AB312*19.2,0)</f>
        <v>19</v>
      </c>
      <c r="AD312" s="214">
        <v>2</v>
      </c>
      <c r="AE312" s="214">
        <f>ROUND(AD312*12,0)</f>
        <v>24</v>
      </c>
      <c r="AF312" s="214">
        <v>2</v>
      </c>
      <c r="AG312" s="214">
        <f>ROUND(AF312*14.4,0)</f>
        <v>29</v>
      </c>
      <c r="AH312" s="214">
        <v>2</v>
      </c>
      <c r="AI312" s="214">
        <f>ROUND(AH312*9.6,0)</f>
        <v>19</v>
      </c>
      <c r="AJ312" s="214">
        <v>2</v>
      </c>
      <c r="AK312" s="214">
        <f>ROUND(AJ312*16.8,0)</f>
        <v>34</v>
      </c>
      <c r="AL312" s="214">
        <v>1</v>
      </c>
      <c r="AM312" s="214">
        <f>ROUND(AL312*7.2,0)</f>
        <v>7</v>
      </c>
      <c r="AN312" s="214">
        <f>SUM(M312,O312,Q312,S312,U312)</f>
        <v>170</v>
      </c>
      <c r="AO312" s="214">
        <f>SUM(W312,Y312,AA312,AC312)</f>
        <v>149</v>
      </c>
      <c r="AP312" s="214">
        <f>SUM(AE312,AG312,AI312)</f>
        <v>72</v>
      </c>
      <c r="AQ312" s="214">
        <f>SUM(AK312,AM312)</f>
        <v>41</v>
      </c>
      <c r="AR312" s="214">
        <f>SUM(AN312:AQ312)</f>
        <v>432</v>
      </c>
      <c r="AS312" s="214" t="str">
        <f>IF(AR312&lt;=120,"Group 1",IF(AR312&lt;=240,"Group 2",IF(AR312&lt;=360,"Group 3",IF(AR312&lt;=480,"Group 4",IF(AR312&lt;=600,"Group 5",IF(AR312&lt;=720,"Group 6",IF(AR312&lt;=840,"Group 7",IF(AR312&lt;=960,"Group 8",IF(AR312&lt;=1080,"Group 9","Group 10")))))))))</f>
        <v>Group 4</v>
      </c>
      <c r="AT312" s="214" t="str">
        <f>IF(AR312&lt;=120,"B1",IF(AR312&lt;=240,"B2",IF(AR312&lt;=360,"B3",IF(AR312&lt;=480,"B4",IF(AR312&lt;=600,"B5",IF(AR312&lt;=720,"B6",IF(AR312&lt;=840,"B7",IF(AR312&lt;=960,"B8",IF(AR312&lt;=1080,"B9",IF(AR312&lt;=1100,"B10",IF(AR312&lt;=1120,"B11",IF(AR312&lt;=1140,"B12",IF(AR312&lt;=1160,"B13",IF(AR312&lt;=1180,"B14","B15"))))))))))))))</f>
        <v>B4</v>
      </c>
      <c r="AU312" s="214" t="str">
        <f>AT312</f>
        <v>B4</v>
      </c>
      <c r="AV312" s="214" t="str">
        <f>IF(AU312=J312,"OK","REVIEW")</f>
        <v>OK</v>
      </c>
      <c r="AW312" s="213" t="s">
        <v>1647</v>
      </c>
    </row>
    <row r="313" ht="72" customHeight="1">
      <c r="A313" s="214" t="s">
        <v>278</v>
      </c>
      <c r="B313" s="213" t="s">
        <v>1250</v>
      </c>
      <c r="C313" s="214" t="s">
        <v>1251</v>
      </c>
      <c r="D313" s="213" t="s">
        <v>1252</v>
      </c>
      <c r="E313" s="214" t="s">
        <v>1272</v>
      </c>
      <c r="F313" s="213" t="s">
        <v>1273</v>
      </c>
      <c r="G313" s="214" t="s">
        <v>1282</v>
      </c>
      <c r="H313" s="213" t="s">
        <v>1283</v>
      </c>
      <c r="I313" s="213" t="s">
        <v>1257</v>
      </c>
      <c r="J313" s="214" t="s">
        <v>267</v>
      </c>
      <c r="K313" s="213" t="s">
        <v>1666</v>
      </c>
      <c r="L313" s="214">
        <v>2</v>
      </c>
      <c r="M313" s="214">
        <f>ROUND(L313*18,0)</f>
        <v>36</v>
      </c>
      <c r="N313" s="214">
        <v>2</v>
      </c>
      <c r="O313" s="214">
        <f>ROUND(N313*19.2,0)</f>
        <v>38</v>
      </c>
      <c r="P313" s="214">
        <v>2</v>
      </c>
      <c r="Q313" s="214">
        <f>ROUND(P313*19.2,0)</f>
        <v>38</v>
      </c>
      <c r="R313" s="214">
        <v>2</v>
      </c>
      <c r="S313" s="214">
        <f>ROUND(R313*14.4,0)</f>
        <v>29</v>
      </c>
      <c r="T313" s="214">
        <v>2</v>
      </c>
      <c r="U313" s="214">
        <f>ROUND(T313*14.4,0)</f>
        <v>29</v>
      </c>
      <c r="V313" s="214">
        <v>2</v>
      </c>
      <c r="W313" s="214">
        <f>ROUND(V313*28.8,0)</f>
        <v>58</v>
      </c>
      <c r="X313" s="214">
        <v>2</v>
      </c>
      <c r="Y313" s="214">
        <f>ROUND(X313*16.8,0)</f>
        <v>34</v>
      </c>
      <c r="Z313" s="214">
        <v>2</v>
      </c>
      <c r="AA313" s="214">
        <f>ROUND(Z313*19.2,0)</f>
        <v>38</v>
      </c>
      <c r="AB313" s="214">
        <v>1</v>
      </c>
      <c r="AC313" s="214">
        <f>ROUND(AB313*19.2,0)</f>
        <v>19</v>
      </c>
      <c r="AD313" s="214">
        <v>2</v>
      </c>
      <c r="AE313" s="214">
        <f>ROUND(AD313*12,0)</f>
        <v>24</v>
      </c>
      <c r="AF313" s="214">
        <v>2</v>
      </c>
      <c r="AG313" s="214">
        <f>ROUND(AF313*14.4,0)</f>
        <v>29</v>
      </c>
      <c r="AH313" s="214">
        <v>2</v>
      </c>
      <c r="AI313" s="214">
        <f>ROUND(AH313*9.6,0)</f>
        <v>19</v>
      </c>
      <c r="AJ313" s="214">
        <v>2</v>
      </c>
      <c r="AK313" s="214">
        <f>ROUND(AJ313*16.8,0)</f>
        <v>34</v>
      </c>
      <c r="AL313" s="214">
        <v>1</v>
      </c>
      <c r="AM313" s="214">
        <f>ROUND(AL313*7.2,0)</f>
        <v>7</v>
      </c>
      <c r="AN313" s="214">
        <f>SUM(M313,O313,Q313,S313,U313)</f>
        <v>170</v>
      </c>
      <c r="AO313" s="214">
        <f>SUM(W313,Y313,AA313,AC313)</f>
        <v>149</v>
      </c>
      <c r="AP313" s="214">
        <f>SUM(AE313,AG313,AI313)</f>
        <v>72</v>
      </c>
      <c r="AQ313" s="214">
        <f>SUM(AK313,AM313)</f>
        <v>41</v>
      </c>
      <c r="AR313" s="214">
        <f>SUM(AN313:AQ313)</f>
        <v>432</v>
      </c>
      <c r="AS313" s="214" t="str">
        <f>IF(AR313&lt;=120,"Group 1",IF(AR313&lt;=240,"Group 2",IF(AR313&lt;=360,"Group 3",IF(AR313&lt;=480,"Group 4",IF(AR313&lt;=600,"Group 5",IF(AR313&lt;=720,"Group 6",IF(AR313&lt;=840,"Group 7",IF(AR313&lt;=960,"Group 8",IF(AR313&lt;=1080,"Group 9","Group 10")))))))))</f>
        <v>Group 4</v>
      </c>
      <c r="AT313" s="214" t="str">
        <f>IF(AR313&lt;=120,"B1",IF(AR313&lt;=240,"B2",IF(AR313&lt;=360,"B3",IF(AR313&lt;=480,"B4",IF(AR313&lt;=600,"B5",IF(AR313&lt;=720,"B6",IF(AR313&lt;=840,"B7",IF(AR313&lt;=960,"B8",IF(AR313&lt;=1080,"B9",IF(AR313&lt;=1100,"B10",IF(AR313&lt;=1120,"B11",IF(AR313&lt;=1140,"B12",IF(AR313&lt;=1160,"B13",IF(AR313&lt;=1180,"B14","B15"))))))))))))))</f>
        <v>B4</v>
      </c>
      <c r="AU313" s="214" t="str">
        <f>AT313</f>
        <v>B4</v>
      </c>
      <c r="AV313" s="214" t="str">
        <f>IF(AU313=J313,"OK","REVIEW")</f>
        <v>OK</v>
      </c>
      <c r="AW313" s="213" t="s">
        <v>1647</v>
      </c>
    </row>
    <row r="314" ht="72" customHeight="1">
      <c r="A314" s="214" t="s">
        <v>278</v>
      </c>
      <c r="B314" s="213" t="s">
        <v>1250</v>
      </c>
      <c r="C314" s="214" t="s">
        <v>1251</v>
      </c>
      <c r="D314" s="213" t="s">
        <v>1252</v>
      </c>
      <c r="E314" s="214" t="s">
        <v>1272</v>
      </c>
      <c r="F314" s="213" t="s">
        <v>1273</v>
      </c>
      <c r="G314" s="214" t="s">
        <v>1284</v>
      </c>
      <c r="H314" s="213" t="s">
        <v>1285</v>
      </c>
      <c r="I314" s="213" t="s">
        <v>1257</v>
      </c>
      <c r="J314" s="214" t="s">
        <v>271</v>
      </c>
      <c r="K314" s="213" t="s">
        <v>1667</v>
      </c>
      <c r="L314" s="214">
        <v>3</v>
      </c>
      <c r="M314" s="214">
        <f>ROUND(L314*18,0)</f>
        <v>54</v>
      </c>
      <c r="N314" s="214">
        <v>2</v>
      </c>
      <c r="O314" s="214">
        <f>ROUND(N314*19.2,0)</f>
        <v>38</v>
      </c>
      <c r="P314" s="214">
        <v>4</v>
      </c>
      <c r="Q314" s="214">
        <f>ROUND(P314*19.2,0)</f>
        <v>77</v>
      </c>
      <c r="R314" s="214">
        <v>3</v>
      </c>
      <c r="S314" s="214">
        <f>ROUND(R314*14.4,0)</f>
        <v>43</v>
      </c>
      <c r="T314" s="214">
        <v>4</v>
      </c>
      <c r="U314" s="214">
        <f>ROUND(T314*14.4,0)</f>
        <v>58</v>
      </c>
      <c r="V314" s="214">
        <v>2</v>
      </c>
      <c r="W314" s="214">
        <f>ROUND(V314*28.8,0)</f>
        <v>58</v>
      </c>
      <c r="X314" s="214">
        <v>3</v>
      </c>
      <c r="Y314" s="214">
        <f>ROUND(X314*16.8,0)</f>
        <v>50</v>
      </c>
      <c r="Z314" s="214">
        <v>2</v>
      </c>
      <c r="AA314" s="214">
        <f>ROUND(Z314*19.2,0)</f>
        <v>38</v>
      </c>
      <c r="AB314" s="214">
        <v>2</v>
      </c>
      <c r="AC314" s="214">
        <f>ROUND(AB314*19.2,0)</f>
        <v>38</v>
      </c>
      <c r="AD314" s="214">
        <v>2</v>
      </c>
      <c r="AE314" s="214">
        <f>ROUND(AD314*12,0)</f>
        <v>24</v>
      </c>
      <c r="AF314" s="214">
        <v>2</v>
      </c>
      <c r="AG314" s="214">
        <f>ROUND(AF314*14.4,0)</f>
        <v>29</v>
      </c>
      <c r="AH314" s="214">
        <v>3</v>
      </c>
      <c r="AI314" s="214">
        <f>ROUND(AH314*9.6,0)</f>
        <v>29</v>
      </c>
      <c r="AJ314" s="214">
        <v>2</v>
      </c>
      <c r="AK314" s="214">
        <f>ROUND(AJ314*16.8,0)</f>
        <v>34</v>
      </c>
      <c r="AL314" s="214">
        <v>2</v>
      </c>
      <c r="AM314" s="214">
        <f>ROUND(AL314*7.2,0)</f>
        <v>14</v>
      </c>
      <c r="AN314" s="214">
        <f>SUM(M314,O314,Q314,S314,U314)</f>
        <v>270</v>
      </c>
      <c r="AO314" s="214">
        <f>SUM(W314,Y314,AA314,AC314)</f>
        <v>184</v>
      </c>
      <c r="AP314" s="214">
        <f>SUM(AE314,AG314,AI314)</f>
        <v>82</v>
      </c>
      <c r="AQ314" s="214">
        <f>SUM(AK314,AM314)</f>
        <v>48</v>
      </c>
      <c r="AR314" s="214">
        <f>SUM(AN314:AQ314)</f>
        <v>584</v>
      </c>
      <c r="AS314" s="214" t="str">
        <f>IF(AR314&lt;=120,"Group 1",IF(AR314&lt;=240,"Group 2",IF(AR314&lt;=360,"Group 3",IF(AR314&lt;=480,"Group 4",IF(AR314&lt;=600,"Group 5",IF(AR314&lt;=720,"Group 6",IF(AR314&lt;=840,"Group 7",IF(AR314&lt;=960,"Group 8",IF(AR314&lt;=1080,"Group 9","Group 10")))))))))</f>
        <v>Group 5</v>
      </c>
      <c r="AT314" s="214" t="str">
        <f>IF(AR314&lt;=120,"B1",IF(AR314&lt;=240,"B2",IF(AR314&lt;=360,"B3",IF(AR314&lt;=480,"B4",IF(AR314&lt;=600,"B5",IF(AR314&lt;=720,"B6",IF(AR314&lt;=840,"B7",IF(AR314&lt;=960,"B8",IF(AR314&lt;=1080,"B9",IF(AR314&lt;=1100,"B10",IF(AR314&lt;=1120,"B11",IF(AR314&lt;=1140,"B12",IF(AR314&lt;=1160,"B13",IF(AR314&lt;=1180,"B14","B15"))))))))))))))</f>
        <v>B5</v>
      </c>
      <c r="AU314" s="214" t="str">
        <f>AT314</f>
        <v>B5</v>
      </c>
      <c r="AV314" s="214" t="str">
        <f>IF(AU314=J314,"OK","REVIEW")</f>
        <v>OK</v>
      </c>
      <c r="AW314" s="213" t="s">
        <v>1647</v>
      </c>
    </row>
    <row r="315" ht="72" customHeight="1">
      <c r="A315" s="214" t="s">
        <v>278</v>
      </c>
      <c r="B315" s="213" t="s">
        <v>1250</v>
      </c>
      <c r="C315" s="214" t="s">
        <v>1251</v>
      </c>
      <c r="D315" s="213" t="s">
        <v>1252</v>
      </c>
      <c r="E315" s="214" t="s">
        <v>1272</v>
      </c>
      <c r="F315" s="213" t="s">
        <v>1273</v>
      </c>
      <c r="G315" s="214" t="s">
        <v>1286</v>
      </c>
      <c r="H315" s="213" t="s">
        <v>1287</v>
      </c>
      <c r="I315" s="213" t="s">
        <v>1257</v>
      </c>
      <c r="J315" s="214" t="s">
        <v>271</v>
      </c>
      <c r="K315" s="213" t="s">
        <v>1667</v>
      </c>
      <c r="L315" s="214">
        <v>3</v>
      </c>
      <c r="M315" s="214">
        <f>ROUND(L315*18,0)</f>
        <v>54</v>
      </c>
      <c r="N315" s="214">
        <v>2</v>
      </c>
      <c r="O315" s="214">
        <f>ROUND(N315*19.2,0)</f>
        <v>38</v>
      </c>
      <c r="P315" s="214">
        <v>4</v>
      </c>
      <c r="Q315" s="214">
        <f>ROUND(P315*19.2,0)</f>
        <v>77</v>
      </c>
      <c r="R315" s="214">
        <v>3</v>
      </c>
      <c r="S315" s="214">
        <f>ROUND(R315*14.4,0)</f>
        <v>43</v>
      </c>
      <c r="T315" s="214">
        <v>4</v>
      </c>
      <c r="U315" s="214">
        <f>ROUND(T315*14.4,0)</f>
        <v>58</v>
      </c>
      <c r="V315" s="214">
        <v>2</v>
      </c>
      <c r="W315" s="214">
        <f>ROUND(V315*28.8,0)</f>
        <v>58</v>
      </c>
      <c r="X315" s="214">
        <v>3</v>
      </c>
      <c r="Y315" s="214">
        <f>ROUND(X315*16.8,0)</f>
        <v>50</v>
      </c>
      <c r="Z315" s="214">
        <v>2</v>
      </c>
      <c r="AA315" s="214">
        <f>ROUND(Z315*19.2,0)</f>
        <v>38</v>
      </c>
      <c r="AB315" s="214">
        <v>2</v>
      </c>
      <c r="AC315" s="214">
        <f>ROUND(AB315*19.2,0)</f>
        <v>38</v>
      </c>
      <c r="AD315" s="214">
        <v>2</v>
      </c>
      <c r="AE315" s="214">
        <f>ROUND(AD315*12,0)</f>
        <v>24</v>
      </c>
      <c r="AF315" s="214">
        <v>2</v>
      </c>
      <c r="AG315" s="214">
        <f>ROUND(AF315*14.4,0)</f>
        <v>29</v>
      </c>
      <c r="AH315" s="214">
        <v>3</v>
      </c>
      <c r="AI315" s="214">
        <f>ROUND(AH315*9.6,0)</f>
        <v>29</v>
      </c>
      <c r="AJ315" s="214">
        <v>2</v>
      </c>
      <c r="AK315" s="214">
        <f>ROUND(AJ315*16.8,0)</f>
        <v>34</v>
      </c>
      <c r="AL315" s="214">
        <v>2</v>
      </c>
      <c r="AM315" s="214">
        <f>ROUND(AL315*7.2,0)</f>
        <v>14</v>
      </c>
      <c r="AN315" s="214">
        <f>SUM(M315,O315,Q315,S315,U315)</f>
        <v>270</v>
      </c>
      <c r="AO315" s="214">
        <f>SUM(W315,Y315,AA315,AC315)</f>
        <v>184</v>
      </c>
      <c r="AP315" s="214">
        <f>SUM(AE315,AG315,AI315)</f>
        <v>82</v>
      </c>
      <c r="AQ315" s="214">
        <f>SUM(AK315,AM315)</f>
        <v>48</v>
      </c>
      <c r="AR315" s="214">
        <f>SUM(AN315:AQ315)</f>
        <v>584</v>
      </c>
      <c r="AS315" s="214" t="str">
        <f>IF(AR315&lt;=120,"Group 1",IF(AR315&lt;=240,"Group 2",IF(AR315&lt;=360,"Group 3",IF(AR315&lt;=480,"Group 4",IF(AR315&lt;=600,"Group 5",IF(AR315&lt;=720,"Group 6",IF(AR315&lt;=840,"Group 7",IF(AR315&lt;=960,"Group 8",IF(AR315&lt;=1080,"Group 9","Group 10")))))))))</f>
        <v>Group 5</v>
      </c>
      <c r="AT315" s="214" t="str">
        <f>IF(AR315&lt;=120,"B1",IF(AR315&lt;=240,"B2",IF(AR315&lt;=360,"B3",IF(AR315&lt;=480,"B4",IF(AR315&lt;=600,"B5",IF(AR315&lt;=720,"B6",IF(AR315&lt;=840,"B7",IF(AR315&lt;=960,"B8",IF(AR315&lt;=1080,"B9",IF(AR315&lt;=1100,"B10",IF(AR315&lt;=1120,"B11",IF(AR315&lt;=1140,"B12",IF(AR315&lt;=1160,"B13",IF(AR315&lt;=1180,"B14","B15"))))))))))))))</f>
        <v>B5</v>
      </c>
      <c r="AU315" s="214" t="str">
        <f>AT315</f>
        <v>B5</v>
      </c>
      <c r="AV315" s="214" t="str">
        <f>IF(AU315=J315,"OK","REVIEW")</f>
        <v>OK</v>
      </c>
      <c r="AW315" s="213" t="s">
        <v>1647</v>
      </c>
    </row>
    <row r="316" ht="72" customHeight="1">
      <c r="A316" s="214" t="s">
        <v>278</v>
      </c>
      <c r="B316" s="213" t="s">
        <v>1250</v>
      </c>
      <c r="C316" s="214" t="s">
        <v>1251</v>
      </c>
      <c r="D316" s="213" t="s">
        <v>1252</v>
      </c>
      <c r="E316" s="214" t="s">
        <v>1288</v>
      </c>
      <c r="F316" s="213" t="s">
        <v>1289</v>
      </c>
      <c r="G316" s="214" t="s">
        <v>1290</v>
      </c>
      <c r="H316" s="213" t="s">
        <v>1291</v>
      </c>
      <c r="I316" s="213" t="s">
        <v>1257</v>
      </c>
      <c r="J316" s="214" t="s">
        <v>267</v>
      </c>
      <c r="K316" s="213" t="s">
        <v>1666</v>
      </c>
      <c r="L316" s="214">
        <v>2</v>
      </c>
      <c r="M316" s="214">
        <f>ROUND(L316*18,0)</f>
        <v>36</v>
      </c>
      <c r="N316" s="214">
        <v>2</v>
      </c>
      <c r="O316" s="214">
        <f>ROUND(N316*19.2,0)</f>
        <v>38</v>
      </c>
      <c r="P316" s="214">
        <v>2</v>
      </c>
      <c r="Q316" s="214">
        <f>ROUND(P316*19.2,0)</f>
        <v>38</v>
      </c>
      <c r="R316" s="214">
        <v>2</v>
      </c>
      <c r="S316" s="214">
        <f>ROUND(R316*14.4,0)</f>
        <v>29</v>
      </c>
      <c r="T316" s="214">
        <v>2</v>
      </c>
      <c r="U316" s="214">
        <f>ROUND(T316*14.4,0)</f>
        <v>29</v>
      </c>
      <c r="V316" s="214">
        <v>2</v>
      </c>
      <c r="W316" s="214">
        <f>ROUND(V316*28.8,0)</f>
        <v>58</v>
      </c>
      <c r="X316" s="214">
        <v>2</v>
      </c>
      <c r="Y316" s="214">
        <f>ROUND(X316*16.8,0)</f>
        <v>34</v>
      </c>
      <c r="Z316" s="214">
        <v>2</v>
      </c>
      <c r="AA316" s="214">
        <f>ROUND(Z316*19.2,0)</f>
        <v>38</v>
      </c>
      <c r="AB316" s="214">
        <v>1</v>
      </c>
      <c r="AC316" s="214">
        <f>ROUND(AB316*19.2,0)</f>
        <v>19</v>
      </c>
      <c r="AD316" s="214">
        <v>2</v>
      </c>
      <c r="AE316" s="214">
        <f>ROUND(AD316*12,0)</f>
        <v>24</v>
      </c>
      <c r="AF316" s="214">
        <v>2</v>
      </c>
      <c r="AG316" s="214">
        <f>ROUND(AF316*14.4,0)</f>
        <v>29</v>
      </c>
      <c r="AH316" s="214">
        <v>2</v>
      </c>
      <c r="AI316" s="214">
        <f>ROUND(AH316*9.6,0)</f>
        <v>19</v>
      </c>
      <c r="AJ316" s="214">
        <v>2</v>
      </c>
      <c r="AK316" s="214">
        <f>ROUND(AJ316*16.8,0)</f>
        <v>34</v>
      </c>
      <c r="AL316" s="214">
        <v>1</v>
      </c>
      <c r="AM316" s="214">
        <f>ROUND(AL316*7.2,0)</f>
        <v>7</v>
      </c>
      <c r="AN316" s="214">
        <f>SUM(M316,O316,Q316,S316,U316)</f>
        <v>170</v>
      </c>
      <c r="AO316" s="214">
        <f>SUM(W316,Y316,AA316,AC316)</f>
        <v>149</v>
      </c>
      <c r="AP316" s="214">
        <f>SUM(AE316,AG316,AI316)</f>
        <v>72</v>
      </c>
      <c r="AQ316" s="214">
        <f>SUM(AK316,AM316)</f>
        <v>41</v>
      </c>
      <c r="AR316" s="214">
        <f>SUM(AN316:AQ316)</f>
        <v>432</v>
      </c>
      <c r="AS316" s="214" t="str">
        <f>IF(AR316&lt;=120,"Group 1",IF(AR316&lt;=240,"Group 2",IF(AR316&lt;=360,"Group 3",IF(AR316&lt;=480,"Group 4",IF(AR316&lt;=600,"Group 5",IF(AR316&lt;=720,"Group 6",IF(AR316&lt;=840,"Group 7",IF(AR316&lt;=960,"Group 8",IF(AR316&lt;=1080,"Group 9","Group 10")))))))))</f>
        <v>Group 4</v>
      </c>
      <c r="AT316" s="214" t="str">
        <f>IF(AR316&lt;=120,"B1",IF(AR316&lt;=240,"B2",IF(AR316&lt;=360,"B3",IF(AR316&lt;=480,"B4",IF(AR316&lt;=600,"B5",IF(AR316&lt;=720,"B6",IF(AR316&lt;=840,"B7",IF(AR316&lt;=960,"B8",IF(AR316&lt;=1080,"B9",IF(AR316&lt;=1100,"B10",IF(AR316&lt;=1120,"B11",IF(AR316&lt;=1140,"B12",IF(AR316&lt;=1160,"B13",IF(AR316&lt;=1180,"B14","B15"))))))))))))))</f>
        <v>B4</v>
      </c>
      <c r="AU316" s="214" t="str">
        <f>AT316</f>
        <v>B4</v>
      </c>
      <c r="AV316" s="214" t="str">
        <f>IF(AU316=J316,"OK","REVIEW")</f>
        <v>OK</v>
      </c>
      <c r="AW316" s="213" t="s">
        <v>1647</v>
      </c>
    </row>
    <row r="317" ht="72" customHeight="1">
      <c r="A317" s="214" t="s">
        <v>278</v>
      </c>
      <c r="B317" s="213" t="s">
        <v>1250</v>
      </c>
      <c r="C317" s="214" t="s">
        <v>1251</v>
      </c>
      <c r="D317" s="213" t="s">
        <v>1252</v>
      </c>
      <c r="E317" s="214" t="s">
        <v>1288</v>
      </c>
      <c r="F317" s="213" t="s">
        <v>1289</v>
      </c>
      <c r="G317" s="214" t="s">
        <v>1292</v>
      </c>
      <c r="H317" s="213" t="s">
        <v>1293</v>
      </c>
      <c r="I317" s="213" t="s">
        <v>1257</v>
      </c>
      <c r="J317" s="214" t="s">
        <v>267</v>
      </c>
      <c r="K317" s="213" t="s">
        <v>1666</v>
      </c>
      <c r="L317" s="214">
        <v>2</v>
      </c>
      <c r="M317" s="214">
        <f>ROUND(L317*18,0)</f>
        <v>36</v>
      </c>
      <c r="N317" s="214">
        <v>2</v>
      </c>
      <c r="O317" s="214">
        <f>ROUND(N317*19.2,0)</f>
        <v>38</v>
      </c>
      <c r="P317" s="214">
        <v>2</v>
      </c>
      <c r="Q317" s="214">
        <f>ROUND(P317*19.2,0)</f>
        <v>38</v>
      </c>
      <c r="R317" s="214">
        <v>2</v>
      </c>
      <c r="S317" s="214">
        <f>ROUND(R317*14.4,0)</f>
        <v>29</v>
      </c>
      <c r="T317" s="214">
        <v>2</v>
      </c>
      <c r="U317" s="214">
        <f>ROUND(T317*14.4,0)</f>
        <v>29</v>
      </c>
      <c r="V317" s="214">
        <v>2</v>
      </c>
      <c r="W317" s="214">
        <f>ROUND(V317*28.8,0)</f>
        <v>58</v>
      </c>
      <c r="X317" s="214">
        <v>2</v>
      </c>
      <c r="Y317" s="214">
        <f>ROUND(X317*16.8,0)</f>
        <v>34</v>
      </c>
      <c r="Z317" s="214">
        <v>2</v>
      </c>
      <c r="AA317" s="214">
        <f>ROUND(Z317*19.2,0)</f>
        <v>38</v>
      </c>
      <c r="AB317" s="214">
        <v>1</v>
      </c>
      <c r="AC317" s="214">
        <f>ROUND(AB317*19.2,0)</f>
        <v>19</v>
      </c>
      <c r="AD317" s="214">
        <v>2</v>
      </c>
      <c r="AE317" s="214">
        <f>ROUND(AD317*12,0)</f>
        <v>24</v>
      </c>
      <c r="AF317" s="214">
        <v>2</v>
      </c>
      <c r="AG317" s="214">
        <f>ROUND(AF317*14.4,0)</f>
        <v>29</v>
      </c>
      <c r="AH317" s="214">
        <v>2</v>
      </c>
      <c r="AI317" s="214">
        <f>ROUND(AH317*9.6,0)</f>
        <v>19</v>
      </c>
      <c r="AJ317" s="214">
        <v>2</v>
      </c>
      <c r="AK317" s="214">
        <f>ROUND(AJ317*16.8,0)</f>
        <v>34</v>
      </c>
      <c r="AL317" s="214">
        <v>1</v>
      </c>
      <c r="AM317" s="214">
        <f>ROUND(AL317*7.2,0)</f>
        <v>7</v>
      </c>
      <c r="AN317" s="214">
        <f>SUM(M317,O317,Q317,S317,U317)</f>
        <v>170</v>
      </c>
      <c r="AO317" s="214">
        <f>SUM(W317,Y317,AA317,AC317)</f>
        <v>149</v>
      </c>
      <c r="AP317" s="214">
        <f>SUM(AE317,AG317,AI317)</f>
        <v>72</v>
      </c>
      <c r="AQ317" s="214">
        <f>SUM(AK317,AM317)</f>
        <v>41</v>
      </c>
      <c r="AR317" s="214">
        <f>SUM(AN317:AQ317)</f>
        <v>432</v>
      </c>
      <c r="AS317" s="214" t="str">
        <f>IF(AR317&lt;=120,"Group 1",IF(AR317&lt;=240,"Group 2",IF(AR317&lt;=360,"Group 3",IF(AR317&lt;=480,"Group 4",IF(AR317&lt;=600,"Group 5",IF(AR317&lt;=720,"Group 6",IF(AR317&lt;=840,"Group 7",IF(AR317&lt;=960,"Group 8",IF(AR317&lt;=1080,"Group 9","Group 10")))))))))</f>
        <v>Group 4</v>
      </c>
      <c r="AT317" s="214" t="str">
        <f>IF(AR317&lt;=120,"B1",IF(AR317&lt;=240,"B2",IF(AR317&lt;=360,"B3",IF(AR317&lt;=480,"B4",IF(AR317&lt;=600,"B5",IF(AR317&lt;=720,"B6",IF(AR317&lt;=840,"B7",IF(AR317&lt;=960,"B8",IF(AR317&lt;=1080,"B9",IF(AR317&lt;=1100,"B10",IF(AR317&lt;=1120,"B11",IF(AR317&lt;=1140,"B12",IF(AR317&lt;=1160,"B13",IF(AR317&lt;=1180,"B14","B15"))))))))))))))</f>
        <v>B4</v>
      </c>
      <c r="AU317" s="214" t="str">
        <f>AT317</f>
        <v>B4</v>
      </c>
      <c r="AV317" s="214" t="str">
        <f>IF(AU317=J317,"OK","REVIEW")</f>
        <v>OK</v>
      </c>
      <c r="AW317" s="213" t="s">
        <v>1647</v>
      </c>
    </row>
    <row r="318" ht="72" customHeight="1">
      <c r="A318" s="214" t="s">
        <v>278</v>
      </c>
      <c r="B318" s="213" t="s">
        <v>1250</v>
      </c>
      <c r="C318" s="214" t="s">
        <v>1251</v>
      </c>
      <c r="D318" s="213" t="s">
        <v>1252</v>
      </c>
      <c r="E318" s="214" t="s">
        <v>1288</v>
      </c>
      <c r="F318" s="213" t="s">
        <v>1289</v>
      </c>
      <c r="G318" s="214" t="s">
        <v>1294</v>
      </c>
      <c r="H318" s="213" t="s">
        <v>1295</v>
      </c>
      <c r="I318" s="213" t="s">
        <v>1257</v>
      </c>
      <c r="J318" s="214" t="s">
        <v>267</v>
      </c>
      <c r="K318" s="213" t="s">
        <v>1666</v>
      </c>
      <c r="L318" s="214">
        <v>2</v>
      </c>
      <c r="M318" s="214">
        <f>ROUND(L318*18,0)</f>
        <v>36</v>
      </c>
      <c r="N318" s="214">
        <v>2</v>
      </c>
      <c r="O318" s="214">
        <f>ROUND(N318*19.2,0)</f>
        <v>38</v>
      </c>
      <c r="P318" s="214">
        <v>2</v>
      </c>
      <c r="Q318" s="214">
        <f>ROUND(P318*19.2,0)</f>
        <v>38</v>
      </c>
      <c r="R318" s="214">
        <v>2</v>
      </c>
      <c r="S318" s="214">
        <f>ROUND(R318*14.4,0)</f>
        <v>29</v>
      </c>
      <c r="T318" s="214">
        <v>2</v>
      </c>
      <c r="U318" s="214">
        <f>ROUND(T318*14.4,0)</f>
        <v>29</v>
      </c>
      <c r="V318" s="214">
        <v>2</v>
      </c>
      <c r="W318" s="214">
        <f>ROUND(V318*28.8,0)</f>
        <v>58</v>
      </c>
      <c r="X318" s="214">
        <v>2</v>
      </c>
      <c r="Y318" s="214">
        <f>ROUND(X318*16.8,0)</f>
        <v>34</v>
      </c>
      <c r="Z318" s="214">
        <v>2</v>
      </c>
      <c r="AA318" s="214">
        <f>ROUND(Z318*19.2,0)</f>
        <v>38</v>
      </c>
      <c r="AB318" s="214">
        <v>1</v>
      </c>
      <c r="AC318" s="214">
        <f>ROUND(AB318*19.2,0)</f>
        <v>19</v>
      </c>
      <c r="AD318" s="214">
        <v>2</v>
      </c>
      <c r="AE318" s="214">
        <f>ROUND(AD318*12,0)</f>
        <v>24</v>
      </c>
      <c r="AF318" s="214">
        <v>2</v>
      </c>
      <c r="AG318" s="214">
        <f>ROUND(AF318*14.4,0)</f>
        <v>29</v>
      </c>
      <c r="AH318" s="214">
        <v>3</v>
      </c>
      <c r="AI318" s="214">
        <f>ROUND(AH318*9.6,0)</f>
        <v>29</v>
      </c>
      <c r="AJ318" s="214">
        <v>3</v>
      </c>
      <c r="AK318" s="214">
        <f>ROUND(AJ318*16.8,0)</f>
        <v>50</v>
      </c>
      <c r="AL318" s="214">
        <v>1</v>
      </c>
      <c r="AM318" s="214">
        <f>ROUND(AL318*7.2,0)</f>
        <v>7</v>
      </c>
      <c r="AN318" s="214">
        <f>SUM(M318,O318,Q318,S318,U318)</f>
        <v>170</v>
      </c>
      <c r="AO318" s="214">
        <f>SUM(W318,Y318,AA318,AC318)</f>
        <v>149</v>
      </c>
      <c r="AP318" s="214">
        <f>SUM(AE318,AG318,AI318)</f>
        <v>82</v>
      </c>
      <c r="AQ318" s="214">
        <f>SUM(AK318,AM318)</f>
        <v>57</v>
      </c>
      <c r="AR318" s="214">
        <f>SUM(AN318:AQ318)</f>
        <v>458</v>
      </c>
      <c r="AS318" s="214" t="str">
        <f>IF(AR318&lt;=120,"Group 1",IF(AR318&lt;=240,"Group 2",IF(AR318&lt;=360,"Group 3",IF(AR318&lt;=480,"Group 4",IF(AR318&lt;=600,"Group 5",IF(AR318&lt;=720,"Group 6",IF(AR318&lt;=840,"Group 7",IF(AR318&lt;=960,"Group 8",IF(AR318&lt;=1080,"Group 9","Group 10")))))))))</f>
        <v>Group 4</v>
      </c>
      <c r="AT318" s="214" t="str">
        <f>IF(AR318&lt;=120,"B1",IF(AR318&lt;=240,"B2",IF(AR318&lt;=360,"B3",IF(AR318&lt;=480,"B4",IF(AR318&lt;=600,"B5",IF(AR318&lt;=720,"B6",IF(AR318&lt;=840,"B7",IF(AR318&lt;=960,"B8",IF(AR318&lt;=1080,"B9",IF(AR318&lt;=1100,"B10",IF(AR318&lt;=1120,"B11",IF(AR318&lt;=1140,"B12",IF(AR318&lt;=1160,"B13",IF(AR318&lt;=1180,"B14","B15"))))))))))))))</f>
        <v>B4</v>
      </c>
      <c r="AU318" s="214" t="str">
        <f>AT318</f>
        <v>B4</v>
      </c>
      <c r="AV318" s="214" t="str">
        <f>IF(AU318=J318,"OK","REVIEW")</f>
        <v>OK</v>
      </c>
      <c r="AW318" s="213" t="s">
        <v>1647</v>
      </c>
    </row>
    <row r="319" ht="72" customHeight="1">
      <c r="A319" s="214" t="s">
        <v>278</v>
      </c>
      <c r="B319" s="213" t="s">
        <v>1250</v>
      </c>
      <c r="C319" s="214" t="s">
        <v>1296</v>
      </c>
      <c r="D319" s="213" t="s">
        <v>1297</v>
      </c>
      <c r="E319" s="214" t="s">
        <v>1298</v>
      </c>
      <c r="F319" s="213" t="s">
        <v>1299</v>
      </c>
      <c r="G319" s="214" t="s">
        <v>1300</v>
      </c>
      <c r="H319" s="213" t="s">
        <v>1301</v>
      </c>
      <c r="I319" s="213" t="s">
        <v>1257</v>
      </c>
      <c r="J319" s="214" t="s">
        <v>271</v>
      </c>
      <c r="K319" s="213" t="s">
        <v>1667</v>
      </c>
      <c r="L319" s="214">
        <v>3</v>
      </c>
      <c r="M319" s="214">
        <f>ROUND(L319*18,0)</f>
        <v>54</v>
      </c>
      <c r="N319" s="214">
        <v>2</v>
      </c>
      <c r="O319" s="214">
        <f>ROUND(N319*19.2,0)</f>
        <v>38</v>
      </c>
      <c r="P319" s="214">
        <v>3</v>
      </c>
      <c r="Q319" s="214">
        <f>ROUND(P319*19.2,0)</f>
        <v>58</v>
      </c>
      <c r="R319" s="214">
        <v>3</v>
      </c>
      <c r="S319" s="214">
        <f>ROUND(R319*14.4,0)</f>
        <v>43</v>
      </c>
      <c r="T319" s="214">
        <v>3</v>
      </c>
      <c r="U319" s="214">
        <f>ROUND(T319*14.4,0)</f>
        <v>43</v>
      </c>
      <c r="V319" s="214">
        <v>2</v>
      </c>
      <c r="W319" s="214">
        <f>ROUND(V319*28.8,0)</f>
        <v>58</v>
      </c>
      <c r="X319" s="214">
        <v>3</v>
      </c>
      <c r="Y319" s="214">
        <f>ROUND(X319*16.8,0)</f>
        <v>50</v>
      </c>
      <c r="Z319" s="214">
        <v>2</v>
      </c>
      <c r="AA319" s="214">
        <f>ROUND(Z319*19.2,0)</f>
        <v>38</v>
      </c>
      <c r="AB319" s="214">
        <v>2</v>
      </c>
      <c r="AC319" s="214">
        <f>ROUND(AB319*19.2,0)</f>
        <v>38</v>
      </c>
      <c r="AD319" s="214">
        <v>2</v>
      </c>
      <c r="AE319" s="214">
        <f>ROUND(AD319*12,0)</f>
        <v>24</v>
      </c>
      <c r="AF319" s="214">
        <v>2</v>
      </c>
      <c r="AG319" s="214">
        <f>ROUND(AF319*14.4,0)</f>
        <v>29</v>
      </c>
      <c r="AH319" s="214">
        <v>3</v>
      </c>
      <c r="AI319" s="214">
        <f>ROUND(AH319*9.6,0)</f>
        <v>29</v>
      </c>
      <c r="AJ319" s="214">
        <v>2</v>
      </c>
      <c r="AK319" s="214">
        <f>ROUND(AJ319*16.8,0)</f>
        <v>34</v>
      </c>
      <c r="AL319" s="214">
        <v>2</v>
      </c>
      <c r="AM319" s="214">
        <f>ROUND(AL319*7.2,0)</f>
        <v>14</v>
      </c>
      <c r="AN319" s="214">
        <f>SUM(M319,O319,Q319,S319,U319)</f>
        <v>236</v>
      </c>
      <c r="AO319" s="214">
        <f>SUM(W319,Y319,AA319,AC319)</f>
        <v>184</v>
      </c>
      <c r="AP319" s="214">
        <f>SUM(AE319,AG319,AI319)</f>
        <v>82</v>
      </c>
      <c r="AQ319" s="214">
        <f>SUM(AK319,AM319)</f>
        <v>48</v>
      </c>
      <c r="AR319" s="214">
        <f>SUM(AN319:AQ319)</f>
        <v>550</v>
      </c>
      <c r="AS319" s="214" t="str">
        <f>IF(AR319&lt;=120,"Group 1",IF(AR319&lt;=240,"Group 2",IF(AR319&lt;=360,"Group 3",IF(AR319&lt;=480,"Group 4",IF(AR319&lt;=600,"Group 5",IF(AR319&lt;=720,"Group 6",IF(AR319&lt;=840,"Group 7",IF(AR319&lt;=960,"Group 8",IF(AR319&lt;=1080,"Group 9","Group 10")))))))))</f>
        <v>Group 5</v>
      </c>
      <c r="AT319" s="214" t="str">
        <f>IF(AR319&lt;=120,"B1",IF(AR319&lt;=240,"B2",IF(AR319&lt;=360,"B3",IF(AR319&lt;=480,"B4",IF(AR319&lt;=600,"B5",IF(AR319&lt;=720,"B6",IF(AR319&lt;=840,"B7",IF(AR319&lt;=960,"B8",IF(AR319&lt;=1080,"B9",IF(AR319&lt;=1100,"B10",IF(AR319&lt;=1120,"B11",IF(AR319&lt;=1140,"B12",IF(AR319&lt;=1160,"B13",IF(AR319&lt;=1180,"B14","B15"))))))))))))))</f>
        <v>B5</v>
      </c>
      <c r="AU319" s="214" t="str">
        <f>AT319</f>
        <v>B5</v>
      </c>
      <c r="AV319" s="214" t="str">
        <f>IF(AU319=J319,"OK","REVIEW")</f>
        <v>OK</v>
      </c>
      <c r="AW319" s="213" t="s">
        <v>1647</v>
      </c>
    </row>
    <row r="320" ht="72" customHeight="1">
      <c r="A320" s="214" t="s">
        <v>278</v>
      </c>
      <c r="B320" s="213" t="s">
        <v>1250</v>
      </c>
      <c r="C320" s="214" t="s">
        <v>1296</v>
      </c>
      <c r="D320" s="213" t="s">
        <v>1297</v>
      </c>
      <c r="E320" s="214" t="s">
        <v>1298</v>
      </c>
      <c r="F320" s="213" t="s">
        <v>1299</v>
      </c>
      <c r="G320" s="214" t="s">
        <v>1302</v>
      </c>
      <c r="H320" s="213" t="s">
        <v>1303</v>
      </c>
      <c r="I320" s="213" t="s">
        <v>1257</v>
      </c>
      <c r="J320" s="214" t="s">
        <v>271</v>
      </c>
      <c r="K320" s="213" t="s">
        <v>1667</v>
      </c>
      <c r="L320" s="214">
        <v>3</v>
      </c>
      <c r="M320" s="214">
        <f>ROUND(L320*18,0)</f>
        <v>54</v>
      </c>
      <c r="N320" s="214">
        <v>2</v>
      </c>
      <c r="O320" s="214">
        <f>ROUND(N320*19.2,0)</f>
        <v>38</v>
      </c>
      <c r="P320" s="214">
        <v>3</v>
      </c>
      <c r="Q320" s="214">
        <f>ROUND(P320*19.2,0)</f>
        <v>58</v>
      </c>
      <c r="R320" s="214">
        <v>3</v>
      </c>
      <c r="S320" s="214">
        <f>ROUND(R320*14.4,0)</f>
        <v>43</v>
      </c>
      <c r="T320" s="214">
        <v>3</v>
      </c>
      <c r="U320" s="214">
        <f>ROUND(T320*14.4,0)</f>
        <v>43</v>
      </c>
      <c r="V320" s="214">
        <v>2</v>
      </c>
      <c r="W320" s="214">
        <f>ROUND(V320*28.8,0)</f>
        <v>58</v>
      </c>
      <c r="X320" s="214">
        <v>3</v>
      </c>
      <c r="Y320" s="214">
        <f>ROUND(X320*16.8,0)</f>
        <v>50</v>
      </c>
      <c r="Z320" s="214">
        <v>2</v>
      </c>
      <c r="AA320" s="214">
        <f>ROUND(Z320*19.2,0)</f>
        <v>38</v>
      </c>
      <c r="AB320" s="214">
        <v>2</v>
      </c>
      <c r="AC320" s="214">
        <f>ROUND(AB320*19.2,0)</f>
        <v>38</v>
      </c>
      <c r="AD320" s="214">
        <v>2</v>
      </c>
      <c r="AE320" s="214">
        <f>ROUND(AD320*12,0)</f>
        <v>24</v>
      </c>
      <c r="AF320" s="214">
        <v>2</v>
      </c>
      <c r="AG320" s="214">
        <f>ROUND(AF320*14.4,0)</f>
        <v>29</v>
      </c>
      <c r="AH320" s="214">
        <v>3</v>
      </c>
      <c r="AI320" s="214">
        <f>ROUND(AH320*9.6,0)</f>
        <v>29</v>
      </c>
      <c r="AJ320" s="214">
        <v>2</v>
      </c>
      <c r="AK320" s="214">
        <f>ROUND(AJ320*16.8,0)</f>
        <v>34</v>
      </c>
      <c r="AL320" s="214">
        <v>2</v>
      </c>
      <c r="AM320" s="214">
        <f>ROUND(AL320*7.2,0)</f>
        <v>14</v>
      </c>
      <c r="AN320" s="214">
        <f>SUM(M320,O320,Q320,S320,U320)</f>
        <v>236</v>
      </c>
      <c r="AO320" s="214">
        <f>SUM(W320,Y320,AA320,AC320)</f>
        <v>184</v>
      </c>
      <c r="AP320" s="214">
        <f>SUM(AE320,AG320,AI320)</f>
        <v>82</v>
      </c>
      <c r="AQ320" s="214">
        <f>SUM(AK320,AM320)</f>
        <v>48</v>
      </c>
      <c r="AR320" s="214">
        <f>SUM(AN320:AQ320)</f>
        <v>550</v>
      </c>
      <c r="AS320" s="214" t="str">
        <f>IF(AR320&lt;=120,"Group 1",IF(AR320&lt;=240,"Group 2",IF(AR320&lt;=360,"Group 3",IF(AR320&lt;=480,"Group 4",IF(AR320&lt;=600,"Group 5",IF(AR320&lt;=720,"Group 6",IF(AR320&lt;=840,"Group 7",IF(AR320&lt;=960,"Group 8",IF(AR320&lt;=1080,"Group 9","Group 10")))))))))</f>
        <v>Group 5</v>
      </c>
      <c r="AT320" s="214" t="str">
        <f>IF(AR320&lt;=120,"B1",IF(AR320&lt;=240,"B2",IF(AR320&lt;=360,"B3",IF(AR320&lt;=480,"B4",IF(AR320&lt;=600,"B5",IF(AR320&lt;=720,"B6",IF(AR320&lt;=840,"B7",IF(AR320&lt;=960,"B8",IF(AR320&lt;=1080,"B9",IF(AR320&lt;=1100,"B10",IF(AR320&lt;=1120,"B11",IF(AR320&lt;=1140,"B12",IF(AR320&lt;=1160,"B13",IF(AR320&lt;=1180,"B14","B15"))))))))))))))</f>
        <v>B5</v>
      </c>
      <c r="AU320" s="214" t="str">
        <f>AT320</f>
        <v>B5</v>
      </c>
      <c r="AV320" s="214" t="str">
        <f>IF(AU320=J320,"OK","REVIEW")</f>
        <v>OK</v>
      </c>
      <c r="AW320" s="213" t="s">
        <v>1647</v>
      </c>
    </row>
    <row r="321" ht="72" customHeight="1">
      <c r="A321" s="214" t="s">
        <v>278</v>
      </c>
      <c r="B321" s="213" t="s">
        <v>1250</v>
      </c>
      <c r="C321" s="214" t="s">
        <v>1296</v>
      </c>
      <c r="D321" s="213" t="s">
        <v>1297</v>
      </c>
      <c r="E321" s="214" t="s">
        <v>1298</v>
      </c>
      <c r="F321" s="213" t="s">
        <v>1299</v>
      </c>
      <c r="G321" s="214" t="s">
        <v>1304</v>
      </c>
      <c r="H321" s="213" t="s">
        <v>1305</v>
      </c>
      <c r="I321" s="213" t="s">
        <v>1257</v>
      </c>
      <c r="J321" s="214" t="s">
        <v>271</v>
      </c>
      <c r="K321" s="213" t="s">
        <v>1667</v>
      </c>
      <c r="L321" s="214">
        <v>3</v>
      </c>
      <c r="M321" s="214">
        <f>ROUND(L321*18,0)</f>
        <v>54</v>
      </c>
      <c r="N321" s="214">
        <v>2</v>
      </c>
      <c r="O321" s="214">
        <f>ROUND(N321*19.2,0)</f>
        <v>38</v>
      </c>
      <c r="P321" s="214">
        <v>3</v>
      </c>
      <c r="Q321" s="214">
        <f>ROUND(P321*19.2,0)</f>
        <v>58</v>
      </c>
      <c r="R321" s="214">
        <v>3</v>
      </c>
      <c r="S321" s="214">
        <f>ROUND(R321*14.4,0)</f>
        <v>43</v>
      </c>
      <c r="T321" s="214">
        <v>3</v>
      </c>
      <c r="U321" s="214">
        <f>ROUND(T321*14.4,0)</f>
        <v>43</v>
      </c>
      <c r="V321" s="214">
        <v>2</v>
      </c>
      <c r="W321" s="214">
        <f>ROUND(V321*28.8,0)</f>
        <v>58</v>
      </c>
      <c r="X321" s="214">
        <v>3</v>
      </c>
      <c r="Y321" s="214">
        <f>ROUND(X321*16.8,0)</f>
        <v>50</v>
      </c>
      <c r="Z321" s="214">
        <v>2</v>
      </c>
      <c r="AA321" s="214">
        <f>ROUND(Z321*19.2,0)</f>
        <v>38</v>
      </c>
      <c r="AB321" s="214">
        <v>2</v>
      </c>
      <c r="AC321" s="214">
        <f>ROUND(AB321*19.2,0)</f>
        <v>38</v>
      </c>
      <c r="AD321" s="214">
        <v>2</v>
      </c>
      <c r="AE321" s="214">
        <f>ROUND(AD321*12,0)</f>
        <v>24</v>
      </c>
      <c r="AF321" s="214">
        <v>2</v>
      </c>
      <c r="AG321" s="214">
        <f>ROUND(AF321*14.4,0)</f>
        <v>29</v>
      </c>
      <c r="AH321" s="214">
        <v>3</v>
      </c>
      <c r="AI321" s="214">
        <f>ROUND(AH321*9.6,0)</f>
        <v>29</v>
      </c>
      <c r="AJ321" s="214">
        <v>2</v>
      </c>
      <c r="AK321" s="214">
        <f>ROUND(AJ321*16.8,0)</f>
        <v>34</v>
      </c>
      <c r="AL321" s="214">
        <v>2</v>
      </c>
      <c r="AM321" s="214">
        <f>ROUND(AL321*7.2,0)</f>
        <v>14</v>
      </c>
      <c r="AN321" s="214">
        <f>SUM(M321,O321,Q321,S321,U321)</f>
        <v>236</v>
      </c>
      <c r="AO321" s="214">
        <f>SUM(W321,Y321,AA321,AC321)</f>
        <v>184</v>
      </c>
      <c r="AP321" s="214">
        <f>SUM(AE321,AG321,AI321)</f>
        <v>82</v>
      </c>
      <c r="AQ321" s="214">
        <f>SUM(AK321,AM321)</f>
        <v>48</v>
      </c>
      <c r="AR321" s="214">
        <f>SUM(AN321:AQ321)</f>
        <v>550</v>
      </c>
      <c r="AS321" s="214" t="str">
        <f>IF(AR321&lt;=120,"Group 1",IF(AR321&lt;=240,"Group 2",IF(AR321&lt;=360,"Group 3",IF(AR321&lt;=480,"Group 4",IF(AR321&lt;=600,"Group 5",IF(AR321&lt;=720,"Group 6",IF(AR321&lt;=840,"Group 7",IF(AR321&lt;=960,"Group 8",IF(AR321&lt;=1080,"Group 9","Group 10")))))))))</f>
        <v>Group 5</v>
      </c>
      <c r="AT321" s="214" t="str">
        <f>IF(AR321&lt;=120,"B1",IF(AR321&lt;=240,"B2",IF(AR321&lt;=360,"B3",IF(AR321&lt;=480,"B4",IF(AR321&lt;=600,"B5",IF(AR321&lt;=720,"B6",IF(AR321&lt;=840,"B7",IF(AR321&lt;=960,"B8",IF(AR321&lt;=1080,"B9",IF(AR321&lt;=1100,"B10",IF(AR321&lt;=1120,"B11",IF(AR321&lt;=1140,"B12",IF(AR321&lt;=1160,"B13",IF(AR321&lt;=1180,"B14","B15"))))))))))))))</f>
        <v>B5</v>
      </c>
      <c r="AU321" s="214" t="str">
        <f>AT321</f>
        <v>B5</v>
      </c>
      <c r="AV321" s="214" t="str">
        <f>IF(AU321=J321,"OK","REVIEW")</f>
        <v>OK</v>
      </c>
      <c r="AW321" s="213" t="s">
        <v>1647</v>
      </c>
    </row>
    <row r="322" ht="72" customHeight="1">
      <c r="A322" s="214" t="s">
        <v>278</v>
      </c>
      <c r="B322" s="213" t="s">
        <v>1250</v>
      </c>
      <c r="C322" s="214" t="s">
        <v>1296</v>
      </c>
      <c r="D322" s="213" t="s">
        <v>1297</v>
      </c>
      <c r="E322" s="214" t="s">
        <v>1298</v>
      </c>
      <c r="F322" s="213" t="s">
        <v>1299</v>
      </c>
      <c r="G322" s="214" t="s">
        <v>1306</v>
      </c>
      <c r="H322" s="213" t="s">
        <v>1307</v>
      </c>
      <c r="I322" s="213" t="s">
        <v>1257</v>
      </c>
      <c r="J322" s="214" t="s">
        <v>271</v>
      </c>
      <c r="K322" s="213" t="s">
        <v>1667</v>
      </c>
      <c r="L322" s="214">
        <v>3</v>
      </c>
      <c r="M322" s="214">
        <f>ROUND(L322*18,0)</f>
        <v>54</v>
      </c>
      <c r="N322" s="214">
        <v>2</v>
      </c>
      <c r="O322" s="214">
        <f>ROUND(N322*19.2,0)</f>
        <v>38</v>
      </c>
      <c r="P322" s="214">
        <v>3</v>
      </c>
      <c r="Q322" s="214">
        <f>ROUND(P322*19.2,0)</f>
        <v>58</v>
      </c>
      <c r="R322" s="214">
        <v>3</v>
      </c>
      <c r="S322" s="214">
        <f>ROUND(R322*14.4,0)</f>
        <v>43</v>
      </c>
      <c r="T322" s="214">
        <v>3</v>
      </c>
      <c r="U322" s="214">
        <f>ROUND(T322*14.4,0)</f>
        <v>43</v>
      </c>
      <c r="V322" s="214">
        <v>2</v>
      </c>
      <c r="W322" s="214">
        <f>ROUND(V322*28.8,0)</f>
        <v>58</v>
      </c>
      <c r="X322" s="214">
        <v>3</v>
      </c>
      <c r="Y322" s="214">
        <f>ROUND(X322*16.8,0)</f>
        <v>50</v>
      </c>
      <c r="Z322" s="214">
        <v>2</v>
      </c>
      <c r="AA322" s="214">
        <f>ROUND(Z322*19.2,0)</f>
        <v>38</v>
      </c>
      <c r="AB322" s="214">
        <v>2</v>
      </c>
      <c r="AC322" s="214">
        <f>ROUND(AB322*19.2,0)</f>
        <v>38</v>
      </c>
      <c r="AD322" s="214">
        <v>2</v>
      </c>
      <c r="AE322" s="214">
        <f>ROUND(AD322*12,0)</f>
        <v>24</v>
      </c>
      <c r="AF322" s="214">
        <v>2</v>
      </c>
      <c r="AG322" s="214">
        <f>ROUND(AF322*14.4,0)</f>
        <v>29</v>
      </c>
      <c r="AH322" s="214">
        <v>3</v>
      </c>
      <c r="AI322" s="214">
        <f>ROUND(AH322*9.6,0)</f>
        <v>29</v>
      </c>
      <c r="AJ322" s="214">
        <v>2</v>
      </c>
      <c r="AK322" s="214">
        <f>ROUND(AJ322*16.8,0)</f>
        <v>34</v>
      </c>
      <c r="AL322" s="214">
        <v>2</v>
      </c>
      <c r="AM322" s="214">
        <f>ROUND(AL322*7.2,0)</f>
        <v>14</v>
      </c>
      <c r="AN322" s="214">
        <f>SUM(M322,O322,Q322,S322,U322)</f>
        <v>236</v>
      </c>
      <c r="AO322" s="214">
        <f>SUM(W322,Y322,AA322,AC322)</f>
        <v>184</v>
      </c>
      <c r="AP322" s="214">
        <f>SUM(AE322,AG322,AI322)</f>
        <v>82</v>
      </c>
      <c r="AQ322" s="214">
        <f>SUM(AK322,AM322)</f>
        <v>48</v>
      </c>
      <c r="AR322" s="214">
        <f>SUM(AN322:AQ322)</f>
        <v>550</v>
      </c>
      <c r="AS322" s="214" t="str">
        <f>IF(AR322&lt;=120,"Group 1",IF(AR322&lt;=240,"Group 2",IF(AR322&lt;=360,"Group 3",IF(AR322&lt;=480,"Group 4",IF(AR322&lt;=600,"Group 5",IF(AR322&lt;=720,"Group 6",IF(AR322&lt;=840,"Group 7",IF(AR322&lt;=960,"Group 8",IF(AR322&lt;=1080,"Group 9","Group 10")))))))))</f>
        <v>Group 5</v>
      </c>
      <c r="AT322" s="214" t="str">
        <f>IF(AR322&lt;=120,"B1",IF(AR322&lt;=240,"B2",IF(AR322&lt;=360,"B3",IF(AR322&lt;=480,"B4",IF(AR322&lt;=600,"B5",IF(AR322&lt;=720,"B6",IF(AR322&lt;=840,"B7",IF(AR322&lt;=960,"B8",IF(AR322&lt;=1080,"B9",IF(AR322&lt;=1100,"B10",IF(AR322&lt;=1120,"B11",IF(AR322&lt;=1140,"B12",IF(AR322&lt;=1160,"B13",IF(AR322&lt;=1180,"B14","B15"))))))))))))))</f>
        <v>B5</v>
      </c>
      <c r="AU322" s="214" t="str">
        <f>AT322</f>
        <v>B5</v>
      </c>
      <c r="AV322" s="214" t="str">
        <f>IF(AU322=J322,"OK","REVIEW")</f>
        <v>OK</v>
      </c>
      <c r="AW322" s="213" t="s">
        <v>1647</v>
      </c>
    </row>
    <row r="323" ht="72" customHeight="1">
      <c r="A323" s="214" t="s">
        <v>278</v>
      </c>
      <c r="B323" s="213" t="s">
        <v>1250</v>
      </c>
      <c r="C323" s="214" t="s">
        <v>1296</v>
      </c>
      <c r="D323" s="213" t="s">
        <v>1297</v>
      </c>
      <c r="E323" s="214" t="s">
        <v>1298</v>
      </c>
      <c r="F323" s="213" t="s">
        <v>1299</v>
      </c>
      <c r="G323" s="214" t="s">
        <v>1308</v>
      </c>
      <c r="H323" s="213" t="s">
        <v>1309</v>
      </c>
      <c r="I323" s="213" t="s">
        <v>1257</v>
      </c>
      <c r="J323" s="214" t="s">
        <v>271</v>
      </c>
      <c r="K323" s="213" t="s">
        <v>1667</v>
      </c>
      <c r="L323" s="214">
        <v>3</v>
      </c>
      <c r="M323" s="214">
        <f>ROUND(L323*18,0)</f>
        <v>54</v>
      </c>
      <c r="N323" s="214">
        <v>2</v>
      </c>
      <c r="O323" s="214">
        <f>ROUND(N323*19.2,0)</f>
        <v>38</v>
      </c>
      <c r="P323" s="214">
        <v>3</v>
      </c>
      <c r="Q323" s="214">
        <f>ROUND(P323*19.2,0)</f>
        <v>58</v>
      </c>
      <c r="R323" s="214">
        <v>3</v>
      </c>
      <c r="S323" s="214">
        <f>ROUND(R323*14.4,0)</f>
        <v>43</v>
      </c>
      <c r="T323" s="214">
        <v>3</v>
      </c>
      <c r="U323" s="214">
        <f>ROUND(T323*14.4,0)</f>
        <v>43</v>
      </c>
      <c r="V323" s="214">
        <v>2</v>
      </c>
      <c r="W323" s="214">
        <f>ROUND(V323*28.8,0)</f>
        <v>58</v>
      </c>
      <c r="X323" s="214">
        <v>3</v>
      </c>
      <c r="Y323" s="214">
        <f>ROUND(X323*16.8,0)</f>
        <v>50</v>
      </c>
      <c r="Z323" s="214">
        <v>2</v>
      </c>
      <c r="AA323" s="214">
        <f>ROUND(Z323*19.2,0)</f>
        <v>38</v>
      </c>
      <c r="AB323" s="214">
        <v>2</v>
      </c>
      <c r="AC323" s="214">
        <f>ROUND(AB323*19.2,0)</f>
        <v>38</v>
      </c>
      <c r="AD323" s="214">
        <v>2</v>
      </c>
      <c r="AE323" s="214">
        <f>ROUND(AD323*12,0)</f>
        <v>24</v>
      </c>
      <c r="AF323" s="214">
        <v>2</v>
      </c>
      <c r="AG323" s="214">
        <f>ROUND(AF323*14.4,0)</f>
        <v>29</v>
      </c>
      <c r="AH323" s="214">
        <v>3</v>
      </c>
      <c r="AI323" s="214">
        <f>ROUND(AH323*9.6,0)</f>
        <v>29</v>
      </c>
      <c r="AJ323" s="214">
        <v>2</v>
      </c>
      <c r="AK323" s="214">
        <f>ROUND(AJ323*16.8,0)</f>
        <v>34</v>
      </c>
      <c r="AL323" s="214">
        <v>2</v>
      </c>
      <c r="AM323" s="214">
        <f>ROUND(AL323*7.2,0)</f>
        <v>14</v>
      </c>
      <c r="AN323" s="214">
        <f>SUM(M323,O323,Q323,S323,U323)</f>
        <v>236</v>
      </c>
      <c r="AO323" s="214">
        <f>SUM(W323,Y323,AA323,AC323)</f>
        <v>184</v>
      </c>
      <c r="AP323" s="214">
        <f>SUM(AE323,AG323,AI323)</f>
        <v>82</v>
      </c>
      <c r="AQ323" s="214">
        <f>SUM(AK323,AM323)</f>
        <v>48</v>
      </c>
      <c r="AR323" s="214">
        <f>SUM(AN323:AQ323)</f>
        <v>550</v>
      </c>
      <c r="AS323" s="214" t="str">
        <f>IF(AR323&lt;=120,"Group 1",IF(AR323&lt;=240,"Group 2",IF(AR323&lt;=360,"Group 3",IF(AR323&lt;=480,"Group 4",IF(AR323&lt;=600,"Group 5",IF(AR323&lt;=720,"Group 6",IF(AR323&lt;=840,"Group 7",IF(AR323&lt;=960,"Group 8",IF(AR323&lt;=1080,"Group 9","Group 10")))))))))</f>
        <v>Group 5</v>
      </c>
      <c r="AT323" s="214" t="str">
        <f>IF(AR323&lt;=120,"B1",IF(AR323&lt;=240,"B2",IF(AR323&lt;=360,"B3",IF(AR323&lt;=480,"B4",IF(AR323&lt;=600,"B5",IF(AR323&lt;=720,"B6",IF(AR323&lt;=840,"B7",IF(AR323&lt;=960,"B8",IF(AR323&lt;=1080,"B9",IF(AR323&lt;=1100,"B10",IF(AR323&lt;=1120,"B11",IF(AR323&lt;=1140,"B12",IF(AR323&lt;=1160,"B13",IF(AR323&lt;=1180,"B14","B15"))))))))))))))</f>
        <v>B5</v>
      </c>
      <c r="AU323" s="214" t="str">
        <f>AT323</f>
        <v>B5</v>
      </c>
      <c r="AV323" s="214" t="str">
        <f>IF(AU323=J323,"OK","REVIEW")</f>
        <v>OK</v>
      </c>
      <c r="AW323" s="213" t="s">
        <v>1647</v>
      </c>
    </row>
    <row r="324" ht="72" customHeight="1">
      <c r="A324" s="214" t="s">
        <v>278</v>
      </c>
      <c r="B324" s="213" t="s">
        <v>1250</v>
      </c>
      <c r="C324" s="214" t="s">
        <v>1296</v>
      </c>
      <c r="D324" s="213" t="s">
        <v>1297</v>
      </c>
      <c r="E324" s="214" t="s">
        <v>1310</v>
      </c>
      <c r="F324" s="213" t="s">
        <v>1311</v>
      </c>
      <c r="G324" s="214" t="s">
        <v>1312</v>
      </c>
      <c r="H324" s="213" t="s">
        <v>1313</v>
      </c>
      <c r="I324" s="213" t="s">
        <v>1257</v>
      </c>
      <c r="J324" s="214" t="s">
        <v>271</v>
      </c>
      <c r="K324" s="213" t="s">
        <v>1667</v>
      </c>
      <c r="L324" s="214">
        <v>3</v>
      </c>
      <c r="M324" s="214">
        <f>ROUND(L324*18,0)</f>
        <v>54</v>
      </c>
      <c r="N324" s="214">
        <v>2</v>
      </c>
      <c r="O324" s="214">
        <f>ROUND(N324*19.2,0)</f>
        <v>38</v>
      </c>
      <c r="P324" s="214">
        <v>3</v>
      </c>
      <c r="Q324" s="214">
        <f>ROUND(P324*19.2,0)</f>
        <v>58</v>
      </c>
      <c r="R324" s="214">
        <v>3</v>
      </c>
      <c r="S324" s="214">
        <f>ROUND(R324*14.4,0)</f>
        <v>43</v>
      </c>
      <c r="T324" s="214">
        <v>3</v>
      </c>
      <c r="U324" s="214">
        <f>ROUND(T324*14.4,0)</f>
        <v>43</v>
      </c>
      <c r="V324" s="214">
        <v>2</v>
      </c>
      <c r="W324" s="214">
        <f>ROUND(V324*28.8,0)</f>
        <v>58</v>
      </c>
      <c r="X324" s="214">
        <v>3</v>
      </c>
      <c r="Y324" s="214">
        <f>ROUND(X324*16.8,0)</f>
        <v>50</v>
      </c>
      <c r="Z324" s="214">
        <v>2</v>
      </c>
      <c r="AA324" s="214">
        <f>ROUND(Z324*19.2,0)</f>
        <v>38</v>
      </c>
      <c r="AB324" s="214">
        <v>2</v>
      </c>
      <c r="AC324" s="214">
        <f>ROUND(AB324*19.2,0)</f>
        <v>38</v>
      </c>
      <c r="AD324" s="214">
        <v>2</v>
      </c>
      <c r="AE324" s="214">
        <f>ROUND(AD324*12,0)</f>
        <v>24</v>
      </c>
      <c r="AF324" s="214">
        <v>2</v>
      </c>
      <c r="AG324" s="214">
        <f>ROUND(AF324*14.4,0)</f>
        <v>29</v>
      </c>
      <c r="AH324" s="214">
        <v>3</v>
      </c>
      <c r="AI324" s="214">
        <f>ROUND(AH324*9.6,0)</f>
        <v>29</v>
      </c>
      <c r="AJ324" s="214">
        <v>2</v>
      </c>
      <c r="AK324" s="214">
        <f>ROUND(AJ324*16.8,0)</f>
        <v>34</v>
      </c>
      <c r="AL324" s="214">
        <v>2</v>
      </c>
      <c r="AM324" s="214">
        <f>ROUND(AL324*7.2,0)</f>
        <v>14</v>
      </c>
      <c r="AN324" s="214">
        <f>SUM(M324,O324,Q324,S324,U324)</f>
        <v>236</v>
      </c>
      <c r="AO324" s="214">
        <f>SUM(W324,Y324,AA324,AC324)</f>
        <v>184</v>
      </c>
      <c r="AP324" s="214">
        <f>SUM(AE324,AG324,AI324)</f>
        <v>82</v>
      </c>
      <c r="AQ324" s="214">
        <f>SUM(AK324,AM324)</f>
        <v>48</v>
      </c>
      <c r="AR324" s="214">
        <f>SUM(AN324:AQ324)</f>
        <v>550</v>
      </c>
      <c r="AS324" s="214" t="str">
        <f>IF(AR324&lt;=120,"Group 1",IF(AR324&lt;=240,"Group 2",IF(AR324&lt;=360,"Group 3",IF(AR324&lt;=480,"Group 4",IF(AR324&lt;=600,"Group 5",IF(AR324&lt;=720,"Group 6",IF(AR324&lt;=840,"Group 7",IF(AR324&lt;=960,"Group 8",IF(AR324&lt;=1080,"Group 9","Group 10")))))))))</f>
        <v>Group 5</v>
      </c>
      <c r="AT324" s="214" t="str">
        <f>IF(AR324&lt;=120,"B1",IF(AR324&lt;=240,"B2",IF(AR324&lt;=360,"B3",IF(AR324&lt;=480,"B4",IF(AR324&lt;=600,"B5",IF(AR324&lt;=720,"B6",IF(AR324&lt;=840,"B7",IF(AR324&lt;=960,"B8",IF(AR324&lt;=1080,"B9",IF(AR324&lt;=1100,"B10",IF(AR324&lt;=1120,"B11",IF(AR324&lt;=1140,"B12",IF(AR324&lt;=1160,"B13",IF(AR324&lt;=1180,"B14","B15"))))))))))))))</f>
        <v>B5</v>
      </c>
      <c r="AU324" s="214" t="str">
        <f>AT324</f>
        <v>B5</v>
      </c>
      <c r="AV324" s="214" t="str">
        <f>IF(AU324=J324,"OK","REVIEW")</f>
        <v>OK</v>
      </c>
      <c r="AW324" s="213" t="s">
        <v>1647</v>
      </c>
    </row>
    <row r="325" ht="72" customHeight="1">
      <c r="A325" s="214" t="s">
        <v>278</v>
      </c>
      <c r="B325" s="213" t="s">
        <v>1250</v>
      </c>
      <c r="C325" s="214" t="s">
        <v>1296</v>
      </c>
      <c r="D325" s="213" t="s">
        <v>1297</v>
      </c>
      <c r="E325" s="214" t="s">
        <v>1310</v>
      </c>
      <c r="F325" s="213" t="s">
        <v>1311</v>
      </c>
      <c r="G325" s="214" t="s">
        <v>1314</v>
      </c>
      <c r="H325" s="213" t="s">
        <v>1315</v>
      </c>
      <c r="I325" s="213" t="s">
        <v>1257</v>
      </c>
      <c r="J325" s="214" t="s">
        <v>271</v>
      </c>
      <c r="K325" s="213" t="s">
        <v>1667</v>
      </c>
      <c r="L325" s="214">
        <v>3</v>
      </c>
      <c r="M325" s="214">
        <f>ROUND(L325*18,0)</f>
        <v>54</v>
      </c>
      <c r="N325" s="214">
        <v>2</v>
      </c>
      <c r="O325" s="214">
        <f>ROUND(N325*19.2,0)</f>
        <v>38</v>
      </c>
      <c r="P325" s="214">
        <v>3</v>
      </c>
      <c r="Q325" s="214">
        <f>ROUND(P325*19.2,0)</f>
        <v>58</v>
      </c>
      <c r="R325" s="214">
        <v>3</v>
      </c>
      <c r="S325" s="214">
        <f>ROUND(R325*14.4,0)</f>
        <v>43</v>
      </c>
      <c r="T325" s="214">
        <v>3</v>
      </c>
      <c r="U325" s="214">
        <f>ROUND(T325*14.4,0)</f>
        <v>43</v>
      </c>
      <c r="V325" s="214">
        <v>2</v>
      </c>
      <c r="W325" s="214">
        <f>ROUND(V325*28.8,0)</f>
        <v>58</v>
      </c>
      <c r="X325" s="214">
        <v>3</v>
      </c>
      <c r="Y325" s="214">
        <f>ROUND(X325*16.8,0)</f>
        <v>50</v>
      </c>
      <c r="Z325" s="214">
        <v>2</v>
      </c>
      <c r="AA325" s="214">
        <f>ROUND(Z325*19.2,0)</f>
        <v>38</v>
      </c>
      <c r="AB325" s="214">
        <v>2</v>
      </c>
      <c r="AC325" s="214">
        <f>ROUND(AB325*19.2,0)</f>
        <v>38</v>
      </c>
      <c r="AD325" s="214">
        <v>2</v>
      </c>
      <c r="AE325" s="214">
        <f>ROUND(AD325*12,0)</f>
        <v>24</v>
      </c>
      <c r="AF325" s="214">
        <v>2</v>
      </c>
      <c r="AG325" s="214">
        <f>ROUND(AF325*14.4,0)</f>
        <v>29</v>
      </c>
      <c r="AH325" s="214">
        <v>3</v>
      </c>
      <c r="AI325" s="214">
        <f>ROUND(AH325*9.6,0)</f>
        <v>29</v>
      </c>
      <c r="AJ325" s="214">
        <v>2</v>
      </c>
      <c r="AK325" s="214">
        <f>ROUND(AJ325*16.8,0)</f>
        <v>34</v>
      </c>
      <c r="AL325" s="214">
        <v>2</v>
      </c>
      <c r="AM325" s="214">
        <f>ROUND(AL325*7.2,0)</f>
        <v>14</v>
      </c>
      <c r="AN325" s="214">
        <f>SUM(M325,O325,Q325,S325,U325)</f>
        <v>236</v>
      </c>
      <c r="AO325" s="214">
        <f>SUM(W325,Y325,AA325,AC325)</f>
        <v>184</v>
      </c>
      <c r="AP325" s="214">
        <f>SUM(AE325,AG325,AI325)</f>
        <v>82</v>
      </c>
      <c r="AQ325" s="214">
        <f>SUM(AK325,AM325)</f>
        <v>48</v>
      </c>
      <c r="AR325" s="214">
        <f>SUM(AN325:AQ325)</f>
        <v>550</v>
      </c>
      <c r="AS325" s="214" t="str">
        <f>IF(AR325&lt;=120,"Group 1",IF(AR325&lt;=240,"Group 2",IF(AR325&lt;=360,"Group 3",IF(AR325&lt;=480,"Group 4",IF(AR325&lt;=600,"Group 5",IF(AR325&lt;=720,"Group 6",IF(AR325&lt;=840,"Group 7",IF(AR325&lt;=960,"Group 8",IF(AR325&lt;=1080,"Group 9","Group 10")))))))))</f>
        <v>Group 5</v>
      </c>
      <c r="AT325" s="214" t="str">
        <f>IF(AR325&lt;=120,"B1",IF(AR325&lt;=240,"B2",IF(AR325&lt;=360,"B3",IF(AR325&lt;=480,"B4",IF(AR325&lt;=600,"B5",IF(AR325&lt;=720,"B6",IF(AR325&lt;=840,"B7",IF(AR325&lt;=960,"B8",IF(AR325&lt;=1080,"B9",IF(AR325&lt;=1100,"B10",IF(AR325&lt;=1120,"B11",IF(AR325&lt;=1140,"B12",IF(AR325&lt;=1160,"B13",IF(AR325&lt;=1180,"B14","B15"))))))))))))))</f>
        <v>B5</v>
      </c>
      <c r="AU325" s="214" t="str">
        <f>AT325</f>
        <v>B5</v>
      </c>
      <c r="AV325" s="214" t="str">
        <f>IF(AU325=J325,"OK","REVIEW")</f>
        <v>OK</v>
      </c>
      <c r="AW325" s="213" t="s">
        <v>1647</v>
      </c>
    </row>
    <row r="326" ht="72" customHeight="1">
      <c r="A326" s="214" t="s">
        <v>278</v>
      </c>
      <c r="B326" s="213" t="s">
        <v>1250</v>
      </c>
      <c r="C326" s="214" t="s">
        <v>1296</v>
      </c>
      <c r="D326" s="213" t="s">
        <v>1297</v>
      </c>
      <c r="E326" s="214" t="s">
        <v>1310</v>
      </c>
      <c r="F326" s="213" t="s">
        <v>1311</v>
      </c>
      <c r="G326" s="214" t="s">
        <v>1316</v>
      </c>
      <c r="H326" s="213" t="s">
        <v>1317</v>
      </c>
      <c r="I326" s="213" t="s">
        <v>1257</v>
      </c>
      <c r="J326" s="214" t="s">
        <v>271</v>
      </c>
      <c r="K326" s="213" t="s">
        <v>1667</v>
      </c>
      <c r="L326" s="214">
        <v>3</v>
      </c>
      <c r="M326" s="214">
        <f>ROUND(L326*18,0)</f>
        <v>54</v>
      </c>
      <c r="N326" s="214">
        <v>2</v>
      </c>
      <c r="O326" s="214">
        <f>ROUND(N326*19.2,0)</f>
        <v>38</v>
      </c>
      <c r="P326" s="214">
        <v>4</v>
      </c>
      <c r="Q326" s="214">
        <f>ROUND(P326*19.2,0)</f>
        <v>77</v>
      </c>
      <c r="R326" s="214">
        <v>3</v>
      </c>
      <c r="S326" s="214">
        <f>ROUND(R326*14.4,0)</f>
        <v>43</v>
      </c>
      <c r="T326" s="214">
        <v>4</v>
      </c>
      <c r="U326" s="214">
        <f>ROUND(T326*14.4,0)</f>
        <v>58</v>
      </c>
      <c r="V326" s="214">
        <v>2</v>
      </c>
      <c r="W326" s="214">
        <f>ROUND(V326*28.8,0)</f>
        <v>58</v>
      </c>
      <c r="X326" s="214">
        <v>3</v>
      </c>
      <c r="Y326" s="214">
        <f>ROUND(X326*16.8,0)</f>
        <v>50</v>
      </c>
      <c r="Z326" s="214">
        <v>2</v>
      </c>
      <c r="AA326" s="214">
        <f>ROUND(Z326*19.2,0)</f>
        <v>38</v>
      </c>
      <c r="AB326" s="214">
        <v>2</v>
      </c>
      <c r="AC326" s="214">
        <f>ROUND(AB326*19.2,0)</f>
        <v>38</v>
      </c>
      <c r="AD326" s="214">
        <v>2</v>
      </c>
      <c r="AE326" s="214">
        <f>ROUND(AD326*12,0)</f>
        <v>24</v>
      </c>
      <c r="AF326" s="214">
        <v>2</v>
      </c>
      <c r="AG326" s="214">
        <f>ROUND(AF326*14.4,0)</f>
        <v>29</v>
      </c>
      <c r="AH326" s="214">
        <v>3</v>
      </c>
      <c r="AI326" s="214">
        <f>ROUND(AH326*9.6,0)</f>
        <v>29</v>
      </c>
      <c r="AJ326" s="214">
        <v>2</v>
      </c>
      <c r="AK326" s="214">
        <f>ROUND(AJ326*16.8,0)</f>
        <v>34</v>
      </c>
      <c r="AL326" s="214">
        <v>2</v>
      </c>
      <c r="AM326" s="214">
        <f>ROUND(AL326*7.2,0)</f>
        <v>14</v>
      </c>
      <c r="AN326" s="214">
        <f>SUM(M326,O326,Q326,S326,U326)</f>
        <v>270</v>
      </c>
      <c r="AO326" s="214">
        <f>SUM(W326,Y326,AA326,AC326)</f>
        <v>184</v>
      </c>
      <c r="AP326" s="214">
        <f>SUM(AE326,AG326,AI326)</f>
        <v>82</v>
      </c>
      <c r="AQ326" s="214">
        <f>SUM(AK326,AM326)</f>
        <v>48</v>
      </c>
      <c r="AR326" s="214">
        <f>SUM(AN326:AQ326)</f>
        <v>584</v>
      </c>
      <c r="AS326" s="214" t="str">
        <f>IF(AR326&lt;=120,"Group 1",IF(AR326&lt;=240,"Group 2",IF(AR326&lt;=360,"Group 3",IF(AR326&lt;=480,"Group 4",IF(AR326&lt;=600,"Group 5",IF(AR326&lt;=720,"Group 6",IF(AR326&lt;=840,"Group 7",IF(AR326&lt;=960,"Group 8",IF(AR326&lt;=1080,"Group 9","Group 10")))))))))</f>
        <v>Group 5</v>
      </c>
      <c r="AT326" s="214" t="str">
        <f>IF(AR326&lt;=120,"B1",IF(AR326&lt;=240,"B2",IF(AR326&lt;=360,"B3",IF(AR326&lt;=480,"B4",IF(AR326&lt;=600,"B5",IF(AR326&lt;=720,"B6",IF(AR326&lt;=840,"B7",IF(AR326&lt;=960,"B8",IF(AR326&lt;=1080,"B9",IF(AR326&lt;=1100,"B10",IF(AR326&lt;=1120,"B11",IF(AR326&lt;=1140,"B12",IF(AR326&lt;=1160,"B13",IF(AR326&lt;=1180,"B14","B15"))))))))))))))</f>
        <v>B5</v>
      </c>
      <c r="AU326" s="214" t="str">
        <f>AT326</f>
        <v>B5</v>
      </c>
      <c r="AV326" s="214" t="str">
        <f>IF(AU326=J326,"OK","REVIEW")</f>
        <v>OK</v>
      </c>
      <c r="AW326" s="213" t="s">
        <v>1647</v>
      </c>
    </row>
    <row r="327" ht="72" customHeight="1">
      <c r="A327" s="214" t="s">
        <v>278</v>
      </c>
      <c r="B327" s="213" t="s">
        <v>1250</v>
      </c>
      <c r="C327" s="214" t="s">
        <v>1296</v>
      </c>
      <c r="D327" s="213" t="s">
        <v>1297</v>
      </c>
      <c r="E327" s="214" t="s">
        <v>1310</v>
      </c>
      <c r="F327" s="213" t="s">
        <v>1311</v>
      </c>
      <c r="G327" s="214" t="s">
        <v>1318</v>
      </c>
      <c r="H327" s="213" t="s">
        <v>1319</v>
      </c>
      <c r="I327" s="213" t="s">
        <v>1257</v>
      </c>
      <c r="J327" s="214" t="s">
        <v>271</v>
      </c>
      <c r="K327" s="213" t="s">
        <v>1667</v>
      </c>
      <c r="L327" s="214">
        <v>3</v>
      </c>
      <c r="M327" s="214">
        <f>ROUND(L327*18,0)</f>
        <v>54</v>
      </c>
      <c r="N327" s="214">
        <v>2</v>
      </c>
      <c r="O327" s="214">
        <f>ROUND(N327*19.2,0)</f>
        <v>38</v>
      </c>
      <c r="P327" s="214">
        <v>3</v>
      </c>
      <c r="Q327" s="214">
        <f>ROUND(P327*19.2,0)</f>
        <v>58</v>
      </c>
      <c r="R327" s="214">
        <v>3</v>
      </c>
      <c r="S327" s="214">
        <f>ROUND(R327*14.4,0)</f>
        <v>43</v>
      </c>
      <c r="T327" s="214">
        <v>3</v>
      </c>
      <c r="U327" s="214">
        <f>ROUND(T327*14.4,0)</f>
        <v>43</v>
      </c>
      <c r="V327" s="214">
        <v>2</v>
      </c>
      <c r="W327" s="214">
        <f>ROUND(V327*28.8,0)</f>
        <v>58</v>
      </c>
      <c r="X327" s="214">
        <v>3</v>
      </c>
      <c r="Y327" s="214">
        <f>ROUND(X327*16.8,0)</f>
        <v>50</v>
      </c>
      <c r="Z327" s="214">
        <v>2</v>
      </c>
      <c r="AA327" s="214">
        <f>ROUND(Z327*19.2,0)</f>
        <v>38</v>
      </c>
      <c r="AB327" s="214">
        <v>2</v>
      </c>
      <c r="AC327" s="214">
        <f>ROUND(AB327*19.2,0)</f>
        <v>38</v>
      </c>
      <c r="AD327" s="214">
        <v>2</v>
      </c>
      <c r="AE327" s="214">
        <f>ROUND(AD327*12,0)</f>
        <v>24</v>
      </c>
      <c r="AF327" s="214">
        <v>2</v>
      </c>
      <c r="AG327" s="214">
        <f>ROUND(AF327*14.4,0)</f>
        <v>29</v>
      </c>
      <c r="AH327" s="214">
        <v>3</v>
      </c>
      <c r="AI327" s="214">
        <f>ROUND(AH327*9.6,0)</f>
        <v>29</v>
      </c>
      <c r="AJ327" s="214">
        <v>2</v>
      </c>
      <c r="AK327" s="214">
        <f>ROUND(AJ327*16.8,0)</f>
        <v>34</v>
      </c>
      <c r="AL327" s="214">
        <v>2</v>
      </c>
      <c r="AM327" s="214">
        <f>ROUND(AL327*7.2,0)</f>
        <v>14</v>
      </c>
      <c r="AN327" s="214">
        <f>SUM(M327,O327,Q327,S327,U327)</f>
        <v>236</v>
      </c>
      <c r="AO327" s="214">
        <f>SUM(W327,Y327,AA327,AC327)</f>
        <v>184</v>
      </c>
      <c r="AP327" s="214">
        <f>SUM(AE327,AG327,AI327)</f>
        <v>82</v>
      </c>
      <c r="AQ327" s="214">
        <f>SUM(AK327,AM327)</f>
        <v>48</v>
      </c>
      <c r="AR327" s="214">
        <f>SUM(AN327:AQ327)</f>
        <v>550</v>
      </c>
      <c r="AS327" s="214" t="str">
        <f>IF(AR327&lt;=120,"Group 1",IF(AR327&lt;=240,"Group 2",IF(AR327&lt;=360,"Group 3",IF(AR327&lt;=480,"Group 4",IF(AR327&lt;=600,"Group 5",IF(AR327&lt;=720,"Group 6",IF(AR327&lt;=840,"Group 7",IF(AR327&lt;=960,"Group 8",IF(AR327&lt;=1080,"Group 9","Group 10")))))))))</f>
        <v>Group 5</v>
      </c>
      <c r="AT327" s="214" t="str">
        <f>IF(AR327&lt;=120,"B1",IF(AR327&lt;=240,"B2",IF(AR327&lt;=360,"B3",IF(AR327&lt;=480,"B4",IF(AR327&lt;=600,"B5",IF(AR327&lt;=720,"B6",IF(AR327&lt;=840,"B7",IF(AR327&lt;=960,"B8",IF(AR327&lt;=1080,"B9",IF(AR327&lt;=1100,"B10",IF(AR327&lt;=1120,"B11",IF(AR327&lt;=1140,"B12",IF(AR327&lt;=1160,"B13",IF(AR327&lt;=1180,"B14","B15"))))))))))))))</f>
        <v>B5</v>
      </c>
      <c r="AU327" s="214" t="str">
        <f>AT327</f>
        <v>B5</v>
      </c>
      <c r="AV327" s="214" t="str">
        <f>IF(AU327=J327,"OK","REVIEW")</f>
        <v>OK</v>
      </c>
      <c r="AW327" s="213" t="s">
        <v>1647</v>
      </c>
    </row>
    <row r="328" ht="72" customHeight="1">
      <c r="A328" s="214" t="s">
        <v>278</v>
      </c>
      <c r="B328" s="213" t="s">
        <v>1250</v>
      </c>
      <c r="C328" s="214" t="s">
        <v>1296</v>
      </c>
      <c r="D328" s="213" t="s">
        <v>1297</v>
      </c>
      <c r="E328" s="214" t="s">
        <v>1320</v>
      </c>
      <c r="F328" s="213" t="s">
        <v>1321</v>
      </c>
      <c r="G328" s="214" t="s">
        <v>1322</v>
      </c>
      <c r="H328" s="213" t="s">
        <v>1323</v>
      </c>
      <c r="I328" s="213" t="s">
        <v>1257</v>
      </c>
      <c r="J328" s="214" t="s">
        <v>271</v>
      </c>
      <c r="K328" s="213" t="s">
        <v>1667</v>
      </c>
      <c r="L328" s="214">
        <v>3</v>
      </c>
      <c r="M328" s="214">
        <f>ROUND(L328*18,0)</f>
        <v>54</v>
      </c>
      <c r="N328" s="214">
        <v>2</v>
      </c>
      <c r="O328" s="214">
        <f>ROUND(N328*19.2,0)</f>
        <v>38</v>
      </c>
      <c r="P328" s="214">
        <v>4</v>
      </c>
      <c r="Q328" s="214">
        <f>ROUND(P328*19.2,0)</f>
        <v>77</v>
      </c>
      <c r="R328" s="214">
        <v>3</v>
      </c>
      <c r="S328" s="214">
        <f>ROUND(R328*14.4,0)</f>
        <v>43</v>
      </c>
      <c r="T328" s="214">
        <v>4</v>
      </c>
      <c r="U328" s="214">
        <f>ROUND(T328*14.4,0)</f>
        <v>58</v>
      </c>
      <c r="V328" s="214">
        <v>2</v>
      </c>
      <c r="W328" s="214">
        <f>ROUND(V328*28.8,0)</f>
        <v>58</v>
      </c>
      <c r="X328" s="214">
        <v>3</v>
      </c>
      <c r="Y328" s="214">
        <f>ROUND(X328*16.8,0)</f>
        <v>50</v>
      </c>
      <c r="Z328" s="214">
        <v>2</v>
      </c>
      <c r="AA328" s="214">
        <f>ROUND(Z328*19.2,0)</f>
        <v>38</v>
      </c>
      <c r="AB328" s="214">
        <v>2</v>
      </c>
      <c r="AC328" s="214">
        <f>ROUND(AB328*19.2,0)</f>
        <v>38</v>
      </c>
      <c r="AD328" s="214">
        <v>2</v>
      </c>
      <c r="AE328" s="214">
        <f>ROUND(AD328*12,0)</f>
        <v>24</v>
      </c>
      <c r="AF328" s="214">
        <v>2</v>
      </c>
      <c r="AG328" s="214">
        <f>ROUND(AF328*14.4,0)</f>
        <v>29</v>
      </c>
      <c r="AH328" s="214">
        <v>3</v>
      </c>
      <c r="AI328" s="214">
        <f>ROUND(AH328*9.6,0)</f>
        <v>29</v>
      </c>
      <c r="AJ328" s="214">
        <v>2</v>
      </c>
      <c r="AK328" s="214">
        <f>ROUND(AJ328*16.8,0)</f>
        <v>34</v>
      </c>
      <c r="AL328" s="214">
        <v>2</v>
      </c>
      <c r="AM328" s="214">
        <f>ROUND(AL328*7.2,0)</f>
        <v>14</v>
      </c>
      <c r="AN328" s="214">
        <f>SUM(M328,O328,Q328,S328,U328)</f>
        <v>270</v>
      </c>
      <c r="AO328" s="214">
        <f>SUM(W328,Y328,AA328,AC328)</f>
        <v>184</v>
      </c>
      <c r="AP328" s="214">
        <f>SUM(AE328,AG328,AI328)</f>
        <v>82</v>
      </c>
      <c r="AQ328" s="214">
        <f>SUM(AK328,AM328)</f>
        <v>48</v>
      </c>
      <c r="AR328" s="214">
        <f>SUM(AN328:AQ328)</f>
        <v>584</v>
      </c>
      <c r="AS328" s="214" t="str">
        <f>IF(AR328&lt;=120,"Group 1",IF(AR328&lt;=240,"Group 2",IF(AR328&lt;=360,"Group 3",IF(AR328&lt;=480,"Group 4",IF(AR328&lt;=600,"Group 5",IF(AR328&lt;=720,"Group 6",IF(AR328&lt;=840,"Group 7",IF(AR328&lt;=960,"Group 8",IF(AR328&lt;=1080,"Group 9","Group 10")))))))))</f>
        <v>Group 5</v>
      </c>
      <c r="AT328" s="214" t="str">
        <f>IF(AR328&lt;=120,"B1",IF(AR328&lt;=240,"B2",IF(AR328&lt;=360,"B3",IF(AR328&lt;=480,"B4",IF(AR328&lt;=600,"B5",IF(AR328&lt;=720,"B6",IF(AR328&lt;=840,"B7",IF(AR328&lt;=960,"B8",IF(AR328&lt;=1080,"B9",IF(AR328&lt;=1100,"B10",IF(AR328&lt;=1120,"B11",IF(AR328&lt;=1140,"B12",IF(AR328&lt;=1160,"B13",IF(AR328&lt;=1180,"B14","B15"))))))))))))))</f>
        <v>B5</v>
      </c>
      <c r="AU328" s="214" t="str">
        <f>AT328</f>
        <v>B5</v>
      </c>
      <c r="AV328" s="214" t="str">
        <f>IF(AU328=J328,"OK","REVIEW")</f>
        <v>OK</v>
      </c>
      <c r="AW328" s="213" t="s">
        <v>1647</v>
      </c>
    </row>
    <row r="329" ht="72" customHeight="1">
      <c r="A329" s="214" t="s">
        <v>278</v>
      </c>
      <c r="B329" s="213" t="s">
        <v>1250</v>
      </c>
      <c r="C329" s="214" t="s">
        <v>1296</v>
      </c>
      <c r="D329" s="213" t="s">
        <v>1297</v>
      </c>
      <c r="E329" s="214" t="s">
        <v>1320</v>
      </c>
      <c r="F329" s="213" t="s">
        <v>1321</v>
      </c>
      <c r="G329" s="214" t="s">
        <v>1324</v>
      </c>
      <c r="H329" s="213" t="s">
        <v>1325</v>
      </c>
      <c r="I329" s="213" t="s">
        <v>1257</v>
      </c>
      <c r="J329" s="214" t="s">
        <v>271</v>
      </c>
      <c r="K329" s="213" t="s">
        <v>1667</v>
      </c>
      <c r="L329" s="214">
        <v>3</v>
      </c>
      <c r="M329" s="214">
        <f>ROUND(L329*18,0)</f>
        <v>54</v>
      </c>
      <c r="N329" s="214">
        <v>2</v>
      </c>
      <c r="O329" s="214">
        <f>ROUND(N329*19.2,0)</f>
        <v>38</v>
      </c>
      <c r="P329" s="214">
        <v>4</v>
      </c>
      <c r="Q329" s="214">
        <f>ROUND(P329*19.2,0)</f>
        <v>77</v>
      </c>
      <c r="R329" s="214">
        <v>3</v>
      </c>
      <c r="S329" s="214">
        <f>ROUND(R329*14.4,0)</f>
        <v>43</v>
      </c>
      <c r="T329" s="214">
        <v>4</v>
      </c>
      <c r="U329" s="214">
        <f>ROUND(T329*14.4,0)</f>
        <v>58</v>
      </c>
      <c r="V329" s="214">
        <v>2</v>
      </c>
      <c r="W329" s="214">
        <f>ROUND(V329*28.8,0)</f>
        <v>58</v>
      </c>
      <c r="X329" s="214">
        <v>3</v>
      </c>
      <c r="Y329" s="214">
        <f>ROUND(X329*16.8,0)</f>
        <v>50</v>
      </c>
      <c r="Z329" s="214">
        <v>2</v>
      </c>
      <c r="AA329" s="214">
        <f>ROUND(Z329*19.2,0)</f>
        <v>38</v>
      </c>
      <c r="AB329" s="214">
        <v>2</v>
      </c>
      <c r="AC329" s="214">
        <f>ROUND(AB329*19.2,0)</f>
        <v>38</v>
      </c>
      <c r="AD329" s="214">
        <v>2</v>
      </c>
      <c r="AE329" s="214">
        <f>ROUND(AD329*12,0)</f>
        <v>24</v>
      </c>
      <c r="AF329" s="214">
        <v>2</v>
      </c>
      <c r="AG329" s="214">
        <f>ROUND(AF329*14.4,0)</f>
        <v>29</v>
      </c>
      <c r="AH329" s="214">
        <v>3</v>
      </c>
      <c r="AI329" s="214">
        <f>ROUND(AH329*9.6,0)</f>
        <v>29</v>
      </c>
      <c r="AJ329" s="214">
        <v>2</v>
      </c>
      <c r="AK329" s="214">
        <f>ROUND(AJ329*16.8,0)</f>
        <v>34</v>
      </c>
      <c r="AL329" s="214">
        <v>2</v>
      </c>
      <c r="AM329" s="214">
        <f>ROUND(AL329*7.2,0)</f>
        <v>14</v>
      </c>
      <c r="AN329" s="214">
        <f>SUM(M329,O329,Q329,S329,U329)</f>
        <v>270</v>
      </c>
      <c r="AO329" s="214">
        <f>SUM(W329,Y329,AA329,AC329)</f>
        <v>184</v>
      </c>
      <c r="AP329" s="214">
        <f>SUM(AE329,AG329,AI329)</f>
        <v>82</v>
      </c>
      <c r="AQ329" s="214">
        <f>SUM(AK329,AM329)</f>
        <v>48</v>
      </c>
      <c r="AR329" s="214">
        <f>SUM(AN329:AQ329)</f>
        <v>584</v>
      </c>
      <c r="AS329" s="214" t="str">
        <f>IF(AR329&lt;=120,"Group 1",IF(AR329&lt;=240,"Group 2",IF(AR329&lt;=360,"Group 3",IF(AR329&lt;=480,"Group 4",IF(AR329&lt;=600,"Group 5",IF(AR329&lt;=720,"Group 6",IF(AR329&lt;=840,"Group 7",IF(AR329&lt;=960,"Group 8",IF(AR329&lt;=1080,"Group 9","Group 10")))))))))</f>
        <v>Group 5</v>
      </c>
      <c r="AT329" s="214" t="str">
        <f>IF(AR329&lt;=120,"B1",IF(AR329&lt;=240,"B2",IF(AR329&lt;=360,"B3",IF(AR329&lt;=480,"B4",IF(AR329&lt;=600,"B5",IF(AR329&lt;=720,"B6",IF(AR329&lt;=840,"B7",IF(AR329&lt;=960,"B8",IF(AR329&lt;=1080,"B9",IF(AR329&lt;=1100,"B10",IF(AR329&lt;=1120,"B11",IF(AR329&lt;=1140,"B12",IF(AR329&lt;=1160,"B13",IF(AR329&lt;=1180,"B14","B15"))))))))))))))</f>
        <v>B5</v>
      </c>
      <c r="AU329" s="214" t="str">
        <f>AT329</f>
        <v>B5</v>
      </c>
      <c r="AV329" s="214" t="str">
        <f>IF(AU329=J329,"OK","REVIEW")</f>
        <v>OK</v>
      </c>
      <c r="AW329" s="213" t="s">
        <v>1647</v>
      </c>
    </row>
    <row r="330" ht="72" customHeight="1">
      <c r="A330" s="214" t="s">
        <v>278</v>
      </c>
      <c r="B330" s="213" t="s">
        <v>1250</v>
      </c>
      <c r="C330" s="214" t="s">
        <v>1296</v>
      </c>
      <c r="D330" s="213" t="s">
        <v>1297</v>
      </c>
      <c r="E330" s="214" t="s">
        <v>1320</v>
      </c>
      <c r="F330" s="213" t="s">
        <v>1321</v>
      </c>
      <c r="G330" s="214" t="s">
        <v>1326</v>
      </c>
      <c r="H330" s="213" t="s">
        <v>1327</v>
      </c>
      <c r="I330" s="213" t="s">
        <v>1257</v>
      </c>
      <c r="J330" s="214" t="s">
        <v>271</v>
      </c>
      <c r="K330" s="213" t="s">
        <v>1667</v>
      </c>
      <c r="L330" s="214">
        <v>3</v>
      </c>
      <c r="M330" s="214">
        <f>ROUND(L330*18,0)</f>
        <v>54</v>
      </c>
      <c r="N330" s="214">
        <v>2</v>
      </c>
      <c r="O330" s="214">
        <f>ROUND(N330*19.2,0)</f>
        <v>38</v>
      </c>
      <c r="P330" s="214">
        <v>4</v>
      </c>
      <c r="Q330" s="214">
        <f>ROUND(P330*19.2,0)</f>
        <v>77</v>
      </c>
      <c r="R330" s="214">
        <v>3</v>
      </c>
      <c r="S330" s="214">
        <f>ROUND(R330*14.4,0)</f>
        <v>43</v>
      </c>
      <c r="T330" s="214">
        <v>4</v>
      </c>
      <c r="U330" s="214">
        <f>ROUND(T330*14.4,0)</f>
        <v>58</v>
      </c>
      <c r="V330" s="214">
        <v>2</v>
      </c>
      <c r="W330" s="214">
        <f>ROUND(V330*28.8,0)</f>
        <v>58</v>
      </c>
      <c r="X330" s="214">
        <v>3</v>
      </c>
      <c r="Y330" s="214">
        <f>ROUND(X330*16.8,0)</f>
        <v>50</v>
      </c>
      <c r="Z330" s="214">
        <v>2</v>
      </c>
      <c r="AA330" s="214">
        <f>ROUND(Z330*19.2,0)</f>
        <v>38</v>
      </c>
      <c r="AB330" s="214">
        <v>2</v>
      </c>
      <c r="AC330" s="214">
        <f>ROUND(AB330*19.2,0)</f>
        <v>38</v>
      </c>
      <c r="AD330" s="214">
        <v>2</v>
      </c>
      <c r="AE330" s="214">
        <f>ROUND(AD330*12,0)</f>
        <v>24</v>
      </c>
      <c r="AF330" s="214">
        <v>2</v>
      </c>
      <c r="AG330" s="214">
        <f>ROUND(AF330*14.4,0)</f>
        <v>29</v>
      </c>
      <c r="AH330" s="214">
        <v>3</v>
      </c>
      <c r="AI330" s="214">
        <f>ROUND(AH330*9.6,0)</f>
        <v>29</v>
      </c>
      <c r="AJ330" s="214">
        <v>2</v>
      </c>
      <c r="AK330" s="214">
        <f>ROUND(AJ330*16.8,0)</f>
        <v>34</v>
      </c>
      <c r="AL330" s="214">
        <v>2</v>
      </c>
      <c r="AM330" s="214">
        <f>ROUND(AL330*7.2,0)</f>
        <v>14</v>
      </c>
      <c r="AN330" s="214">
        <f>SUM(M330,O330,Q330,S330,U330)</f>
        <v>270</v>
      </c>
      <c r="AO330" s="214">
        <f>SUM(W330,Y330,AA330,AC330)</f>
        <v>184</v>
      </c>
      <c r="AP330" s="214">
        <f>SUM(AE330,AG330,AI330)</f>
        <v>82</v>
      </c>
      <c r="AQ330" s="214">
        <f>SUM(AK330,AM330)</f>
        <v>48</v>
      </c>
      <c r="AR330" s="214">
        <f>SUM(AN330:AQ330)</f>
        <v>584</v>
      </c>
      <c r="AS330" s="214" t="str">
        <f>IF(AR330&lt;=120,"Group 1",IF(AR330&lt;=240,"Group 2",IF(AR330&lt;=360,"Group 3",IF(AR330&lt;=480,"Group 4",IF(AR330&lt;=600,"Group 5",IF(AR330&lt;=720,"Group 6",IF(AR330&lt;=840,"Group 7",IF(AR330&lt;=960,"Group 8",IF(AR330&lt;=1080,"Group 9","Group 10")))))))))</f>
        <v>Group 5</v>
      </c>
      <c r="AT330" s="214" t="str">
        <f>IF(AR330&lt;=120,"B1",IF(AR330&lt;=240,"B2",IF(AR330&lt;=360,"B3",IF(AR330&lt;=480,"B4",IF(AR330&lt;=600,"B5",IF(AR330&lt;=720,"B6",IF(AR330&lt;=840,"B7",IF(AR330&lt;=960,"B8",IF(AR330&lt;=1080,"B9",IF(AR330&lt;=1100,"B10",IF(AR330&lt;=1120,"B11",IF(AR330&lt;=1140,"B12",IF(AR330&lt;=1160,"B13",IF(AR330&lt;=1180,"B14","B15"))))))))))))))</f>
        <v>B5</v>
      </c>
      <c r="AU330" s="214" t="str">
        <f>AT330</f>
        <v>B5</v>
      </c>
      <c r="AV330" s="214" t="str">
        <f>IF(AU330=J330,"OK","REVIEW")</f>
        <v>OK</v>
      </c>
      <c r="AW330" s="213" t="s">
        <v>1647</v>
      </c>
    </row>
    <row r="331" ht="72" customHeight="1">
      <c r="A331" s="214" t="s">
        <v>278</v>
      </c>
      <c r="B331" s="213" t="s">
        <v>1250</v>
      </c>
      <c r="C331" s="214" t="s">
        <v>1296</v>
      </c>
      <c r="D331" s="213" t="s">
        <v>1297</v>
      </c>
      <c r="E331" s="214" t="s">
        <v>1320</v>
      </c>
      <c r="F331" s="213" t="s">
        <v>1321</v>
      </c>
      <c r="G331" s="214" t="s">
        <v>1328</v>
      </c>
      <c r="H331" s="213" t="s">
        <v>1329</v>
      </c>
      <c r="I331" s="213" t="s">
        <v>1257</v>
      </c>
      <c r="J331" s="214" t="s">
        <v>271</v>
      </c>
      <c r="K331" s="213" t="s">
        <v>1667</v>
      </c>
      <c r="L331" s="214">
        <v>3</v>
      </c>
      <c r="M331" s="214">
        <f>ROUND(L331*18,0)</f>
        <v>54</v>
      </c>
      <c r="N331" s="214">
        <v>2</v>
      </c>
      <c r="O331" s="214">
        <f>ROUND(N331*19.2,0)</f>
        <v>38</v>
      </c>
      <c r="P331" s="214">
        <v>4</v>
      </c>
      <c r="Q331" s="214">
        <f>ROUND(P331*19.2,0)</f>
        <v>77</v>
      </c>
      <c r="R331" s="214">
        <v>3</v>
      </c>
      <c r="S331" s="214">
        <f>ROUND(R331*14.4,0)</f>
        <v>43</v>
      </c>
      <c r="T331" s="214">
        <v>4</v>
      </c>
      <c r="U331" s="214">
        <f>ROUND(T331*14.4,0)</f>
        <v>58</v>
      </c>
      <c r="V331" s="214">
        <v>2</v>
      </c>
      <c r="W331" s="214">
        <f>ROUND(V331*28.8,0)</f>
        <v>58</v>
      </c>
      <c r="X331" s="214">
        <v>3</v>
      </c>
      <c r="Y331" s="214">
        <f>ROUND(X331*16.8,0)</f>
        <v>50</v>
      </c>
      <c r="Z331" s="214">
        <v>2</v>
      </c>
      <c r="AA331" s="214">
        <f>ROUND(Z331*19.2,0)</f>
        <v>38</v>
      </c>
      <c r="AB331" s="214">
        <v>2</v>
      </c>
      <c r="AC331" s="214">
        <f>ROUND(AB331*19.2,0)</f>
        <v>38</v>
      </c>
      <c r="AD331" s="214">
        <v>2</v>
      </c>
      <c r="AE331" s="214">
        <f>ROUND(AD331*12,0)</f>
        <v>24</v>
      </c>
      <c r="AF331" s="214">
        <v>2</v>
      </c>
      <c r="AG331" s="214">
        <f>ROUND(AF331*14.4,0)</f>
        <v>29</v>
      </c>
      <c r="AH331" s="214">
        <v>3</v>
      </c>
      <c r="AI331" s="214">
        <f>ROUND(AH331*9.6,0)</f>
        <v>29</v>
      </c>
      <c r="AJ331" s="214">
        <v>2</v>
      </c>
      <c r="AK331" s="214">
        <f>ROUND(AJ331*16.8,0)</f>
        <v>34</v>
      </c>
      <c r="AL331" s="214">
        <v>2</v>
      </c>
      <c r="AM331" s="214">
        <f>ROUND(AL331*7.2,0)</f>
        <v>14</v>
      </c>
      <c r="AN331" s="214">
        <f>SUM(M331,O331,Q331,S331,U331)</f>
        <v>270</v>
      </c>
      <c r="AO331" s="214">
        <f>SUM(W331,Y331,AA331,AC331)</f>
        <v>184</v>
      </c>
      <c r="AP331" s="214">
        <f>SUM(AE331,AG331,AI331)</f>
        <v>82</v>
      </c>
      <c r="AQ331" s="214">
        <f>SUM(AK331,AM331)</f>
        <v>48</v>
      </c>
      <c r="AR331" s="214">
        <f>SUM(AN331:AQ331)</f>
        <v>584</v>
      </c>
      <c r="AS331" s="214" t="str">
        <f>IF(AR331&lt;=120,"Group 1",IF(AR331&lt;=240,"Group 2",IF(AR331&lt;=360,"Group 3",IF(AR331&lt;=480,"Group 4",IF(AR331&lt;=600,"Group 5",IF(AR331&lt;=720,"Group 6",IF(AR331&lt;=840,"Group 7",IF(AR331&lt;=960,"Group 8",IF(AR331&lt;=1080,"Group 9","Group 10")))))))))</f>
        <v>Group 5</v>
      </c>
      <c r="AT331" s="214" t="str">
        <f>IF(AR331&lt;=120,"B1",IF(AR331&lt;=240,"B2",IF(AR331&lt;=360,"B3",IF(AR331&lt;=480,"B4",IF(AR331&lt;=600,"B5",IF(AR331&lt;=720,"B6",IF(AR331&lt;=840,"B7",IF(AR331&lt;=960,"B8",IF(AR331&lt;=1080,"B9",IF(AR331&lt;=1100,"B10",IF(AR331&lt;=1120,"B11",IF(AR331&lt;=1140,"B12",IF(AR331&lt;=1160,"B13",IF(AR331&lt;=1180,"B14","B15"))))))))))))))</f>
        <v>B5</v>
      </c>
      <c r="AU331" s="214" t="str">
        <f>AT331</f>
        <v>B5</v>
      </c>
      <c r="AV331" s="214" t="str">
        <f>IF(AU331=J331,"OK","REVIEW")</f>
        <v>OK</v>
      </c>
      <c r="AW331" s="213" t="s">
        <v>1647</v>
      </c>
    </row>
    <row r="332" ht="72" customHeight="1">
      <c r="A332" s="214" t="s">
        <v>278</v>
      </c>
      <c r="B332" s="213" t="s">
        <v>1250</v>
      </c>
      <c r="C332" s="214" t="s">
        <v>1330</v>
      </c>
      <c r="D332" s="213" t="s">
        <v>1331</v>
      </c>
      <c r="E332" s="214" t="s">
        <v>1332</v>
      </c>
      <c r="F332" s="213" t="s">
        <v>1333</v>
      </c>
      <c r="G332" s="214" t="s">
        <v>1334</v>
      </c>
      <c r="H332" s="213" t="s">
        <v>1335</v>
      </c>
      <c r="I332" s="213" t="s">
        <v>1257</v>
      </c>
      <c r="J332" s="214" t="s">
        <v>271</v>
      </c>
      <c r="K332" s="213" t="s">
        <v>1667</v>
      </c>
      <c r="L332" s="214">
        <v>3</v>
      </c>
      <c r="M332" s="214">
        <f>ROUND(L332*18,0)</f>
        <v>54</v>
      </c>
      <c r="N332" s="214">
        <v>2</v>
      </c>
      <c r="O332" s="214">
        <f>ROUND(N332*19.2,0)</f>
        <v>38</v>
      </c>
      <c r="P332" s="214">
        <v>4</v>
      </c>
      <c r="Q332" s="214">
        <f>ROUND(P332*19.2,0)</f>
        <v>77</v>
      </c>
      <c r="R332" s="214">
        <v>3</v>
      </c>
      <c r="S332" s="214">
        <f>ROUND(R332*14.4,0)</f>
        <v>43</v>
      </c>
      <c r="T332" s="214">
        <v>4</v>
      </c>
      <c r="U332" s="214">
        <f>ROUND(T332*14.4,0)</f>
        <v>58</v>
      </c>
      <c r="V332" s="214">
        <v>2</v>
      </c>
      <c r="W332" s="214">
        <f>ROUND(V332*28.8,0)</f>
        <v>58</v>
      </c>
      <c r="X332" s="214">
        <v>3</v>
      </c>
      <c r="Y332" s="214">
        <f>ROUND(X332*16.8,0)</f>
        <v>50</v>
      </c>
      <c r="Z332" s="214">
        <v>2</v>
      </c>
      <c r="AA332" s="214">
        <f>ROUND(Z332*19.2,0)</f>
        <v>38</v>
      </c>
      <c r="AB332" s="214">
        <v>2</v>
      </c>
      <c r="AC332" s="214">
        <f>ROUND(AB332*19.2,0)</f>
        <v>38</v>
      </c>
      <c r="AD332" s="214">
        <v>2</v>
      </c>
      <c r="AE332" s="214">
        <f>ROUND(AD332*12,0)</f>
        <v>24</v>
      </c>
      <c r="AF332" s="214">
        <v>2</v>
      </c>
      <c r="AG332" s="214">
        <f>ROUND(AF332*14.4,0)</f>
        <v>29</v>
      </c>
      <c r="AH332" s="214">
        <v>3</v>
      </c>
      <c r="AI332" s="214">
        <f>ROUND(AH332*9.6,0)</f>
        <v>29</v>
      </c>
      <c r="AJ332" s="214">
        <v>2</v>
      </c>
      <c r="AK332" s="214">
        <f>ROUND(AJ332*16.8,0)</f>
        <v>34</v>
      </c>
      <c r="AL332" s="214">
        <v>2</v>
      </c>
      <c r="AM332" s="214">
        <f>ROUND(AL332*7.2,0)</f>
        <v>14</v>
      </c>
      <c r="AN332" s="214">
        <f>SUM(M332,O332,Q332,S332,U332)</f>
        <v>270</v>
      </c>
      <c r="AO332" s="214">
        <f>SUM(W332,Y332,AA332,AC332)</f>
        <v>184</v>
      </c>
      <c r="AP332" s="214">
        <f>SUM(AE332,AG332,AI332)</f>
        <v>82</v>
      </c>
      <c r="AQ332" s="214">
        <f>SUM(AK332,AM332)</f>
        <v>48</v>
      </c>
      <c r="AR332" s="214">
        <f>SUM(AN332:AQ332)</f>
        <v>584</v>
      </c>
      <c r="AS332" s="214" t="str">
        <f>IF(AR332&lt;=120,"Group 1",IF(AR332&lt;=240,"Group 2",IF(AR332&lt;=360,"Group 3",IF(AR332&lt;=480,"Group 4",IF(AR332&lt;=600,"Group 5",IF(AR332&lt;=720,"Group 6",IF(AR332&lt;=840,"Group 7",IF(AR332&lt;=960,"Group 8",IF(AR332&lt;=1080,"Group 9","Group 10")))))))))</f>
        <v>Group 5</v>
      </c>
      <c r="AT332" s="214" t="str">
        <f>IF(AR332&lt;=120,"B1",IF(AR332&lt;=240,"B2",IF(AR332&lt;=360,"B3",IF(AR332&lt;=480,"B4",IF(AR332&lt;=600,"B5",IF(AR332&lt;=720,"B6",IF(AR332&lt;=840,"B7",IF(AR332&lt;=960,"B8",IF(AR332&lt;=1080,"B9",IF(AR332&lt;=1100,"B10",IF(AR332&lt;=1120,"B11",IF(AR332&lt;=1140,"B12",IF(AR332&lt;=1160,"B13",IF(AR332&lt;=1180,"B14","B15"))))))))))))))</f>
        <v>B5</v>
      </c>
      <c r="AU332" s="214" t="str">
        <f>AT332</f>
        <v>B5</v>
      </c>
      <c r="AV332" s="214" t="str">
        <f>IF(AU332=J332,"OK","REVIEW")</f>
        <v>OK</v>
      </c>
      <c r="AW332" s="213" t="s">
        <v>1647</v>
      </c>
    </row>
    <row r="333" ht="72" customHeight="1">
      <c r="A333" s="214" t="s">
        <v>278</v>
      </c>
      <c r="B333" s="213" t="s">
        <v>1250</v>
      </c>
      <c r="C333" s="214" t="s">
        <v>1330</v>
      </c>
      <c r="D333" s="213" t="s">
        <v>1331</v>
      </c>
      <c r="E333" s="214" t="s">
        <v>1332</v>
      </c>
      <c r="F333" s="213" t="s">
        <v>1333</v>
      </c>
      <c r="G333" s="214" t="s">
        <v>1336</v>
      </c>
      <c r="H333" s="213" t="s">
        <v>1337</v>
      </c>
      <c r="I333" s="213" t="s">
        <v>1257</v>
      </c>
      <c r="J333" s="214" t="s">
        <v>271</v>
      </c>
      <c r="K333" s="213" t="s">
        <v>1667</v>
      </c>
      <c r="L333" s="214">
        <v>3</v>
      </c>
      <c r="M333" s="214">
        <f>ROUND(L333*18,0)</f>
        <v>54</v>
      </c>
      <c r="N333" s="214">
        <v>2</v>
      </c>
      <c r="O333" s="214">
        <f>ROUND(N333*19.2,0)</f>
        <v>38</v>
      </c>
      <c r="P333" s="214">
        <v>4</v>
      </c>
      <c r="Q333" s="214">
        <f>ROUND(P333*19.2,0)</f>
        <v>77</v>
      </c>
      <c r="R333" s="214">
        <v>3</v>
      </c>
      <c r="S333" s="214">
        <f>ROUND(R333*14.4,0)</f>
        <v>43</v>
      </c>
      <c r="T333" s="214">
        <v>4</v>
      </c>
      <c r="U333" s="214">
        <f>ROUND(T333*14.4,0)</f>
        <v>58</v>
      </c>
      <c r="V333" s="214">
        <v>2</v>
      </c>
      <c r="W333" s="214">
        <f>ROUND(V333*28.8,0)</f>
        <v>58</v>
      </c>
      <c r="X333" s="214">
        <v>3</v>
      </c>
      <c r="Y333" s="214">
        <f>ROUND(X333*16.8,0)</f>
        <v>50</v>
      </c>
      <c r="Z333" s="214">
        <v>2</v>
      </c>
      <c r="AA333" s="214">
        <f>ROUND(Z333*19.2,0)</f>
        <v>38</v>
      </c>
      <c r="AB333" s="214">
        <v>2</v>
      </c>
      <c r="AC333" s="214">
        <f>ROUND(AB333*19.2,0)</f>
        <v>38</v>
      </c>
      <c r="AD333" s="214">
        <v>2</v>
      </c>
      <c r="AE333" s="214">
        <f>ROUND(AD333*12,0)</f>
        <v>24</v>
      </c>
      <c r="AF333" s="214">
        <v>2</v>
      </c>
      <c r="AG333" s="214">
        <f>ROUND(AF333*14.4,0)</f>
        <v>29</v>
      </c>
      <c r="AH333" s="214">
        <v>3</v>
      </c>
      <c r="AI333" s="214">
        <f>ROUND(AH333*9.6,0)</f>
        <v>29</v>
      </c>
      <c r="AJ333" s="214">
        <v>2</v>
      </c>
      <c r="AK333" s="214">
        <f>ROUND(AJ333*16.8,0)</f>
        <v>34</v>
      </c>
      <c r="AL333" s="214">
        <v>2</v>
      </c>
      <c r="AM333" s="214">
        <f>ROUND(AL333*7.2,0)</f>
        <v>14</v>
      </c>
      <c r="AN333" s="214">
        <f>SUM(M333,O333,Q333,S333,U333)</f>
        <v>270</v>
      </c>
      <c r="AO333" s="214">
        <f>SUM(W333,Y333,AA333,AC333)</f>
        <v>184</v>
      </c>
      <c r="AP333" s="214">
        <f>SUM(AE333,AG333,AI333)</f>
        <v>82</v>
      </c>
      <c r="AQ333" s="214">
        <f>SUM(AK333,AM333)</f>
        <v>48</v>
      </c>
      <c r="AR333" s="214">
        <f>SUM(AN333:AQ333)</f>
        <v>584</v>
      </c>
      <c r="AS333" s="214" t="str">
        <f>IF(AR333&lt;=120,"Group 1",IF(AR333&lt;=240,"Group 2",IF(AR333&lt;=360,"Group 3",IF(AR333&lt;=480,"Group 4",IF(AR333&lt;=600,"Group 5",IF(AR333&lt;=720,"Group 6",IF(AR333&lt;=840,"Group 7",IF(AR333&lt;=960,"Group 8",IF(AR333&lt;=1080,"Group 9","Group 10")))))))))</f>
        <v>Group 5</v>
      </c>
      <c r="AT333" s="214" t="str">
        <f>IF(AR333&lt;=120,"B1",IF(AR333&lt;=240,"B2",IF(AR333&lt;=360,"B3",IF(AR333&lt;=480,"B4",IF(AR333&lt;=600,"B5",IF(AR333&lt;=720,"B6",IF(AR333&lt;=840,"B7",IF(AR333&lt;=960,"B8",IF(AR333&lt;=1080,"B9",IF(AR333&lt;=1100,"B10",IF(AR333&lt;=1120,"B11",IF(AR333&lt;=1140,"B12",IF(AR333&lt;=1160,"B13",IF(AR333&lt;=1180,"B14","B15"))))))))))))))</f>
        <v>B5</v>
      </c>
      <c r="AU333" s="214" t="str">
        <f>AT333</f>
        <v>B5</v>
      </c>
      <c r="AV333" s="214" t="str">
        <f>IF(AU333=J333,"OK","REVIEW")</f>
        <v>OK</v>
      </c>
      <c r="AW333" s="213" t="s">
        <v>1647</v>
      </c>
    </row>
    <row r="334" ht="72" customHeight="1">
      <c r="A334" s="214" t="s">
        <v>278</v>
      </c>
      <c r="B334" s="213" t="s">
        <v>1250</v>
      </c>
      <c r="C334" s="214" t="s">
        <v>1330</v>
      </c>
      <c r="D334" s="213" t="s">
        <v>1331</v>
      </c>
      <c r="E334" s="214" t="s">
        <v>1332</v>
      </c>
      <c r="F334" s="213" t="s">
        <v>1333</v>
      </c>
      <c r="G334" s="214" t="s">
        <v>1338</v>
      </c>
      <c r="H334" s="213" t="s">
        <v>1339</v>
      </c>
      <c r="I334" s="213" t="s">
        <v>1257</v>
      </c>
      <c r="J334" s="214" t="s">
        <v>271</v>
      </c>
      <c r="K334" s="213" t="s">
        <v>1667</v>
      </c>
      <c r="L334" s="214">
        <v>3</v>
      </c>
      <c r="M334" s="214">
        <f>ROUND(L334*18,0)</f>
        <v>54</v>
      </c>
      <c r="N334" s="214">
        <v>2</v>
      </c>
      <c r="O334" s="214">
        <f>ROUND(N334*19.2,0)</f>
        <v>38</v>
      </c>
      <c r="P334" s="214">
        <v>3</v>
      </c>
      <c r="Q334" s="214">
        <f>ROUND(P334*19.2,0)</f>
        <v>58</v>
      </c>
      <c r="R334" s="214">
        <v>3</v>
      </c>
      <c r="S334" s="214">
        <f>ROUND(R334*14.4,0)</f>
        <v>43</v>
      </c>
      <c r="T334" s="214">
        <v>3</v>
      </c>
      <c r="U334" s="214">
        <f>ROUND(T334*14.4,0)</f>
        <v>43</v>
      </c>
      <c r="V334" s="214">
        <v>2</v>
      </c>
      <c r="W334" s="214">
        <f>ROUND(V334*28.8,0)</f>
        <v>58</v>
      </c>
      <c r="X334" s="214">
        <v>3</v>
      </c>
      <c r="Y334" s="214">
        <f>ROUND(X334*16.8,0)</f>
        <v>50</v>
      </c>
      <c r="Z334" s="214">
        <v>2</v>
      </c>
      <c r="AA334" s="214">
        <f>ROUND(Z334*19.2,0)</f>
        <v>38</v>
      </c>
      <c r="AB334" s="214">
        <v>2</v>
      </c>
      <c r="AC334" s="214">
        <f>ROUND(AB334*19.2,0)</f>
        <v>38</v>
      </c>
      <c r="AD334" s="214">
        <v>2</v>
      </c>
      <c r="AE334" s="214">
        <f>ROUND(AD334*12,0)</f>
        <v>24</v>
      </c>
      <c r="AF334" s="214">
        <v>2</v>
      </c>
      <c r="AG334" s="214">
        <f>ROUND(AF334*14.4,0)</f>
        <v>29</v>
      </c>
      <c r="AH334" s="214">
        <v>3</v>
      </c>
      <c r="AI334" s="214">
        <f>ROUND(AH334*9.6,0)</f>
        <v>29</v>
      </c>
      <c r="AJ334" s="214">
        <v>2</v>
      </c>
      <c r="AK334" s="214">
        <f>ROUND(AJ334*16.8,0)</f>
        <v>34</v>
      </c>
      <c r="AL334" s="214">
        <v>2</v>
      </c>
      <c r="AM334" s="214">
        <f>ROUND(AL334*7.2,0)</f>
        <v>14</v>
      </c>
      <c r="AN334" s="214">
        <f>SUM(M334,O334,Q334,S334,U334)</f>
        <v>236</v>
      </c>
      <c r="AO334" s="214">
        <f>SUM(W334,Y334,AA334,AC334)</f>
        <v>184</v>
      </c>
      <c r="AP334" s="214">
        <f>SUM(AE334,AG334,AI334)</f>
        <v>82</v>
      </c>
      <c r="AQ334" s="214">
        <f>SUM(AK334,AM334)</f>
        <v>48</v>
      </c>
      <c r="AR334" s="214">
        <f>SUM(AN334:AQ334)</f>
        <v>550</v>
      </c>
      <c r="AS334" s="214" t="str">
        <f>IF(AR334&lt;=120,"Group 1",IF(AR334&lt;=240,"Group 2",IF(AR334&lt;=360,"Group 3",IF(AR334&lt;=480,"Group 4",IF(AR334&lt;=600,"Group 5",IF(AR334&lt;=720,"Group 6",IF(AR334&lt;=840,"Group 7",IF(AR334&lt;=960,"Group 8",IF(AR334&lt;=1080,"Group 9","Group 10")))))))))</f>
        <v>Group 5</v>
      </c>
      <c r="AT334" s="214" t="str">
        <f>IF(AR334&lt;=120,"B1",IF(AR334&lt;=240,"B2",IF(AR334&lt;=360,"B3",IF(AR334&lt;=480,"B4",IF(AR334&lt;=600,"B5",IF(AR334&lt;=720,"B6",IF(AR334&lt;=840,"B7",IF(AR334&lt;=960,"B8",IF(AR334&lt;=1080,"B9",IF(AR334&lt;=1100,"B10",IF(AR334&lt;=1120,"B11",IF(AR334&lt;=1140,"B12",IF(AR334&lt;=1160,"B13",IF(AR334&lt;=1180,"B14","B15"))))))))))))))</f>
        <v>B5</v>
      </c>
      <c r="AU334" s="214" t="str">
        <f>AT334</f>
        <v>B5</v>
      </c>
      <c r="AV334" s="214" t="str">
        <f>IF(AU334=J334,"OK","REVIEW")</f>
        <v>OK</v>
      </c>
      <c r="AW334" s="213" t="s">
        <v>1647</v>
      </c>
    </row>
    <row r="335" ht="72" customHeight="1">
      <c r="A335" s="214" t="s">
        <v>278</v>
      </c>
      <c r="B335" s="213" t="s">
        <v>1250</v>
      </c>
      <c r="C335" s="214" t="s">
        <v>1330</v>
      </c>
      <c r="D335" s="213" t="s">
        <v>1331</v>
      </c>
      <c r="E335" s="214" t="s">
        <v>1332</v>
      </c>
      <c r="F335" s="213" t="s">
        <v>1333</v>
      </c>
      <c r="G335" s="214" t="s">
        <v>1340</v>
      </c>
      <c r="H335" s="213" t="s">
        <v>1341</v>
      </c>
      <c r="I335" s="213" t="s">
        <v>1257</v>
      </c>
      <c r="J335" s="214" t="s">
        <v>271</v>
      </c>
      <c r="K335" s="213" t="s">
        <v>1667</v>
      </c>
      <c r="L335" s="214">
        <v>3</v>
      </c>
      <c r="M335" s="214">
        <f>ROUND(L335*18,0)</f>
        <v>54</v>
      </c>
      <c r="N335" s="214">
        <v>2</v>
      </c>
      <c r="O335" s="214">
        <f>ROUND(N335*19.2,0)</f>
        <v>38</v>
      </c>
      <c r="P335" s="214">
        <v>3</v>
      </c>
      <c r="Q335" s="214">
        <f>ROUND(P335*19.2,0)</f>
        <v>58</v>
      </c>
      <c r="R335" s="214">
        <v>3</v>
      </c>
      <c r="S335" s="214">
        <f>ROUND(R335*14.4,0)</f>
        <v>43</v>
      </c>
      <c r="T335" s="214">
        <v>3</v>
      </c>
      <c r="U335" s="214">
        <f>ROUND(T335*14.4,0)</f>
        <v>43</v>
      </c>
      <c r="V335" s="214">
        <v>2</v>
      </c>
      <c r="W335" s="214">
        <f>ROUND(V335*28.8,0)</f>
        <v>58</v>
      </c>
      <c r="X335" s="214">
        <v>3</v>
      </c>
      <c r="Y335" s="214">
        <f>ROUND(X335*16.8,0)</f>
        <v>50</v>
      </c>
      <c r="Z335" s="214">
        <v>2</v>
      </c>
      <c r="AA335" s="214">
        <f>ROUND(Z335*19.2,0)</f>
        <v>38</v>
      </c>
      <c r="AB335" s="214">
        <v>2</v>
      </c>
      <c r="AC335" s="214">
        <f>ROUND(AB335*19.2,0)</f>
        <v>38</v>
      </c>
      <c r="AD335" s="214">
        <v>2</v>
      </c>
      <c r="AE335" s="214">
        <f>ROUND(AD335*12,0)</f>
        <v>24</v>
      </c>
      <c r="AF335" s="214">
        <v>2</v>
      </c>
      <c r="AG335" s="214">
        <f>ROUND(AF335*14.4,0)</f>
        <v>29</v>
      </c>
      <c r="AH335" s="214">
        <v>3</v>
      </c>
      <c r="AI335" s="214">
        <f>ROUND(AH335*9.6,0)</f>
        <v>29</v>
      </c>
      <c r="AJ335" s="214">
        <v>2</v>
      </c>
      <c r="AK335" s="214">
        <f>ROUND(AJ335*16.8,0)</f>
        <v>34</v>
      </c>
      <c r="AL335" s="214">
        <v>2</v>
      </c>
      <c r="AM335" s="214">
        <f>ROUND(AL335*7.2,0)</f>
        <v>14</v>
      </c>
      <c r="AN335" s="214">
        <f>SUM(M335,O335,Q335,S335,U335)</f>
        <v>236</v>
      </c>
      <c r="AO335" s="214">
        <f>SUM(W335,Y335,AA335,AC335)</f>
        <v>184</v>
      </c>
      <c r="AP335" s="214">
        <f>SUM(AE335,AG335,AI335)</f>
        <v>82</v>
      </c>
      <c r="AQ335" s="214">
        <f>SUM(AK335,AM335)</f>
        <v>48</v>
      </c>
      <c r="AR335" s="214">
        <f>SUM(AN335:AQ335)</f>
        <v>550</v>
      </c>
      <c r="AS335" s="214" t="str">
        <f>IF(AR335&lt;=120,"Group 1",IF(AR335&lt;=240,"Group 2",IF(AR335&lt;=360,"Group 3",IF(AR335&lt;=480,"Group 4",IF(AR335&lt;=600,"Group 5",IF(AR335&lt;=720,"Group 6",IF(AR335&lt;=840,"Group 7",IF(AR335&lt;=960,"Group 8",IF(AR335&lt;=1080,"Group 9","Group 10")))))))))</f>
        <v>Group 5</v>
      </c>
      <c r="AT335" s="214" t="str">
        <f>IF(AR335&lt;=120,"B1",IF(AR335&lt;=240,"B2",IF(AR335&lt;=360,"B3",IF(AR335&lt;=480,"B4",IF(AR335&lt;=600,"B5",IF(AR335&lt;=720,"B6",IF(AR335&lt;=840,"B7",IF(AR335&lt;=960,"B8",IF(AR335&lt;=1080,"B9",IF(AR335&lt;=1100,"B10",IF(AR335&lt;=1120,"B11",IF(AR335&lt;=1140,"B12",IF(AR335&lt;=1160,"B13",IF(AR335&lt;=1180,"B14","B15"))))))))))))))</f>
        <v>B5</v>
      </c>
      <c r="AU335" s="214" t="str">
        <f>AT335</f>
        <v>B5</v>
      </c>
      <c r="AV335" s="214" t="str">
        <f>IF(AU335=J335,"OK","REVIEW")</f>
        <v>OK</v>
      </c>
      <c r="AW335" s="213" t="s">
        <v>1647</v>
      </c>
    </row>
    <row r="336" ht="72" customHeight="1">
      <c r="A336" s="214" t="s">
        <v>278</v>
      </c>
      <c r="B336" s="213" t="s">
        <v>1250</v>
      </c>
      <c r="C336" s="214" t="s">
        <v>1330</v>
      </c>
      <c r="D336" s="213" t="s">
        <v>1331</v>
      </c>
      <c r="E336" s="214" t="s">
        <v>1332</v>
      </c>
      <c r="F336" s="213" t="s">
        <v>1333</v>
      </c>
      <c r="G336" s="214" t="s">
        <v>1342</v>
      </c>
      <c r="H336" s="213" t="s">
        <v>1343</v>
      </c>
      <c r="I336" s="213" t="s">
        <v>1257</v>
      </c>
      <c r="J336" s="214" t="s">
        <v>271</v>
      </c>
      <c r="K336" s="213" t="s">
        <v>1667</v>
      </c>
      <c r="L336" s="214">
        <v>3</v>
      </c>
      <c r="M336" s="214">
        <f>ROUND(L336*18,0)</f>
        <v>54</v>
      </c>
      <c r="N336" s="214">
        <v>2</v>
      </c>
      <c r="O336" s="214">
        <f>ROUND(N336*19.2,0)</f>
        <v>38</v>
      </c>
      <c r="P336" s="214">
        <v>3</v>
      </c>
      <c r="Q336" s="214">
        <f>ROUND(P336*19.2,0)</f>
        <v>58</v>
      </c>
      <c r="R336" s="214">
        <v>3</v>
      </c>
      <c r="S336" s="214">
        <f>ROUND(R336*14.4,0)</f>
        <v>43</v>
      </c>
      <c r="T336" s="214">
        <v>3</v>
      </c>
      <c r="U336" s="214">
        <f>ROUND(T336*14.4,0)</f>
        <v>43</v>
      </c>
      <c r="V336" s="214">
        <v>2</v>
      </c>
      <c r="W336" s="214">
        <f>ROUND(V336*28.8,0)</f>
        <v>58</v>
      </c>
      <c r="X336" s="214">
        <v>3</v>
      </c>
      <c r="Y336" s="214">
        <f>ROUND(X336*16.8,0)</f>
        <v>50</v>
      </c>
      <c r="Z336" s="214">
        <v>2</v>
      </c>
      <c r="AA336" s="214">
        <f>ROUND(Z336*19.2,0)</f>
        <v>38</v>
      </c>
      <c r="AB336" s="214">
        <v>2</v>
      </c>
      <c r="AC336" s="214">
        <f>ROUND(AB336*19.2,0)</f>
        <v>38</v>
      </c>
      <c r="AD336" s="214">
        <v>2</v>
      </c>
      <c r="AE336" s="214">
        <f>ROUND(AD336*12,0)</f>
        <v>24</v>
      </c>
      <c r="AF336" s="214">
        <v>2</v>
      </c>
      <c r="AG336" s="214">
        <f>ROUND(AF336*14.4,0)</f>
        <v>29</v>
      </c>
      <c r="AH336" s="214">
        <v>3</v>
      </c>
      <c r="AI336" s="214">
        <f>ROUND(AH336*9.6,0)</f>
        <v>29</v>
      </c>
      <c r="AJ336" s="214">
        <v>2</v>
      </c>
      <c r="AK336" s="214">
        <f>ROUND(AJ336*16.8,0)</f>
        <v>34</v>
      </c>
      <c r="AL336" s="214">
        <v>2</v>
      </c>
      <c r="AM336" s="214">
        <f>ROUND(AL336*7.2,0)</f>
        <v>14</v>
      </c>
      <c r="AN336" s="214">
        <f>SUM(M336,O336,Q336,S336,U336)</f>
        <v>236</v>
      </c>
      <c r="AO336" s="214">
        <f>SUM(W336,Y336,AA336,AC336)</f>
        <v>184</v>
      </c>
      <c r="AP336" s="214">
        <f>SUM(AE336,AG336,AI336)</f>
        <v>82</v>
      </c>
      <c r="AQ336" s="214">
        <f>SUM(AK336,AM336)</f>
        <v>48</v>
      </c>
      <c r="AR336" s="214">
        <f>SUM(AN336:AQ336)</f>
        <v>550</v>
      </c>
      <c r="AS336" s="214" t="str">
        <f>IF(AR336&lt;=120,"Group 1",IF(AR336&lt;=240,"Group 2",IF(AR336&lt;=360,"Group 3",IF(AR336&lt;=480,"Group 4",IF(AR336&lt;=600,"Group 5",IF(AR336&lt;=720,"Group 6",IF(AR336&lt;=840,"Group 7",IF(AR336&lt;=960,"Group 8",IF(AR336&lt;=1080,"Group 9","Group 10")))))))))</f>
        <v>Group 5</v>
      </c>
      <c r="AT336" s="214" t="str">
        <f>IF(AR336&lt;=120,"B1",IF(AR336&lt;=240,"B2",IF(AR336&lt;=360,"B3",IF(AR336&lt;=480,"B4",IF(AR336&lt;=600,"B5",IF(AR336&lt;=720,"B6",IF(AR336&lt;=840,"B7",IF(AR336&lt;=960,"B8",IF(AR336&lt;=1080,"B9",IF(AR336&lt;=1100,"B10",IF(AR336&lt;=1120,"B11",IF(AR336&lt;=1140,"B12",IF(AR336&lt;=1160,"B13",IF(AR336&lt;=1180,"B14","B15"))))))))))))))</f>
        <v>B5</v>
      </c>
      <c r="AU336" s="214" t="str">
        <f>AT336</f>
        <v>B5</v>
      </c>
      <c r="AV336" s="214" t="str">
        <f>IF(AU336=J336,"OK","REVIEW")</f>
        <v>OK</v>
      </c>
      <c r="AW336" s="213" t="s">
        <v>1647</v>
      </c>
    </row>
    <row r="337" ht="72" customHeight="1">
      <c r="A337" s="214" t="s">
        <v>278</v>
      </c>
      <c r="B337" s="213" t="s">
        <v>1250</v>
      </c>
      <c r="C337" s="214" t="s">
        <v>1330</v>
      </c>
      <c r="D337" s="213" t="s">
        <v>1331</v>
      </c>
      <c r="E337" s="214" t="s">
        <v>1332</v>
      </c>
      <c r="F337" s="213" t="s">
        <v>1333</v>
      </c>
      <c r="G337" s="214" t="s">
        <v>1344</v>
      </c>
      <c r="H337" s="213" t="s">
        <v>1345</v>
      </c>
      <c r="I337" s="213" t="s">
        <v>1257</v>
      </c>
      <c r="J337" s="214" t="s">
        <v>271</v>
      </c>
      <c r="K337" s="213" t="s">
        <v>1667</v>
      </c>
      <c r="L337" s="214">
        <v>3</v>
      </c>
      <c r="M337" s="214">
        <f>ROUND(L337*18,0)</f>
        <v>54</v>
      </c>
      <c r="N337" s="214">
        <v>2</v>
      </c>
      <c r="O337" s="214">
        <f>ROUND(N337*19.2,0)</f>
        <v>38</v>
      </c>
      <c r="P337" s="214">
        <v>3</v>
      </c>
      <c r="Q337" s="214">
        <f>ROUND(P337*19.2,0)</f>
        <v>58</v>
      </c>
      <c r="R337" s="214">
        <v>3</v>
      </c>
      <c r="S337" s="214">
        <f>ROUND(R337*14.4,0)</f>
        <v>43</v>
      </c>
      <c r="T337" s="214">
        <v>3</v>
      </c>
      <c r="U337" s="214">
        <f>ROUND(T337*14.4,0)</f>
        <v>43</v>
      </c>
      <c r="V337" s="214">
        <v>2</v>
      </c>
      <c r="W337" s="214">
        <f>ROUND(V337*28.8,0)</f>
        <v>58</v>
      </c>
      <c r="X337" s="214">
        <v>3</v>
      </c>
      <c r="Y337" s="214">
        <f>ROUND(X337*16.8,0)</f>
        <v>50</v>
      </c>
      <c r="Z337" s="214">
        <v>2</v>
      </c>
      <c r="AA337" s="214">
        <f>ROUND(Z337*19.2,0)</f>
        <v>38</v>
      </c>
      <c r="AB337" s="214">
        <v>2</v>
      </c>
      <c r="AC337" s="214">
        <f>ROUND(AB337*19.2,0)</f>
        <v>38</v>
      </c>
      <c r="AD337" s="214">
        <v>2</v>
      </c>
      <c r="AE337" s="214">
        <f>ROUND(AD337*12,0)</f>
        <v>24</v>
      </c>
      <c r="AF337" s="214">
        <v>2</v>
      </c>
      <c r="AG337" s="214">
        <f>ROUND(AF337*14.4,0)</f>
        <v>29</v>
      </c>
      <c r="AH337" s="214">
        <v>3</v>
      </c>
      <c r="AI337" s="214">
        <f>ROUND(AH337*9.6,0)</f>
        <v>29</v>
      </c>
      <c r="AJ337" s="214">
        <v>2</v>
      </c>
      <c r="AK337" s="214">
        <f>ROUND(AJ337*16.8,0)</f>
        <v>34</v>
      </c>
      <c r="AL337" s="214">
        <v>2</v>
      </c>
      <c r="AM337" s="214">
        <f>ROUND(AL337*7.2,0)</f>
        <v>14</v>
      </c>
      <c r="AN337" s="214">
        <f>SUM(M337,O337,Q337,S337,U337)</f>
        <v>236</v>
      </c>
      <c r="AO337" s="214">
        <f>SUM(W337,Y337,AA337,AC337)</f>
        <v>184</v>
      </c>
      <c r="AP337" s="214">
        <f>SUM(AE337,AG337,AI337)</f>
        <v>82</v>
      </c>
      <c r="AQ337" s="214">
        <f>SUM(AK337,AM337)</f>
        <v>48</v>
      </c>
      <c r="AR337" s="214">
        <f>SUM(AN337:AQ337)</f>
        <v>550</v>
      </c>
      <c r="AS337" s="214" t="str">
        <f>IF(AR337&lt;=120,"Group 1",IF(AR337&lt;=240,"Group 2",IF(AR337&lt;=360,"Group 3",IF(AR337&lt;=480,"Group 4",IF(AR337&lt;=600,"Group 5",IF(AR337&lt;=720,"Group 6",IF(AR337&lt;=840,"Group 7",IF(AR337&lt;=960,"Group 8",IF(AR337&lt;=1080,"Group 9","Group 10")))))))))</f>
        <v>Group 5</v>
      </c>
      <c r="AT337" s="214" t="str">
        <f>IF(AR337&lt;=120,"B1",IF(AR337&lt;=240,"B2",IF(AR337&lt;=360,"B3",IF(AR337&lt;=480,"B4",IF(AR337&lt;=600,"B5",IF(AR337&lt;=720,"B6",IF(AR337&lt;=840,"B7",IF(AR337&lt;=960,"B8",IF(AR337&lt;=1080,"B9",IF(AR337&lt;=1100,"B10",IF(AR337&lt;=1120,"B11",IF(AR337&lt;=1140,"B12",IF(AR337&lt;=1160,"B13",IF(AR337&lt;=1180,"B14","B15"))))))))))))))</f>
        <v>B5</v>
      </c>
      <c r="AU337" s="214" t="str">
        <f>AT337</f>
        <v>B5</v>
      </c>
      <c r="AV337" s="214" t="str">
        <f>IF(AU337=J337,"OK","REVIEW")</f>
        <v>OK</v>
      </c>
      <c r="AW337" s="213" t="s">
        <v>1647</v>
      </c>
    </row>
    <row r="338" ht="72" customHeight="1">
      <c r="A338" s="214" t="s">
        <v>278</v>
      </c>
      <c r="B338" s="213" t="s">
        <v>1250</v>
      </c>
      <c r="C338" s="214" t="s">
        <v>1330</v>
      </c>
      <c r="D338" s="213" t="s">
        <v>1331</v>
      </c>
      <c r="E338" s="214" t="s">
        <v>1332</v>
      </c>
      <c r="F338" s="213" t="s">
        <v>1333</v>
      </c>
      <c r="G338" s="214" t="s">
        <v>1346</v>
      </c>
      <c r="H338" s="213" t="s">
        <v>1347</v>
      </c>
      <c r="I338" s="213" t="s">
        <v>1257</v>
      </c>
      <c r="J338" s="214" t="s">
        <v>271</v>
      </c>
      <c r="K338" s="213" t="s">
        <v>1667</v>
      </c>
      <c r="L338" s="214">
        <v>3</v>
      </c>
      <c r="M338" s="214">
        <f>ROUND(L338*18,0)</f>
        <v>54</v>
      </c>
      <c r="N338" s="214">
        <v>2</v>
      </c>
      <c r="O338" s="214">
        <f>ROUND(N338*19.2,0)</f>
        <v>38</v>
      </c>
      <c r="P338" s="214">
        <v>4</v>
      </c>
      <c r="Q338" s="214">
        <f>ROUND(P338*19.2,0)</f>
        <v>77</v>
      </c>
      <c r="R338" s="214">
        <v>3</v>
      </c>
      <c r="S338" s="214">
        <f>ROUND(R338*14.4,0)</f>
        <v>43</v>
      </c>
      <c r="T338" s="214">
        <v>4</v>
      </c>
      <c r="U338" s="214">
        <f>ROUND(T338*14.4,0)</f>
        <v>58</v>
      </c>
      <c r="V338" s="214">
        <v>2</v>
      </c>
      <c r="W338" s="214">
        <f>ROUND(V338*28.8,0)</f>
        <v>58</v>
      </c>
      <c r="X338" s="214">
        <v>3</v>
      </c>
      <c r="Y338" s="214">
        <f>ROUND(X338*16.8,0)</f>
        <v>50</v>
      </c>
      <c r="Z338" s="214">
        <v>2</v>
      </c>
      <c r="AA338" s="214">
        <f>ROUND(Z338*19.2,0)</f>
        <v>38</v>
      </c>
      <c r="AB338" s="214">
        <v>2</v>
      </c>
      <c r="AC338" s="214">
        <f>ROUND(AB338*19.2,0)</f>
        <v>38</v>
      </c>
      <c r="AD338" s="214">
        <v>2</v>
      </c>
      <c r="AE338" s="214">
        <f>ROUND(AD338*12,0)</f>
        <v>24</v>
      </c>
      <c r="AF338" s="214">
        <v>2</v>
      </c>
      <c r="AG338" s="214">
        <f>ROUND(AF338*14.4,0)</f>
        <v>29</v>
      </c>
      <c r="AH338" s="214">
        <v>3</v>
      </c>
      <c r="AI338" s="214">
        <f>ROUND(AH338*9.6,0)</f>
        <v>29</v>
      </c>
      <c r="AJ338" s="214">
        <v>2</v>
      </c>
      <c r="AK338" s="214">
        <f>ROUND(AJ338*16.8,0)</f>
        <v>34</v>
      </c>
      <c r="AL338" s="214">
        <v>2</v>
      </c>
      <c r="AM338" s="214">
        <f>ROUND(AL338*7.2,0)</f>
        <v>14</v>
      </c>
      <c r="AN338" s="214">
        <f>SUM(M338,O338,Q338,S338,U338)</f>
        <v>270</v>
      </c>
      <c r="AO338" s="214">
        <f>SUM(W338,Y338,AA338,AC338)</f>
        <v>184</v>
      </c>
      <c r="AP338" s="214">
        <f>SUM(AE338,AG338,AI338)</f>
        <v>82</v>
      </c>
      <c r="AQ338" s="214">
        <f>SUM(AK338,AM338)</f>
        <v>48</v>
      </c>
      <c r="AR338" s="214">
        <f>SUM(AN338:AQ338)</f>
        <v>584</v>
      </c>
      <c r="AS338" s="214" t="str">
        <f>IF(AR338&lt;=120,"Group 1",IF(AR338&lt;=240,"Group 2",IF(AR338&lt;=360,"Group 3",IF(AR338&lt;=480,"Group 4",IF(AR338&lt;=600,"Group 5",IF(AR338&lt;=720,"Group 6",IF(AR338&lt;=840,"Group 7",IF(AR338&lt;=960,"Group 8",IF(AR338&lt;=1080,"Group 9","Group 10")))))))))</f>
        <v>Group 5</v>
      </c>
      <c r="AT338" s="214" t="str">
        <f>IF(AR338&lt;=120,"B1",IF(AR338&lt;=240,"B2",IF(AR338&lt;=360,"B3",IF(AR338&lt;=480,"B4",IF(AR338&lt;=600,"B5",IF(AR338&lt;=720,"B6",IF(AR338&lt;=840,"B7",IF(AR338&lt;=960,"B8",IF(AR338&lt;=1080,"B9",IF(AR338&lt;=1100,"B10",IF(AR338&lt;=1120,"B11",IF(AR338&lt;=1140,"B12",IF(AR338&lt;=1160,"B13",IF(AR338&lt;=1180,"B14","B15"))))))))))))))</f>
        <v>B5</v>
      </c>
      <c r="AU338" s="214" t="str">
        <f>AT338</f>
        <v>B5</v>
      </c>
      <c r="AV338" s="214" t="str">
        <f>IF(AU338=J338,"OK","REVIEW")</f>
        <v>OK</v>
      </c>
      <c r="AW338" s="213" t="s">
        <v>1647</v>
      </c>
    </row>
    <row r="339" ht="72" customHeight="1">
      <c r="A339" s="214" t="s">
        <v>278</v>
      </c>
      <c r="B339" s="213" t="s">
        <v>1250</v>
      </c>
      <c r="C339" s="214" t="s">
        <v>1330</v>
      </c>
      <c r="D339" s="213" t="s">
        <v>1331</v>
      </c>
      <c r="E339" s="214" t="s">
        <v>1332</v>
      </c>
      <c r="F339" s="213" t="s">
        <v>1333</v>
      </c>
      <c r="G339" s="214" t="s">
        <v>1348</v>
      </c>
      <c r="H339" s="213" t="s">
        <v>1349</v>
      </c>
      <c r="I339" s="213" t="s">
        <v>1257</v>
      </c>
      <c r="J339" s="214" t="s">
        <v>271</v>
      </c>
      <c r="K339" s="213" t="s">
        <v>1667</v>
      </c>
      <c r="L339" s="214">
        <v>3</v>
      </c>
      <c r="M339" s="214">
        <f>ROUND(L339*18,0)</f>
        <v>54</v>
      </c>
      <c r="N339" s="214">
        <v>2</v>
      </c>
      <c r="O339" s="214">
        <f>ROUND(N339*19.2,0)</f>
        <v>38</v>
      </c>
      <c r="P339" s="214">
        <v>4</v>
      </c>
      <c r="Q339" s="214">
        <f>ROUND(P339*19.2,0)</f>
        <v>77</v>
      </c>
      <c r="R339" s="214">
        <v>3</v>
      </c>
      <c r="S339" s="214">
        <f>ROUND(R339*14.4,0)</f>
        <v>43</v>
      </c>
      <c r="T339" s="214">
        <v>4</v>
      </c>
      <c r="U339" s="214">
        <f>ROUND(T339*14.4,0)</f>
        <v>58</v>
      </c>
      <c r="V339" s="214">
        <v>2</v>
      </c>
      <c r="W339" s="214">
        <f>ROUND(V339*28.8,0)</f>
        <v>58</v>
      </c>
      <c r="X339" s="214">
        <v>3</v>
      </c>
      <c r="Y339" s="214">
        <f>ROUND(X339*16.8,0)</f>
        <v>50</v>
      </c>
      <c r="Z339" s="214">
        <v>2</v>
      </c>
      <c r="AA339" s="214">
        <f>ROUND(Z339*19.2,0)</f>
        <v>38</v>
      </c>
      <c r="AB339" s="214">
        <v>2</v>
      </c>
      <c r="AC339" s="214">
        <f>ROUND(AB339*19.2,0)</f>
        <v>38</v>
      </c>
      <c r="AD339" s="214">
        <v>2</v>
      </c>
      <c r="AE339" s="214">
        <f>ROUND(AD339*12,0)</f>
        <v>24</v>
      </c>
      <c r="AF339" s="214">
        <v>2</v>
      </c>
      <c r="AG339" s="214">
        <f>ROUND(AF339*14.4,0)</f>
        <v>29</v>
      </c>
      <c r="AH339" s="214">
        <v>3</v>
      </c>
      <c r="AI339" s="214">
        <f>ROUND(AH339*9.6,0)</f>
        <v>29</v>
      </c>
      <c r="AJ339" s="214">
        <v>2</v>
      </c>
      <c r="AK339" s="214">
        <f>ROUND(AJ339*16.8,0)</f>
        <v>34</v>
      </c>
      <c r="AL339" s="214">
        <v>2</v>
      </c>
      <c r="AM339" s="214">
        <f>ROUND(AL339*7.2,0)</f>
        <v>14</v>
      </c>
      <c r="AN339" s="214">
        <f>SUM(M339,O339,Q339,S339,U339)</f>
        <v>270</v>
      </c>
      <c r="AO339" s="214">
        <f>SUM(W339,Y339,AA339,AC339)</f>
        <v>184</v>
      </c>
      <c r="AP339" s="214">
        <f>SUM(AE339,AG339,AI339)</f>
        <v>82</v>
      </c>
      <c r="AQ339" s="214">
        <f>SUM(AK339,AM339)</f>
        <v>48</v>
      </c>
      <c r="AR339" s="214">
        <f>SUM(AN339:AQ339)</f>
        <v>584</v>
      </c>
      <c r="AS339" s="214" t="str">
        <f>IF(AR339&lt;=120,"Group 1",IF(AR339&lt;=240,"Group 2",IF(AR339&lt;=360,"Group 3",IF(AR339&lt;=480,"Group 4",IF(AR339&lt;=600,"Group 5",IF(AR339&lt;=720,"Group 6",IF(AR339&lt;=840,"Group 7",IF(AR339&lt;=960,"Group 8",IF(AR339&lt;=1080,"Group 9","Group 10")))))))))</f>
        <v>Group 5</v>
      </c>
      <c r="AT339" s="214" t="str">
        <f>IF(AR339&lt;=120,"B1",IF(AR339&lt;=240,"B2",IF(AR339&lt;=360,"B3",IF(AR339&lt;=480,"B4",IF(AR339&lt;=600,"B5",IF(AR339&lt;=720,"B6",IF(AR339&lt;=840,"B7",IF(AR339&lt;=960,"B8",IF(AR339&lt;=1080,"B9",IF(AR339&lt;=1100,"B10",IF(AR339&lt;=1120,"B11",IF(AR339&lt;=1140,"B12",IF(AR339&lt;=1160,"B13",IF(AR339&lt;=1180,"B14","B15"))))))))))))))</f>
        <v>B5</v>
      </c>
      <c r="AU339" s="214" t="str">
        <f>AT339</f>
        <v>B5</v>
      </c>
      <c r="AV339" s="214" t="str">
        <f>IF(AU339=J339,"OK","REVIEW")</f>
        <v>OK</v>
      </c>
      <c r="AW339" s="213" t="s">
        <v>1647</v>
      </c>
    </row>
    <row r="340" ht="72" customHeight="1">
      <c r="A340" s="214" t="s">
        <v>278</v>
      </c>
      <c r="B340" s="213" t="s">
        <v>1250</v>
      </c>
      <c r="C340" s="214" t="s">
        <v>1330</v>
      </c>
      <c r="D340" s="213" t="s">
        <v>1331</v>
      </c>
      <c r="E340" s="214" t="s">
        <v>1332</v>
      </c>
      <c r="F340" s="213" t="s">
        <v>1333</v>
      </c>
      <c r="G340" s="214" t="s">
        <v>1350</v>
      </c>
      <c r="H340" s="213" t="s">
        <v>1351</v>
      </c>
      <c r="I340" s="213" t="s">
        <v>1257</v>
      </c>
      <c r="J340" s="214" t="s">
        <v>271</v>
      </c>
      <c r="K340" s="213" t="s">
        <v>1667</v>
      </c>
      <c r="L340" s="214">
        <v>3</v>
      </c>
      <c r="M340" s="214">
        <f>ROUND(L340*18,0)</f>
        <v>54</v>
      </c>
      <c r="N340" s="214">
        <v>2</v>
      </c>
      <c r="O340" s="214">
        <f>ROUND(N340*19.2,0)</f>
        <v>38</v>
      </c>
      <c r="P340" s="214">
        <v>4</v>
      </c>
      <c r="Q340" s="214">
        <f>ROUND(P340*19.2,0)</f>
        <v>77</v>
      </c>
      <c r="R340" s="214">
        <v>3</v>
      </c>
      <c r="S340" s="214">
        <f>ROUND(R340*14.4,0)</f>
        <v>43</v>
      </c>
      <c r="T340" s="214">
        <v>4</v>
      </c>
      <c r="U340" s="214">
        <f>ROUND(T340*14.4,0)</f>
        <v>58</v>
      </c>
      <c r="V340" s="214">
        <v>2</v>
      </c>
      <c r="W340" s="214">
        <f>ROUND(V340*28.8,0)</f>
        <v>58</v>
      </c>
      <c r="X340" s="214">
        <v>3</v>
      </c>
      <c r="Y340" s="214">
        <f>ROUND(X340*16.8,0)</f>
        <v>50</v>
      </c>
      <c r="Z340" s="214">
        <v>2</v>
      </c>
      <c r="AA340" s="214">
        <f>ROUND(Z340*19.2,0)</f>
        <v>38</v>
      </c>
      <c r="AB340" s="214">
        <v>2</v>
      </c>
      <c r="AC340" s="214">
        <f>ROUND(AB340*19.2,0)</f>
        <v>38</v>
      </c>
      <c r="AD340" s="214">
        <v>2</v>
      </c>
      <c r="AE340" s="214">
        <f>ROUND(AD340*12,0)</f>
        <v>24</v>
      </c>
      <c r="AF340" s="214">
        <v>2</v>
      </c>
      <c r="AG340" s="214">
        <f>ROUND(AF340*14.4,0)</f>
        <v>29</v>
      </c>
      <c r="AH340" s="214">
        <v>3</v>
      </c>
      <c r="AI340" s="214">
        <f>ROUND(AH340*9.6,0)</f>
        <v>29</v>
      </c>
      <c r="AJ340" s="214">
        <v>2</v>
      </c>
      <c r="AK340" s="214">
        <f>ROUND(AJ340*16.8,0)</f>
        <v>34</v>
      </c>
      <c r="AL340" s="214">
        <v>2</v>
      </c>
      <c r="AM340" s="214">
        <f>ROUND(AL340*7.2,0)</f>
        <v>14</v>
      </c>
      <c r="AN340" s="214">
        <f>SUM(M340,O340,Q340,S340,U340)</f>
        <v>270</v>
      </c>
      <c r="AO340" s="214">
        <f>SUM(W340,Y340,AA340,AC340)</f>
        <v>184</v>
      </c>
      <c r="AP340" s="214">
        <f>SUM(AE340,AG340,AI340)</f>
        <v>82</v>
      </c>
      <c r="AQ340" s="214">
        <f>SUM(AK340,AM340)</f>
        <v>48</v>
      </c>
      <c r="AR340" s="214">
        <f>SUM(AN340:AQ340)</f>
        <v>584</v>
      </c>
      <c r="AS340" s="214" t="str">
        <f>IF(AR340&lt;=120,"Group 1",IF(AR340&lt;=240,"Group 2",IF(AR340&lt;=360,"Group 3",IF(AR340&lt;=480,"Group 4",IF(AR340&lt;=600,"Group 5",IF(AR340&lt;=720,"Group 6",IF(AR340&lt;=840,"Group 7",IF(AR340&lt;=960,"Group 8",IF(AR340&lt;=1080,"Group 9","Group 10")))))))))</f>
        <v>Group 5</v>
      </c>
      <c r="AT340" s="214" t="str">
        <f>IF(AR340&lt;=120,"B1",IF(AR340&lt;=240,"B2",IF(AR340&lt;=360,"B3",IF(AR340&lt;=480,"B4",IF(AR340&lt;=600,"B5",IF(AR340&lt;=720,"B6",IF(AR340&lt;=840,"B7",IF(AR340&lt;=960,"B8",IF(AR340&lt;=1080,"B9",IF(AR340&lt;=1100,"B10",IF(AR340&lt;=1120,"B11",IF(AR340&lt;=1140,"B12",IF(AR340&lt;=1160,"B13",IF(AR340&lt;=1180,"B14","B15"))))))))))))))</f>
        <v>B5</v>
      </c>
      <c r="AU340" s="214" t="str">
        <f>AT340</f>
        <v>B5</v>
      </c>
      <c r="AV340" s="214" t="str">
        <f>IF(AU340=J340,"OK","REVIEW")</f>
        <v>OK</v>
      </c>
      <c r="AW340" s="213" t="s">
        <v>1647</v>
      </c>
    </row>
    <row r="341" ht="72" customHeight="1">
      <c r="A341" s="214" t="s">
        <v>278</v>
      </c>
      <c r="B341" s="213" t="s">
        <v>1250</v>
      </c>
      <c r="C341" s="214" t="s">
        <v>1330</v>
      </c>
      <c r="D341" s="213" t="s">
        <v>1331</v>
      </c>
      <c r="E341" s="214" t="s">
        <v>1352</v>
      </c>
      <c r="F341" s="213" t="s">
        <v>1353</v>
      </c>
      <c r="G341" s="214" t="s">
        <v>1354</v>
      </c>
      <c r="H341" s="213" t="s">
        <v>1355</v>
      </c>
      <c r="I341" s="213" t="s">
        <v>1257</v>
      </c>
      <c r="J341" s="214" t="s">
        <v>271</v>
      </c>
      <c r="K341" s="213" t="s">
        <v>1667</v>
      </c>
      <c r="L341" s="214">
        <v>3</v>
      </c>
      <c r="M341" s="214">
        <f>ROUND(L341*18,0)</f>
        <v>54</v>
      </c>
      <c r="N341" s="214">
        <v>2</v>
      </c>
      <c r="O341" s="214">
        <f>ROUND(N341*19.2,0)</f>
        <v>38</v>
      </c>
      <c r="P341" s="214">
        <v>4</v>
      </c>
      <c r="Q341" s="214">
        <f>ROUND(P341*19.2,0)</f>
        <v>77</v>
      </c>
      <c r="R341" s="214">
        <v>3</v>
      </c>
      <c r="S341" s="214">
        <f>ROUND(R341*14.4,0)</f>
        <v>43</v>
      </c>
      <c r="T341" s="214">
        <v>4</v>
      </c>
      <c r="U341" s="214">
        <f>ROUND(T341*14.4,0)</f>
        <v>58</v>
      </c>
      <c r="V341" s="214">
        <v>2</v>
      </c>
      <c r="W341" s="214">
        <f>ROUND(V341*28.8,0)</f>
        <v>58</v>
      </c>
      <c r="X341" s="214">
        <v>3</v>
      </c>
      <c r="Y341" s="214">
        <f>ROUND(X341*16.8,0)</f>
        <v>50</v>
      </c>
      <c r="Z341" s="214">
        <v>2</v>
      </c>
      <c r="AA341" s="214">
        <f>ROUND(Z341*19.2,0)</f>
        <v>38</v>
      </c>
      <c r="AB341" s="214">
        <v>2</v>
      </c>
      <c r="AC341" s="214">
        <f>ROUND(AB341*19.2,0)</f>
        <v>38</v>
      </c>
      <c r="AD341" s="214">
        <v>2</v>
      </c>
      <c r="AE341" s="214">
        <f>ROUND(AD341*12,0)</f>
        <v>24</v>
      </c>
      <c r="AF341" s="214">
        <v>2</v>
      </c>
      <c r="AG341" s="214">
        <f>ROUND(AF341*14.4,0)</f>
        <v>29</v>
      </c>
      <c r="AH341" s="214">
        <v>3</v>
      </c>
      <c r="AI341" s="214">
        <f>ROUND(AH341*9.6,0)</f>
        <v>29</v>
      </c>
      <c r="AJ341" s="214">
        <v>2</v>
      </c>
      <c r="AK341" s="214">
        <f>ROUND(AJ341*16.8,0)</f>
        <v>34</v>
      </c>
      <c r="AL341" s="214">
        <v>2</v>
      </c>
      <c r="AM341" s="214">
        <f>ROUND(AL341*7.2,0)</f>
        <v>14</v>
      </c>
      <c r="AN341" s="214">
        <f>SUM(M341,O341,Q341,S341,U341)</f>
        <v>270</v>
      </c>
      <c r="AO341" s="214">
        <f>SUM(W341,Y341,AA341,AC341)</f>
        <v>184</v>
      </c>
      <c r="AP341" s="214">
        <f>SUM(AE341,AG341,AI341)</f>
        <v>82</v>
      </c>
      <c r="AQ341" s="214">
        <f>SUM(AK341,AM341)</f>
        <v>48</v>
      </c>
      <c r="AR341" s="214">
        <f>SUM(AN341:AQ341)</f>
        <v>584</v>
      </c>
      <c r="AS341" s="214" t="str">
        <f>IF(AR341&lt;=120,"Group 1",IF(AR341&lt;=240,"Group 2",IF(AR341&lt;=360,"Group 3",IF(AR341&lt;=480,"Group 4",IF(AR341&lt;=600,"Group 5",IF(AR341&lt;=720,"Group 6",IF(AR341&lt;=840,"Group 7",IF(AR341&lt;=960,"Group 8",IF(AR341&lt;=1080,"Group 9","Group 10")))))))))</f>
        <v>Group 5</v>
      </c>
      <c r="AT341" s="214" t="str">
        <f>IF(AR341&lt;=120,"B1",IF(AR341&lt;=240,"B2",IF(AR341&lt;=360,"B3",IF(AR341&lt;=480,"B4",IF(AR341&lt;=600,"B5",IF(AR341&lt;=720,"B6",IF(AR341&lt;=840,"B7",IF(AR341&lt;=960,"B8",IF(AR341&lt;=1080,"B9",IF(AR341&lt;=1100,"B10",IF(AR341&lt;=1120,"B11",IF(AR341&lt;=1140,"B12",IF(AR341&lt;=1160,"B13",IF(AR341&lt;=1180,"B14","B15"))))))))))))))</f>
        <v>B5</v>
      </c>
      <c r="AU341" s="214" t="str">
        <f>AT341</f>
        <v>B5</v>
      </c>
      <c r="AV341" s="214" t="str">
        <f>IF(AU341=J341,"OK","REVIEW")</f>
        <v>OK</v>
      </c>
      <c r="AW341" s="213" t="s">
        <v>1647</v>
      </c>
    </row>
    <row r="342" ht="72" customHeight="1">
      <c r="A342" s="214" t="s">
        <v>278</v>
      </c>
      <c r="B342" s="213" t="s">
        <v>1250</v>
      </c>
      <c r="C342" s="214" t="s">
        <v>1330</v>
      </c>
      <c r="D342" s="213" t="s">
        <v>1331</v>
      </c>
      <c r="E342" s="214" t="s">
        <v>1352</v>
      </c>
      <c r="F342" s="213" t="s">
        <v>1353</v>
      </c>
      <c r="G342" s="214" t="s">
        <v>1356</v>
      </c>
      <c r="H342" s="213" t="s">
        <v>1357</v>
      </c>
      <c r="I342" s="213" t="s">
        <v>1257</v>
      </c>
      <c r="J342" s="214" t="s">
        <v>271</v>
      </c>
      <c r="K342" s="213" t="s">
        <v>1667</v>
      </c>
      <c r="L342" s="214">
        <v>3</v>
      </c>
      <c r="M342" s="214">
        <f>ROUND(L342*18,0)</f>
        <v>54</v>
      </c>
      <c r="N342" s="214">
        <v>2</v>
      </c>
      <c r="O342" s="214">
        <f>ROUND(N342*19.2,0)</f>
        <v>38</v>
      </c>
      <c r="P342" s="214">
        <v>4</v>
      </c>
      <c r="Q342" s="214">
        <f>ROUND(P342*19.2,0)</f>
        <v>77</v>
      </c>
      <c r="R342" s="214">
        <v>3</v>
      </c>
      <c r="S342" s="214">
        <f>ROUND(R342*14.4,0)</f>
        <v>43</v>
      </c>
      <c r="T342" s="214">
        <v>4</v>
      </c>
      <c r="U342" s="214">
        <f>ROUND(T342*14.4,0)</f>
        <v>58</v>
      </c>
      <c r="V342" s="214">
        <v>2</v>
      </c>
      <c r="W342" s="214">
        <f>ROUND(V342*28.8,0)</f>
        <v>58</v>
      </c>
      <c r="X342" s="214">
        <v>3</v>
      </c>
      <c r="Y342" s="214">
        <f>ROUND(X342*16.8,0)</f>
        <v>50</v>
      </c>
      <c r="Z342" s="214">
        <v>2</v>
      </c>
      <c r="AA342" s="214">
        <f>ROUND(Z342*19.2,0)</f>
        <v>38</v>
      </c>
      <c r="AB342" s="214">
        <v>2</v>
      </c>
      <c r="AC342" s="214">
        <f>ROUND(AB342*19.2,0)</f>
        <v>38</v>
      </c>
      <c r="AD342" s="214">
        <v>2</v>
      </c>
      <c r="AE342" s="214">
        <f>ROUND(AD342*12,0)</f>
        <v>24</v>
      </c>
      <c r="AF342" s="214">
        <v>2</v>
      </c>
      <c r="AG342" s="214">
        <f>ROUND(AF342*14.4,0)</f>
        <v>29</v>
      </c>
      <c r="AH342" s="214">
        <v>3</v>
      </c>
      <c r="AI342" s="214">
        <f>ROUND(AH342*9.6,0)</f>
        <v>29</v>
      </c>
      <c r="AJ342" s="214">
        <v>2</v>
      </c>
      <c r="AK342" s="214">
        <f>ROUND(AJ342*16.8,0)</f>
        <v>34</v>
      </c>
      <c r="AL342" s="214">
        <v>2</v>
      </c>
      <c r="AM342" s="214">
        <f>ROUND(AL342*7.2,0)</f>
        <v>14</v>
      </c>
      <c r="AN342" s="214">
        <f>SUM(M342,O342,Q342,S342,U342)</f>
        <v>270</v>
      </c>
      <c r="AO342" s="214">
        <f>SUM(W342,Y342,AA342,AC342)</f>
        <v>184</v>
      </c>
      <c r="AP342" s="214">
        <f>SUM(AE342,AG342,AI342)</f>
        <v>82</v>
      </c>
      <c r="AQ342" s="214">
        <f>SUM(AK342,AM342)</f>
        <v>48</v>
      </c>
      <c r="AR342" s="214">
        <f>SUM(AN342:AQ342)</f>
        <v>584</v>
      </c>
      <c r="AS342" s="214" t="str">
        <f>IF(AR342&lt;=120,"Group 1",IF(AR342&lt;=240,"Group 2",IF(AR342&lt;=360,"Group 3",IF(AR342&lt;=480,"Group 4",IF(AR342&lt;=600,"Group 5",IF(AR342&lt;=720,"Group 6",IF(AR342&lt;=840,"Group 7",IF(AR342&lt;=960,"Group 8",IF(AR342&lt;=1080,"Group 9","Group 10")))))))))</f>
        <v>Group 5</v>
      </c>
      <c r="AT342" s="214" t="str">
        <f>IF(AR342&lt;=120,"B1",IF(AR342&lt;=240,"B2",IF(AR342&lt;=360,"B3",IF(AR342&lt;=480,"B4",IF(AR342&lt;=600,"B5",IF(AR342&lt;=720,"B6",IF(AR342&lt;=840,"B7",IF(AR342&lt;=960,"B8",IF(AR342&lt;=1080,"B9",IF(AR342&lt;=1100,"B10",IF(AR342&lt;=1120,"B11",IF(AR342&lt;=1140,"B12",IF(AR342&lt;=1160,"B13",IF(AR342&lt;=1180,"B14","B15"))))))))))))))</f>
        <v>B5</v>
      </c>
      <c r="AU342" s="214" t="str">
        <f>AT342</f>
        <v>B5</v>
      </c>
      <c r="AV342" s="214" t="str">
        <f>IF(AU342=J342,"OK","REVIEW")</f>
        <v>OK</v>
      </c>
      <c r="AW342" s="213" t="s">
        <v>1647</v>
      </c>
    </row>
    <row r="343" ht="72" customHeight="1">
      <c r="A343" s="214" t="s">
        <v>278</v>
      </c>
      <c r="B343" s="213" t="s">
        <v>1250</v>
      </c>
      <c r="C343" s="214" t="s">
        <v>1330</v>
      </c>
      <c r="D343" s="213" t="s">
        <v>1331</v>
      </c>
      <c r="E343" s="214" t="s">
        <v>1352</v>
      </c>
      <c r="F343" s="213" t="s">
        <v>1353</v>
      </c>
      <c r="G343" s="214" t="s">
        <v>1358</v>
      </c>
      <c r="H343" s="213" t="s">
        <v>1359</v>
      </c>
      <c r="I343" s="213" t="s">
        <v>1257</v>
      </c>
      <c r="J343" s="214" t="s">
        <v>271</v>
      </c>
      <c r="K343" s="213" t="s">
        <v>1667</v>
      </c>
      <c r="L343" s="214">
        <v>3</v>
      </c>
      <c r="M343" s="214">
        <f>ROUND(L343*18,0)</f>
        <v>54</v>
      </c>
      <c r="N343" s="214">
        <v>2</v>
      </c>
      <c r="O343" s="214">
        <f>ROUND(N343*19.2,0)</f>
        <v>38</v>
      </c>
      <c r="P343" s="214">
        <v>3</v>
      </c>
      <c r="Q343" s="214">
        <f>ROUND(P343*19.2,0)</f>
        <v>58</v>
      </c>
      <c r="R343" s="214">
        <v>3</v>
      </c>
      <c r="S343" s="214">
        <f>ROUND(R343*14.4,0)</f>
        <v>43</v>
      </c>
      <c r="T343" s="214">
        <v>3</v>
      </c>
      <c r="U343" s="214">
        <f>ROUND(T343*14.4,0)</f>
        <v>43</v>
      </c>
      <c r="V343" s="214">
        <v>2</v>
      </c>
      <c r="W343" s="214">
        <f>ROUND(V343*28.8,0)</f>
        <v>58</v>
      </c>
      <c r="X343" s="214">
        <v>3</v>
      </c>
      <c r="Y343" s="214">
        <f>ROUND(X343*16.8,0)</f>
        <v>50</v>
      </c>
      <c r="Z343" s="214">
        <v>2</v>
      </c>
      <c r="AA343" s="214">
        <f>ROUND(Z343*19.2,0)</f>
        <v>38</v>
      </c>
      <c r="AB343" s="214">
        <v>2</v>
      </c>
      <c r="AC343" s="214">
        <f>ROUND(AB343*19.2,0)</f>
        <v>38</v>
      </c>
      <c r="AD343" s="214">
        <v>2</v>
      </c>
      <c r="AE343" s="214">
        <f>ROUND(AD343*12,0)</f>
        <v>24</v>
      </c>
      <c r="AF343" s="214">
        <v>2</v>
      </c>
      <c r="AG343" s="214">
        <f>ROUND(AF343*14.4,0)</f>
        <v>29</v>
      </c>
      <c r="AH343" s="214">
        <v>3</v>
      </c>
      <c r="AI343" s="214">
        <f>ROUND(AH343*9.6,0)</f>
        <v>29</v>
      </c>
      <c r="AJ343" s="214">
        <v>2</v>
      </c>
      <c r="AK343" s="214">
        <f>ROUND(AJ343*16.8,0)</f>
        <v>34</v>
      </c>
      <c r="AL343" s="214">
        <v>2</v>
      </c>
      <c r="AM343" s="214">
        <f>ROUND(AL343*7.2,0)</f>
        <v>14</v>
      </c>
      <c r="AN343" s="214">
        <f>SUM(M343,O343,Q343,S343,U343)</f>
        <v>236</v>
      </c>
      <c r="AO343" s="214">
        <f>SUM(W343,Y343,AA343,AC343)</f>
        <v>184</v>
      </c>
      <c r="AP343" s="214">
        <f>SUM(AE343,AG343,AI343)</f>
        <v>82</v>
      </c>
      <c r="AQ343" s="214">
        <f>SUM(AK343,AM343)</f>
        <v>48</v>
      </c>
      <c r="AR343" s="214">
        <f>SUM(AN343:AQ343)</f>
        <v>550</v>
      </c>
      <c r="AS343" s="214" t="str">
        <f>IF(AR343&lt;=120,"Group 1",IF(AR343&lt;=240,"Group 2",IF(AR343&lt;=360,"Group 3",IF(AR343&lt;=480,"Group 4",IF(AR343&lt;=600,"Group 5",IF(AR343&lt;=720,"Group 6",IF(AR343&lt;=840,"Group 7",IF(AR343&lt;=960,"Group 8",IF(AR343&lt;=1080,"Group 9","Group 10")))))))))</f>
        <v>Group 5</v>
      </c>
      <c r="AT343" s="214" t="str">
        <f>IF(AR343&lt;=120,"B1",IF(AR343&lt;=240,"B2",IF(AR343&lt;=360,"B3",IF(AR343&lt;=480,"B4",IF(AR343&lt;=600,"B5",IF(AR343&lt;=720,"B6",IF(AR343&lt;=840,"B7",IF(AR343&lt;=960,"B8",IF(AR343&lt;=1080,"B9",IF(AR343&lt;=1100,"B10",IF(AR343&lt;=1120,"B11",IF(AR343&lt;=1140,"B12",IF(AR343&lt;=1160,"B13",IF(AR343&lt;=1180,"B14","B15"))))))))))))))</f>
        <v>B5</v>
      </c>
      <c r="AU343" s="214" t="str">
        <f>AT343</f>
        <v>B5</v>
      </c>
      <c r="AV343" s="214" t="str">
        <f>IF(AU343=J343,"OK","REVIEW")</f>
        <v>OK</v>
      </c>
      <c r="AW343" s="213" t="s">
        <v>1647</v>
      </c>
    </row>
    <row r="344" ht="72" customHeight="1">
      <c r="A344" s="214" t="s">
        <v>278</v>
      </c>
      <c r="B344" s="213" t="s">
        <v>1250</v>
      </c>
      <c r="C344" s="214" t="s">
        <v>1360</v>
      </c>
      <c r="D344" s="213" t="s">
        <v>1361</v>
      </c>
      <c r="E344" s="214" t="s">
        <v>1362</v>
      </c>
      <c r="F344" s="213" t="s">
        <v>1363</v>
      </c>
      <c r="G344" s="214" t="s">
        <v>1364</v>
      </c>
      <c r="H344" s="213" t="s">
        <v>1365</v>
      </c>
      <c r="I344" s="213" t="s">
        <v>1257</v>
      </c>
      <c r="J344" s="214" t="s">
        <v>271</v>
      </c>
      <c r="K344" s="213" t="s">
        <v>1667</v>
      </c>
      <c r="L344" s="214">
        <v>3</v>
      </c>
      <c r="M344" s="214">
        <f>ROUND(L344*18,0)</f>
        <v>54</v>
      </c>
      <c r="N344" s="214">
        <v>2</v>
      </c>
      <c r="O344" s="214">
        <f>ROUND(N344*19.2,0)</f>
        <v>38</v>
      </c>
      <c r="P344" s="214">
        <v>4</v>
      </c>
      <c r="Q344" s="214">
        <f>ROUND(P344*19.2,0)</f>
        <v>77</v>
      </c>
      <c r="R344" s="214">
        <v>3</v>
      </c>
      <c r="S344" s="214">
        <f>ROUND(R344*14.4,0)</f>
        <v>43</v>
      </c>
      <c r="T344" s="214">
        <v>4</v>
      </c>
      <c r="U344" s="214">
        <f>ROUND(T344*14.4,0)</f>
        <v>58</v>
      </c>
      <c r="V344" s="214">
        <v>2</v>
      </c>
      <c r="W344" s="214">
        <f>ROUND(V344*28.8,0)</f>
        <v>58</v>
      </c>
      <c r="X344" s="214">
        <v>3</v>
      </c>
      <c r="Y344" s="214">
        <f>ROUND(X344*16.8,0)</f>
        <v>50</v>
      </c>
      <c r="Z344" s="214">
        <v>2</v>
      </c>
      <c r="AA344" s="214">
        <f>ROUND(Z344*19.2,0)</f>
        <v>38</v>
      </c>
      <c r="AB344" s="214">
        <v>2</v>
      </c>
      <c r="AC344" s="214">
        <f>ROUND(AB344*19.2,0)</f>
        <v>38</v>
      </c>
      <c r="AD344" s="214">
        <v>2</v>
      </c>
      <c r="AE344" s="214">
        <f>ROUND(AD344*12,0)</f>
        <v>24</v>
      </c>
      <c r="AF344" s="214">
        <v>2</v>
      </c>
      <c r="AG344" s="214">
        <f>ROUND(AF344*14.4,0)</f>
        <v>29</v>
      </c>
      <c r="AH344" s="214">
        <v>3</v>
      </c>
      <c r="AI344" s="214">
        <f>ROUND(AH344*9.6,0)</f>
        <v>29</v>
      </c>
      <c r="AJ344" s="214">
        <v>2</v>
      </c>
      <c r="AK344" s="214">
        <f>ROUND(AJ344*16.8,0)</f>
        <v>34</v>
      </c>
      <c r="AL344" s="214">
        <v>2</v>
      </c>
      <c r="AM344" s="214">
        <f>ROUND(AL344*7.2,0)</f>
        <v>14</v>
      </c>
      <c r="AN344" s="214">
        <f>SUM(M344,O344,Q344,S344,U344)</f>
        <v>270</v>
      </c>
      <c r="AO344" s="214">
        <f>SUM(W344,Y344,AA344,AC344)</f>
        <v>184</v>
      </c>
      <c r="AP344" s="214">
        <f>SUM(AE344,AG344,AI344)</f>
        <v>82</v>
      </c>
      <c r="AQ344" s="214">
        <f>SUM(AK344,AM344)</f>
        <v>48</v>
      </c>
      <c r="AR344" s="214">
        <f>SUM(AN344:AQ344)</f>
        <v>584</v>
      </c>
      <c r="AS344" s="214" t="str">
        <f>IF(AR344&lt;=120,"Group 1",IF(AR344&lt;=240,"Group 2",IF(AR344&lt;=360,"Group 3",IF(AR344&lt;=480,"Group 4",IF(AR344&lt;=600,"Group 5",IF(AR344&lt;=720,"Group 6",IF(AR344&lt;=840,"Group 7",IF(AR344&lt;=960,"Group 8",IF(AR344&lt;=1080,"Group 9","Group 10")))))))))</f>
        <v>Group 5</v>
      </c>
      <c r="AT344" s="214" t="str">
        <f>IF(AR344&lt;=120,"B1",IF(AR344&lt;=240,"B2",IF(AR344&lt;=360,"B3",IF(AR344&lt;=480,"B4",IF(AR344&lt;=600,"B5",IF(AR344&lt;=720,"B6",IF(AR344&lt;=840,"B7",IF(AR344&lt;=960,"B8",IF(AR344&lt;=1080,"B9",IF(AR344&lt;=1100,"B10",IF(AR344&lt;=1120,"B11",IF(AR344&lt;=1140,"B12",IF(AR344&lt;=1160,"B13",IF(AR344&lt;=1180,"B14","B15"))))))))))))))</f>
        <v>B5</v>
      </c>
      <c r="AU344" s="214" t="str">
        <f>AT344</f>
        <v>B5</v>
      </c>
      <c r="AV344" s="214" t="str">
        <f>IF(AU344=J344,"OK","REVIEW")</f>
        <v>OK</v>
      </c>
      <c r="AW344" s="213" t="s">
        <v>1647</v>
      </c>
    </row>
    <row r="345" ht="72" customHeight="1">
      <c r="A345" s="214" t="s">
        <v>278</v>
      </c>
      <c r="B345" s="213" t="s">
        <v>1250</v>
      </c>
      <c r="C345" s="214" t="s">
        <v>1360</v>
      </c>
      <c r="D345" s="213" t="s">
        <v>1361</v>
      </c>
      <c r="E345" s="214" t="s">
        <v>1362</v>
      </c>
      <c r="F345" s="213" t="s">
        <v>1363</v>
      </c>
      <c r="G345" s="214" t="s">
        <v>1366</v>
      </c>
      <c r="H345" s="213" t="s">
        <v>1367</v>
      </c>
      <c r="I345" s="213" t="s">
        <v>1257</v>
      </c>
      <c r="J345" s="214" t="s">
        <v>271</v>
      </c>
      <c r="K345" s="213" t="s">
        <v>1667</v>
      </c>
      <c r="L345" s="214">
        <v>3</v>
      </c>
      <c r="M345" s="214">
        <f>ROUND(L345*18,0)</f>
        <v>54</v>
      </c>
      <c r="N345" s="214">
        <v>2</v>
      </c>
      <c r="O345" s="214">
        <f>ROUND(N345*19.2,0)</f>
        <v>38</v>
      </c>
      <c r="P345" s="214">
        <v>4</v>
      </c>
      <c r="Q345" s="214">
        <f>ROUND(P345*19.2,0)</f>
        <v>77</v>
      </c>
      <c r="R345" s="214">
        <v>3</v>
      </c>
      <c r="S345" s="214">
        <f>ROUND(R345*14.4,0)</f>
        <v>43</v>
      </c>
      <c r="T345" s="214">
        <v>4</v>
      </c>
      <c r="U345" s="214">
        <f>ROUND(T345*14.4,0)</f>
        <v>58</v>
      </c>
      <c r="V345" s="214">
        <v>2</v>
      </c>
      <c r="W345" s="214">
        <f>ROUND(V345*28.8,0)</f>
        <v>58</v>
      </c>
      <c r="X345" s="214">
        <v>3</v>
      </c>
      <c r="Y345" s="214">
        <f>ROUND(X345*16.8,0)</f>
        <v>50</v>
      </c>
      <c r="Z345" s="214">
        <v>2</v>
      </c>
      <c r="AA345" s="214">
        <f>ROUND(Z345*19.2,0)</f>
        <v>38</v>
      </c>
      <c r="AB345" s="214">
        <v>2</v>
      </c>
      <c r="AC345" s="214">
        <f>ROUND(AB345*19.2,0)</f>
        <v>38</v>
      </c>
      <c r="AD345" s="214">
        <v>2</v>
      </c>
      <c r="AE345" s="214">
        <f>ROUND(AD345*12,0)</f>
        <v>24</v>
      </c>
      <c r="AF345" s="214">
        <v>2</v>
      </c>
      <c r="AG345" s="214">
        <f>ROUND(AF345*14.4,0)</f>
        <v>29</v>
      </c>
      <c r="AH345" s="214">
        <v>3</v>
      </c>
      <c r="AI345" s="214">
        <f>ROUND(AH345*9.6,0)</f>
        <v>29</v>
      </c>
      <c r="AJ345" s="214">
        <v>2</v>
      </c>
      <c r="AK345" s="214">
        <f>ROUND(AJ345*16.8,0)</f>
        <v>34</v>
      </c>
      <c r="AL345" s="214">
        <v>2</v>
      </c>
      <c r="AM345" s="214">
        <f>ROUND(AL345*7.2,0)</f>
        <v>14</v>
      </c>
      <c r="AN345" s="214">
        <f>SUM(M345,O345,Q345,S345,U345)</f>
        <v>270</v>
      </c>
      <c r="AO345" s="214">
        <f>SUM(W345,Y345,AA345,AC345)</f>
        <v>184</v>
      </c>
      <c r="AP345" s="214">
        <f>SUM(AE345,AG345,AI345)</f>
        <v>82</v>
      </c>
      <c r="AQ345" s="214">
        <f>SUM(AK345,AM345)</f>
        <v>48</v>
      </c>
      <c r="AR345" s="214">
        <f>SUM(AN345:AQ345)</f>
        <v>584</v>
      </c>
      <c r="AS345" s="214" t="str">
        <f>IF(AR345&lt;=120,"Group 1",IF(AR345&lt;=240,"Group 2",IF(AR345&lt;=360,"Group 3",IF(AR345&lt;=480,"Group 4",IF(AR345&lt;=600,"Group 5",IF(AR345&lt;=720,"Group 6",IF(AR345&lt;=840,"Group 7",IF(AR345&lt;=960,"Group 8",IF(AR345&lt;=1080,"Group 9","Group 10")))))))))</f>
        <v>Group 5</v>
      </c>
      <c r="AT345" s="214" t="str">
        <f>IF(AR345&lt;=120,"B1",IF(AR345&lt;=240,"B2",IF(AR345&lt;=360,"B3",IF(AR345&lt;=480,"B4",IF(AR345&lt;=600,"B5",IF(AR345&lt;=720,"B6",IF(AR345&lt;=840,"B7",IF(AR345&lt;=960,"B8",IF(AR345&lt;=1080,"B9",IF(AR345&lt;=1100,"B10",IF(AR345&lt;=1120,"B11",IF(AR345&lt;=1140,"B12",IF(AR345&lt;=1160,"B13",IF(AR345&lt;=1180,"B14","B15"))))))))))))))</f>
        <v>B5</v>
      </c>
      <c r="AU345" s="214" t="str">
        <f>AT345</f>
        <v>B5</v>
      </c>
      <c r="AV345" s="214" t="str">
        <f>IF(AU345=J345,"OK","REVIEW")</f>
        <v>OK</v>
      </c>
      <c r="AW345" s="213" t="s">
        <v>1647</v>
      </c>
    </row>
    <row r="346" ht="72" customHeight="1">
      <c r="A346" s="214" t="s">
        <v>278</v>
      </c>
      <c r="B346" s="213" t="s">
        <v>1250</v>
      </c>
      <c r="C346" s="214" t="s">
        <v>1360</v>
      </c>
      <c r="D346" s="213" t="s">
        <v>1361</v>
      </c>
      <c r="E346" s="214" t="s">
        <v>1362</v>
      </c>
      <c r="F346" s="213" t="s">
        <v>1363</v>
      </c>
      <c r="G346" s="214" t="s">
        <v>1368</v>
      </c>
      <c r="H346" s="213" t="s">
        <v>1369</v>
      </c>
      <c r="I346" s="213" t="s">
        <v>1257</v>
      </c>
      <c r="J346" s="214" t="s">
        <v>271</v>
      </c>
      <c r="K346" s="213" t="s">
        <v>1667</v>
      </c>
      <c r="L346" s="214">
        <v>3</v>
      </c>
      <c r="M346" s="214">
        <f>ROUND(L346*18,0)</f>
        <v>54</v>
      </c>
      <c r="N346" s="214">
        <v>2</v>
      </c>
      <c r="O346" s="214">
        <f>ROUND(N346*19.2,0)</f>
        <v>38</v>
      </c>
      <c r="P346" s="214">
        <v>4</v>
      </c>
      <c r="Q346" s="214">
        <f>ROUND(P346*19.2,0)</f>
        <v>77</v>
      </c>
      <c r="R346" s="214">
        <v>3</v>
      </c>
      <c r="S346" s="214">
        <f>ROUND(R346*14.4,0)</f>
        <v>43</v>
      </c>
      <c r="T346" s="214">
        <v>4</v>
      </c>
      <c r="U346" s="214">
        <f>ROUND(T346*14.4,0)</f>
        <v>58</v>
      </c>
      <c r="V346" s="214">
        <v>2</v>
      </c>
      <c r="W346" s="214">
        <f>ROUND(V346*28.8,0)</f>
        <v>58</v>
      </c>
      <c r="X346" s="214">
        <v>3</v>
      </c>
      <c r="Y346" s="214">
        <f>ROUND(X346*16.8,0)</f>
        <v>50</v>
      </c>
      <c r="Z346" s="214">
        <v>2</v>
      </c>
      <c r="AA346" s="214">
        <f>ROUND(Z346*19.2,0)</f>
        <v>38</v>
      </c>
      <c r="AB346" s="214">
        <v>2</v>
      </c>
      <c r="AC346" s="214">
        <f>ROUND(AB346*19.2,0)</f>
        <v>38</v>
      </c>
      <c r="AD346" s="214">
        <v>2</v>
      </c>
      <c r="AE346" s="214">
        <f>ROUND(AD346*12,0)</f>
        <v>24</v>
      </c>
      <c r="AF346" s="214">
        <v>2</v>
      </c>
      <c r="AG346" s="214">
        <f>ROUND(AF346*14.4,0)</f>
        <v>29</v>
      </c>
      <c r="AH346" s="214">
        <v>3</v>
      </c>
      <c r="AI346" s="214">
        <f>ROUND(AH346*9.6,0)</f>
        <v>29</v>
      </c>
      <c r="AJ346" s="214">
        <v>2</v>
      </c>
      <c r="AK346" s="214">
        <f>ROUND(AJ346*16.8,0)</f>
        <v>34</v>
      </c>
      <c r="AL346" s="214">
        <v>2</v>
      </c>
      <c r="AM346" s="214">
        <f>ROUND(AL346*7.2,0)</f>
        <v>14</v>
      </c>
      <c r="AN346" s="214">
        <f>SUM(M346,O346,Q346,S346,U346)</f>
        <v>270</v>
      </c>
      <c r="AO346" s="214">
        <f>SUM(W346,Y346,AA346,AC346)</f>
        <v>184</v>
      </c>
      <c r="AP346" s="214">
        <f>SUM(AE346,AG346,AI346)</f>
        <v>82</v>
      </c>
      <c r="AQ346" s="214">
        <f>SUM(AK346,AM346)</f>
        <v>48</v>
      </c>
      <c r="AR346" s="214">
        <f>SUM(AN346:AQ346)</f>
        <v>584</v>
      </c>
      <c r="AS346" s="214" t="str">
        <f>IF(AR346&lt;=120,"Group 1",IF(AR346&lt;=240,"Group 2",IF(AR346&lt;=360,"Group 3",IF(AR346&lt;=480,"Group 4",IF(AR346&lt;=600,"Group 5",IF(AR346&lt;=720,"Group 6",IF(AR346&lt;=840,"Group 7",IF(AR346&lt;=960,"Group 8",IF(AR346&lt;=1080,"Group 9","Group 10")))))))))</f>
        <v>Group 5</v>
      </c>
      <c r="AT346" s="214" t="str">
        <f>IF(AR346&lt;=120,"B1",IF(AR346&lt;=240,"B2",IF(AR346&lt;=360,"B3",IF(AR346&lt;=480,"B4",IF(AR346&lt;=600,"B5",IF(AR346&lt;=720,"B6",IF(AR346&lt;=840,"B7",IF(AR346&lt;=960,"B8",IF(AR346&lt;=1080,"B9",IF(AR346&lt;=1100,"B10",IF(AR346&lt;=1120,"B11",IF(AR346&lt;=1140,"B12",IF(AR346&lt;=1160,"B13",IF(AR346&lt;=1180,"B14","B15"))))))))))))))</f>
        <v>B5</v>
      </c>
      <c r="AU346" s="214" t="str">
        <f>AT346</f>
        <v>B5</v>
      </c>
      <c r="AV346" s="214" t="str">
        <f>IF(AU346=J346,"OK","REVIEW")</f>
        <v>OK</v>
      </c>
      <c r="AW346" s="213" t="s">
        <v>1647</v>
      </c>
    </row>
    <row r="347" ht="72" customHeight="1">
      <c r="A347" s="214" t="s">
        <v>278</v>
      </c>
      <c r="B347" s="213" t="s">
        <v>1250</v>
      </c>
      <c r="C347" s="214" t="s">
        <v>1360</v>
      </c>
      <c r="D347" s="213" t="s">
        <v>1361</v>
      </c>
      <c r="E347" s="214" t="s">
        <v>1370</v>
      </c>
      <c r="F347" s="213" t="s">
        <v>1371</v>
      </c>
      <c r="G347" s="214" t="s">
        <v>1372</v>
      </c>
      <c r="H347" s="213" t="s">
        <v>1373</v>
      </c>
      <c r="I347" s="213" t="s">
        <v>1257</v>
      </c>
      <c r="J347" s="214" t="s">
        <v>271</v>
      </c>
      <c r="K347" s="213" t="s">
        <v>1667</v>
      </c>
      <c r="L347" s="214">
        <v>3</v>
      </c>
      <c r="M347" s="214">
        <f>ROUND(L347*18,0)</f>
        <v>54</v>
      </c>
      <c r="N347" s="214">
        <v>2</v>
      </c>
      <c r="O347" s="214">
        <f>ROUND(N347*19.2,0)</f>
        <v>38</v>
      </c>
      <c r="P347" s="214">
        <v>4</v>
      </c>
      <c r="Q347" s="214">
        <f>ROUND(P347*19.2,0)</f>
        <v>77</v>
      </c>
      <c r="R347" s="214">
        <v>3</v>
      </c>
      <c r="S347" s="214">
        <f>ROUND(R347*14.4,0)</f>
        <v>43</v>
      </c>
      <c r="T347" s="214">
        <v>4</v>
      </c>
      <c r="U347" s="214">
        <f>ROUND(T347*14.4,0)</f>
        <v>58</v>
      </c>
      <c r="V347" s="214">
        <v>2</v>
      </c>
      <c r="W347" s="214">
        <f>ROUND(V347*28.8,0)</f>
        <v>58</v>
      </c>
      <c r="X347" s="214">
        <v>3</v>
      </c>
      <c r="Y347" s="214">
        <f>ROUND(X347*16.8,0)</f>
        <v>50</v>
      </c>
      <c r="Z347" s="214">
        <v>2</v>
      </c>
      <c r="AA347" s="214">
        <f>ROUND(Z347*19.2,0)</f>
        <v>38</v>
      </c>
      <c r="AB347" s="214">
        <v>2</v>
      </c>
      <c r="AC347" s="214">
        <f>ROUND(AB347*19.2,0)</f>
        <v>38</v>
      </c>
      <c r="AD347" s="214">
        <v>2</v>
      </c>
      <c r="AE347" s="214">
        <f>ROUND(AD347*12,0)</f>
        <v>24</v>
      </c>
      <c r="AF347" s="214">
        <v>2</v>
      </c>
      <c r="AG347" s="214">
        <f>ROUND(AF347*14.4,0)</f>
        <v>29</v>
      </c>
      <c r="AH347" s="214">
        <v>3</v>
      </c>
      <c r="AI347" s="214">
        <f>ROUND(AH347*9.6,0)</f>
        <v>29</v>
      </c>
      <c r="AJ347" s="214">
        <v>2</v>
      </c>
      <c r="AK347" s="214">
        <f>ROUND(AJ347*16.8,0)</f>
        <v>34</v>
      </c>
      <c r="AL347" s="214">
        <v>2</v>
      </c>
      <c r="AM347" s="214">
        <f>ROUND(AL347*7.2,0)</f>
        <v>14</v>
      </c>
      <c r="AN347" s="214">
        <f>SUM(M347,O347,Q347,S347,U347)</f>
        <v>270</v>
      </c>
      <c r="AO347" s="214">
        <f>SUM(W347,Y347,AA347,AC347)</f>
        <v>184</v>
      </c>
      <c r="AP347" s="214">
        <f>SUM(AE347,AG347,AI347)</f>
        <v>82</v>
      </c>
      <c r="AQ347" s="214">
        <f>SUM(AK347,AM347)</f>
        <v>48</v>
      </c>
      <c r="AR347" s="214">
        <f>SUM(AN347:AQ347)</f>
        <v>584</v>
      </c>
      <c r="AS347" s="214" t="str">
        <f>IF(AR347&lt;=120,"Group 1",IF(AR347&lt;=240,"Group 2",IF(AR347&lt;=360,"Group 3",IF(AR347&lt;=480,"Group 4",IF(AR347&lt;=600,"Group 5",IF(AR347&lt;=720,"Group 6",IF(AR347&lt;=840,"Group 7",IF(AR347&lt;=960,"Group 8",IF(AR347&lt;=1080,"Group 9","Group 10")))))))))</f>
        <v>Group 5</v>
      </c>
      <c r="AT347" s="214" t="str">
        <f>IF(AR347&lt;=120,"B1",IF(AR347&lt;=240,"B2",IF(AR347&lt;=360,"B3",IF(AR347&lt;=480,"B4",IF(AR347&lt;=600,"B5",IF(AR347&lt;=720,"B6",IF(AR347&lt;=840,"B7",IF(AR347&lt;=960,"B8",IF(AR347&lt;=1080,"B9",IF(AR347&lt;=1100,"B10",IF(AR347&lt;=1120,"B11",IF(AR347&lt;=1140,"B12",IF(AR347&lt;=1160,"B13",IF(AR347&lt;=1180,"B14","B15"))))))))))))))</f>
        <v>B5</v>
      </c>
      <c r="AU347" s="214" t="str">
        <f>AT347</f>
        <v>B5</v>
      </c>
      <c r="AV347" s="214" t="str">
        <f>IF(AU347=J347,"OK","REVIEW")</f>
        <v>OK</v>
      </c>
      <c r="AW347" s="213" t="s">
        <v>1647</v>
      </c>
    </row>
    <row r="348" ht="72" customHeight="1">
      <c r="A348" s="214" t="s">
        <v>278</v>
      </c>
      <c r="B348" s="213" t="s">
        <v>1250</v>
      </c>
      <c r="C348" s="214" t="s">
        <v>1360</v>
      </c>
      <c r="D348" s="213" t="s">
        <v>1361</v>
      </c>
      <c r="E348" s="214" t="s">
        <v>1370</v>
      </c>
      <c r="F348" s="213" t="s">
        <v>1371</v>
      </c>
      <c r="G348" s="214" t="s">
        <v>1374</v>
      </c>
      <c r="H348" s="213" t="s">
        <v>1375</v>
      </c>
      <c r="I348" s="213" t="s">
        <v>1257</v>
      </c>
      <c r="J348" s="214" t="s">
        <v>271</v>
      </c>
      <c r="K348" s="213" t="s">
        <v>1667</v>
      </c>
      <c r="L348" s="214">
        <v>3</v>
      </c>
      <c r="M348" s="214">
        <f>ROUND(L348*18,0)</f>
        <v>54</v>
      </c>
      <c r="N348" s="214">
        <v>2</v>
      </c>
      <c r="O348" s="214">
        <f>ROUND(N348*19.2,0)</f>
        <v>38</v>
      </c>
      <c r="P348" s="214">
        <v>3</v>
      </c>
      <c r="Q348" s="214">
        <f>ROUND(P348*19.2,0)</f>
        <v>58</v>
      </c>
      <c r="R348" s="214">
        <v>3</v>
      </c>
      <c r="S348" s="214">
        <f>ROUND(R348*14.4,0)</f>
        <v>43</v>
      </c>
      <c r="T348" s="214">
        <v>3</v>
      </c>
      <c r="U348" s="214">
        <f>ROUND(T348*14.4,0)</f>
        <v>43</v>
      </c>
      <c r="V348" s="214">
        <v>2</v>
      </c>
      <c r="W348" s="214">
        <f>ROUND(V348*28.8,0)</f>
        <v>58</v>
      </c>
      <c r="X348" s="214">
        <v>3</v>
      </c>
      <c r="Y348" s="214">
        <f>ROUND(X348*16.8,0)</f>
        <v>50</v>
      </c>
      <c r="Z348" s="214">
        <v>2</v>
      </c>
      <c r="AA348" s="214">
        <f>ROUND(Z348*19.2,0)</f>
        <v>38</v>
      </c>
      <c r="AB348" s="214">
        <v>2</v>
      </c>
      <c r="AC348" s="214">
        <f>ROUND(AB348*19.2,0)</f>
        <v>38</v>
      </c>
      <c r="AD348" s="214">
        <v>2</v>
      </c>
      <c r="AE348" s="214">
        <f>ROUND(AD348*12,0)</f>
        <v>24</v>
      </c>
      <c r="AF348" s="214">
        <v>2</v>
      </c>
      <c r="AG348" s="214">
        <f>ROUND(AF348*14.4,0)</f>
        <v>29</v>
      </c>
      <c r="AH348" s="214">
        <v>3</v>
      </c>
      <c r="AI348" s="214">
        <f>ROUND(AH348*9.6,0)</f>
        <v>29</v>
      </c>
      <c r="AJ348" s="214">
        <v>2</v>
      </c>
      <c r="AK348" s="214">
        <f>ROUND(AJ348*16.8,0)</f>
        <v>34</v>
      </c>
      <c r="AL348" s="214">
        <v>2</v>
      </c>
      <c r="AM348" s="214">
        <f>ROUND(AL348*7.2,0)</f>
        <v>14</v>
      </c>
      <c r="AN348" s="214">
        <f>SUM(M348,O348,Q348,S348,U348)</f>
        <v>236</v>
      </c>
      <c r="AO348" s="214">
        <f>SUM(W348,Y348,AA348,AC348)</f>
        <v>184</v>
      </c>
      <c r="AP348" s="214">
        <f>SUM(AE348,AG348,AI348)</f>
        <v>82</v>
      </c>
      <c r="AQ348" s="214">
        <f>SUM(AK348,AM348)</f>
        <v>48</v>
      </c>
      <c r="AR348" s="214">
        <f>SUM(AN348:AQ348)</f>
        <v>550</v>
      </c>
      <c r="AS348" s="214" t="str">
        <f>IF(AR348&lt;=120,"Group 1",IF(AR348&lt;=240,"Group 2",IF(AR348&lt;=360,"Group 3",IF(AR348&lt;=480,"Group 4",IF(AR348&lt;=600,"Group 5",IF(AR348&lt;=720,"Group 6",IF(AR348&lt;=840,"Group 7",IF(AR348&lt;=960,"Group 8",IF(AR348&lt;=1080,"Group 9","Group 10")))))))))</f>
        <v>Group 5</v>
      </c>
      <c r="AT348" s="214" t="str">
        <f>IF(AR348&lt;=120,"B1",IF(AR348&lt;=240,"B2",IF(AR348&lt;=360,"B3",IF(AR348&lt;=480,"B4",IF(AR348&lt;=600,"B5",IF(AR348&lt;=720,"B6",IF(AR348&lt;=840,"B7",IF(AR348&lt;=960,"B8",IF(AR348&lt;=1080,"B9",IF(AR348&lt;=1100,"B10",IF(AR348&lt;=1120,"B11",IF(AR348&lt;=1140,"B12",IF(AR348&lt;=1160,"B13",IF(AR348&lt;=1180,"B14","B15"))))))))))))))</f>
        <v>B5</v>
      </c>
      <c r="AU348" s="214" t="str">
        <f>AT348</f>
        <v>B5</v>
      </c>
      <c r="AV348" s="214" t="str">
        <f>IF(AU348=J348,"OK","REVIEW")</f>
        <v>OK</v>
      </c>
      <c r="AW348" s="213" t="s">
        <v>1647</v>
      </c>
    </row>
    <row r="349" ht="72" customHeight="1">
      <c r="A349" s="214" t="s">
        <v>278</v>
      </c>
      <c r="B349" s="213" t="s">
        <v>1250</v>
      </c>
      <c r="C349" s="214" t="s">
        <v>1376</v>
      </c>
      <c r="D349" s="213" t="s">
        <v>1377</v>
      </c>
      <c r="E349" s="214" t="s">
        <v>1378</v>
      </c>
      <c r="F349" s="213" t="s">
        <v>1379</v>
      </c>
      <c r="G349" s="214" t="s">
        <v>1380</v>
      </c>
      <c r="H349" s="213" t="s">
        <v>1381</v>
      </c>
      <c r="I349" s="213" t="s">
        <v>1257</v>
      </c>
      <c r="J349" s="214" t="s">
        <v>271</v>
      </c>
      <c r="K349" s="213" t="s">
        <v>1667</v>
      </c>
      <c r="L349" s="214">
        <v>3</v>
      </c>
      <c r="M349" s="214">
        <f>ROUND(L349*18,0)</f>
        <v>54</v>
      </c>
      <c r="N349" s="214">
        <v>2</v>
      </c>
      <c r="O349" s="214">
        <f>ROUND(N349*19.2,0)</f>
        <v>38</v>
      </c>
      <c r="P349" s="214">
        <v>3</v>
      </c>
      <c r="Q349" s="214">
        <f>ROUND(P349*19.2,0)</f>
        <v>58</v>
      </c>
      <c r="R349" s="214">
        <v>3</v>
      </c>
      <c r="S349" s="214">
        <f>ROUND(R349*14.4,0)</f>
        <v>43</v>
      </c>
      <c r="T349" s="214">
        <v>3</v>
      </c>
      <c r="U349" s="214">
        <f>ROUND(T349*14.4,0)</f>
        <v>43</v>
      </c>
      <c r="V349" s="214">
        <v>2</v>
      </c>
      <c r="W349" s="214">
        <f>ROUND(V349*28.8,0)</f>
        <v>58</v>
      </c>
      <c r="X349" s="214">
        <v>3</v>
      </c>
      <c r="Y349" s="214">
        <f>ROUND(X349*16.8,0)</f>
        <v>50</v>
      </c>
      <c r="Z349" s="214">
        <v>2</v>
      </c>
      <c r="AA349" s="214">
        <f>ROUND(Z349*19.2,0)</f>
        <v>38</v>
      </c>
      <c r="AB349" s="214">
        <v>2</v>
      </c>
      <c r="AC349" s="214">
        <f>ROUND(AB349*19.2,0)</f>
        <v>38</v>
      </c>
      <c r="AD349" s="214">
        <v>2</v>
      </c>
      <c r="AE349" s="214">
        <f>ROUND(AD349*12,0)</f>
        <v>24</v>
      </c>
      <c r="AF349" s="214">
        <v>2</v>
      </c>
      <c r="AG349" s="214">
        <f>ROUND(AF349*14.4,0)</f>
        <v>29</v>
      </c>
      <c r="AH349" s="214">
        <v>3</v>
      </c>
      <c r="AI349" s="214">
        <f>ROUND(AH349*9.6,0)</f>
        <v>29</v>
      </c>
      <c r="AJ349" s="214">
        <v>2</v>
      </c>
      <c r="AK349" s="214">
        <f>ROUND(AJ349*16.8,0)</f>
        <v>34</v>
      </c>
      <c r="AL349" s="214">
        <v>2</v>
      </c>
      <c r="AM349" s="214">
        <f>ROUND(AL349*7.2,0)</f>
        <v>14</v>
      </c>
      <c r="AN349" s="214">
        <f>SUM(M349,O349,Q349,S349,U349)</f>
        <v>236</v>
      </c>
      <c r="AO349" s="214">
        <f>SUM(W349,Y349,AA349,AC349)</f>
        <v>184</v>
      </c>
      <c r="AP349" s="214">
        <f>SUM(AE349,AG349,AI349)</f>
        <v>82</v>
      </c>
      <c r="AQ349" s="214">
        <f>SUM(AK349,AM349)</f>
        <v>48</v>
      </c>
      <c r="AR349" s="214">
        <f>SUM(AN349:AQ349)</f>
        <v>550</v>
      </c>
      <c r="AS349" s="214" t="str">
        <f>IF(AR349&lt;=120,"Group 1",IF(AR349&lt;=240,"Group 2",IF(AR349&lt;=360,"Group 3",IF(AR349&lt;=480,"Group 4",IF(AR349&lt;=600,"Group 5",IF(AR349&lt;=720,"Group 6",IF(AR349&lt;=840,"Group 7",IF(AR349&lt;=960,"Group 8",IF(AR349&lt;=1080,"Group 9","Group 10")))))))))</f>
        <v>Group 5</v>
      </c>
      <c r="AT349" s="214" t="str">
        <f>IF(AR349&lt;=120,"B1",IF(AR349&lt;=240,"B2",IF(AR349&lt;=360,"B3",IF(AR349&lt;=480,"B4",IF(AR349&lt;=600,"B5",IF(AR349&lt;=720,"B6",IF(AR349&lt;=840,"B7",IF(AR349&lt;=960,"B8",IF(AR349&lt;=1080,"B9",IF(AR349&lt;=1100,"B10",IF(AR349&lt;=1120,"B11",IF(AR349&lt;=1140,"B12",IF(AR349&lt;=1160,"B13",IF(AR349&lt;=1180,"B14","B15"))))))))))))))</f>
        <v>B5</v>
      </c>
      <c r="AU349" s="214" t="str">
        <f>AT349</f>
        <v>B5</v>
      </c>
      <c r="AV349" s="214" t="str">
        <f>IF(AU349=J349,"OK","REVIEW")</f>
        <v>OK</v>
      </c>
      <c r="AW349" s="213" t="s">
        <v>1647</v>
      </c>
    </row>
    <row r="350" ht="72" customHeight="1">
      <c r="A350" s="214" t="s">
        <v>278</v>
      </c>
      <c r="B350" s="213" t="s">
        <v>1250</v>
      </c>
      <c r="C350" s="214" t="s">
        <v>1376</v>
      </c>
      <c r="D350" s="213" t="s">
        <v>1377</v>
      </c>
      <c r="E350" s="214" t="s">
        <v>1378</v>
      </c>
      <c r="F350" s="213" t="s">
        <v>1379</v>
      </c>
      <c r="G350" s="214" t="s">
        <v>1382</v>
      </c>
      <c r="H350" s="213" t="s">
        <v>1383</v>
      </c>
      <c r="I350" s="213" t="s">
        <v>1257</v>
      </c>
      <c r="J350" s="214" t="s">
        <v>271</v>
      </c>
      <c r="K350" s="213" t="s">
        <v>1667</v>
      </c>
      <c r="L350" s="214">
        <v>3</v>
      </c>
      <c r="M350" s="214">
        <f>ROUND(L350*18,0)</f>
        <v>54</v>
      </c>
      <c r="N350" s="214">
        <v>2</v>
      </c>
      <c r="O350" s="214">
        <f>ROUND(N350*19.2,0)</f>
        <v>38</v>
      </c>
      <c r="P350" s="214">
        <v>3</v>
      </c>
      <c r="Q350" s="214">
        <f>ROUND(P350*19.2,0)</f>
        <v>58</v>
      </c>
      <c r="R350" s="214">
        <v>3</v>
      </c>
      <c r="S350" s="214">
        <f>ROUND(R350*14.4,0)</f>
        <v>43</v>
      </c>
      <c r="T350" s="214">
        <v>3</v>
      </c>
      <c r="U350" s="214">
        <f>ROUND(T350*14.4,0)</f>
        <v>43</v>
      </c>
      <c r="V350" s="214">
        <v>2</v>
      </c>
      <c r="W350" s="214">
        <f>ROUND(V350*28.8,0)</f>
        <v>58</v>
      </c>
      <c r="X350" s="214">
        <v>3</v>
      </c>
      <c r="Y350" s="214">
        <f>ROUND(X350*16.8,0)</f>
        <v>50</v>
      </c>
      <c r="Z350" s="214">
        <v>2</v>
      </c>
      <c r="AA350" s="214">
        <f>ROUND(Z350*19.2,0)</f>
        <v>38</v>
      </c>
      <c r="AB350" s="214">
        <v>2</v>
      </c>
      <c r="AC350" s="214">
        <f>ROUND(AB350*19.2,0)</f>
        <v>38</v>
      </c>
      <c r="AD350" s="214">
        <v>2</v>
      </c>
      <c r="AE350" s="214">
        <f>ROUND(AD350*12,0)</f>
        <v>24</v>
      </c>
      <c r="AF350" s="214">
        <v>2</v>
      </c>
      <c r="AG350" s="214">
        <f>ROUND(AF350*14.4,0)</f>
        <v>29</v>
      </c>
      <c r="AH350" s="214">
        <v>3</v>
      </c>
      <c r="AI350" s="214">
        <f>ROUND(AH350*9.6,0)</f>
        <v>29</v>
      </c>
      <c r="AJ350" s="214">
        <v>2</v>
      </c>
      <c r="AK350" s="214">
        <f>ROUND(AJ350*16.8,0)</f>
        <v>34</v>
      </c>
      <c r="AL350" s="214">
        <v>2</v>
      </c>
      <c r="AM350" s="214">
        <f>ROUND(AL350*7.2,0)</f>
        <v>14</v>
      </c>
      <c r="AN350" s="214">
        <f>SUM(M350,O350,Q350,S350,U350)</f>
        <v>236</v>
      </c>
      <c r="AO350" s="214">
        <f>SUM(W350,Y350,AA350,AC350)</f>
        <v>184</v>
      </c>
      <c r="AP350" s="214">
        <f>SUM(AE350,AG350,AI350)</f>
        <v>82</v>
      </c>
      <c r="AQ350" s="214">
        <f>SUM(AK350,AM350)</f>
        <v>48</v>
      </c>
      <c r="AR350" s="214">
        <f>SUM(AN350:AQ350)</f>
        <v>550</v>
      </c>
      <c r="AS350" s="214" t="str">
        <f>IF(AR350&lt;=120,"Group 1",IF(AR350&lt;=240,"Group 2",IF(AR350&lt;=360,"Group 3",IF(AR350&lt;=480,"Group 4",IF(AR350&lt;=600,"Group 5",IF(AR350&lt;=720,"Group 6",IF(AR350&lt;=840,"Group 7",IF(AR350&lt;=960,"Group 8",IF(AR350&lt;=1080,"Group 9","Group 10")))))))))</f>
        <v>Group 5</v>
      </c>
      <c r="AT350" s="214" t="str">
        <f>IF(AR350&lt;=120,"B1",IF(AR350&lt;=240,"B2",IF(AR350&lt;=360,"B3",IF(AR350&lt;=480,"B4",IF(AR350&lt;=600,"B5",IF(AR350&lt;=720,"B6",IF(AR350&lt;=840,"B7",IF(AR350&lt;=960,"B8",IF(AR350&lt;=1080,"B9",IF(AR350&lt;=1100,"B10",IF(AR350&lt;=1120,"B11",IF(AR350&lt;=1140,"B12",IF(AR350&lt;=1160,"B13",IF(AR350&lt;=1180,"B14","B15"))))))))))))))</f>
        <v>B5</v>
      </c>
      <c r="AU350" s="214" t="str">
        <f>AT350</f>
        <v>B5</v>
      </c>
      <c r="AV350" s="214" t="str">
        <f>IF(AU350=J350,"OK","REVIEW")</f>
        <v>OK</v>
      </c>
      <c r="AW350" s="213" t="s">
        <v>1647</v>
      </c>
    </row>
    <row r="351" ht="72" customHeight="1">
      <c r="A351" s="214" t="s">
        <v>278</v>
      </c>
      <c r="B351" s="213" t="s">
        <v>1250</v>
      </c>
      <c r="C351" s="214" t="s">
        <v>1376</v>
      </c>
      <c r="D351" s="213" t="s">
        <v>1377</v>
      </c>
      <c r="E351" s="214" t="s">
        <v>1378</v>
      </c>
      <c r="F351" s="213" t="s">
        <v>1379</v>
      </c>
      <c r="G351" s="214" t="s">
        <v>1384</v>
      </c>
      <c r="H351" s="213" t="s">
        <v>1385</v>
      </c>
      <c r="I351" s="213" t="s">
        <v>1257</v>
      </c>
      <c r="J351" s="214" t="s">
        <v>271</v>
      </c>
      <c r="K351" s="213" t="s">
        <v>1667</v>
      </c>
      <c r="L351" s="214">
        <v>3</v>
      </c>
      <c r="M351" s="214">
        <f>ROUND(L351*18,0)</f>
        <v>54</v>
      </c>
      <c r="N351" s="214">
        <v>2</v>
      </c>
      <c r="O351" s="214">
        <f>ROUND(N351*19.2,0)</f>
        <v>38</v>
      </c>
      <c r="P351" s="214">
        <v>3</v>
      </c>
      <c r="Q351" s="214">
        <f>ROUND(P351*19.2,0)</f>
        <v>58</v>
      </c>
      <c r="R351" s="214">
        <v>3</v>
      </c>
      <c r="S351" s="214">
        <f>ROUND(R351*14.4,0)</f>
        <v>43</v>
      </c>
      <c r="T351" s="214">
        <v>3</v>
      </c>
      <c r="U351" s="214">
        <f>ROUND(T351*14.4,0)</f>
        <v>43</v>
      </c>
      <c r="V351" s="214">
        <v>2</v>
      </c>
      <c r="W351" s="214">
        <f>ROUND(V351*28.8,0)</f>
        <v>58</v>
      </c>
      <c r="X351" s="214">
        <v>3</v>
      </c>
      <c r="Y351" s="214">
        <f>ROUND(X351*16.8,0)</f>
        <v>50</v>
      </c>
      <c r="Z351" s="214">
        <v>2</v>
      </c>
      <c r="AA351" s="214">
        <f>ROUND(Z351*19.2,0)</f>
        <v>38</v>
      </c>
      <c r="AB351" s="214">
        <v>2</v>
      </c>
      <c r="AC351" s="214">
        <f>ROUND(AB351*19.2,0)</f>
        <v>38</v>
      </c>
      <c r="AD351" s="214">
        <v>2</v>
      </c>
      <c r="AE351" s="214">
        <f>ROUND(AD351*12,0)</f>
        <v>24</v>
      </c>
      <c r="AF351" s="214">
        <v>2</v>
      </c>
      <c r="AG351" s="214">
        <f>ROUND(AF351*14.4,0)</f>
        <v>29</v>
      </c>
      <c r="AH351" s="214">
        <v>3</v>
      </c>
      <c r="AI351" s="214">
        <f>ROUND(AH351*9.6,0)</f>
        <v>29</v>
      </c>
      <c r="AJ351" s="214">
        <v>2</v>
      </c>
      <c r="AK351" s="214">
        <f>ROUND(AJ351*16.8,0)</f>
        <v>34</v>
      </c>
      <c r="AL351" s="214">
        <v>2</v>
      </c>
      <c r="AM351" s="214">
        <f>ROUND(AL351*7.2,0)</f>
        <v>14</v>
      </c>
      <c r="AN351" s="214">
        <f>SUM(M351,O351,Q351,S351,U351)</f>
        <v>236</v>
      </c>
      <c r="AO351" s="214">
        <f>SUM(W351,Y351,AA351,AC351)</f>
        <v>184</v>
      </c>
      <c r="AP351" s="214">
        <f>SUM(AE351,AG351,AI351)</f>
        <v>82</v>
      </c>
      <c r="AQ351" s="214">
        <f>SUM(AK351,AM351)</f>
        <v>48</v>
      </c>
      <c r="AR351" s="214">
        <f>SUM(AN351:AQ351)</f>
        <v>550</v>
      </c>
      <c r="AS351" s="214" t="str">
        <f>IF(AR351&lt;=120,"Group 1",IF(AR351&lt;=240,"Group 2",IF(AR351&lt;=360,"Group 3",IF(AR351&lt;=480,"Group 4",IF(AR351&lt;=600,"Group 5",IF(AR351&lt;=720,"Group 6",IF(AR351&lt;=840,"Group 7",IF(AR351&lt;=960,"Group 8",IF(AR351&lt;=1080,"Group 9","Group 10")))))))))</f>
        <v>Group 5</v>
      </c>
      <c r="AT351" s="214" t="str">
        <f>IF(AR351&lt;=120,"B1",IF(AR351&lt;=240,"B2",IF(AR351&lt;=360,"B3",IF(AR351&lt;=480,"B4",IF(AR351&lt;=600,"B5",IF(AR351&lt;=720,"B6",IF(AR351&lt;=840,"B7",IF(AR351&lt;=960,"B8",IF(AR351&lt;=1080,"B9",IF(AR351&lt;=1100,"B10",IF(AR351&lt;=1120,"B11",IF(AR351&lt;=1140,"B12",IF(AR351&lt;=1160,"B13",IF(AR351&lt;=1180,"B14","B15"))))))))))))))</f>
        <v>B5</v>
      </c>
      <c r="AU351" s="214" t="str">
        <f>AT351</f>
        <v>B5</v>
      </c>
      <c r="AV351" s="214" t="str">
        <f>IF(AU351=J351,"OK","REVIEW")</f>
        <v>OK</v>
      </c>
      <c r="AW351" s="213" t="s">
        <v>1647</v>
      </c>
    </row>
    <row r="352" ht="72" customHeight="1">
      <c r="A352" s="214" t="s">
        <v>278</v>
      </c>
      <c r="B352" s="213" t="s">
        <v>1250</v>
      </c>
      <c r="C352" s="214" t="s">
        <v>1376</v>
      </c>
      <c r="D352" s="213" t="s">
        <v>1377</v>
      </c>
      <c r="E352" s="214" t="s">
        <v>1378</v>
      </c>
      <c r="F352" s="213" t="s">
        <v>1379</v>
      </c>
      <c r="G352" s="214" t="s">
        <v>1386</v>
      </c>
      <c r="H352" s="213" t="s">
        <v>1387</v>
      </c>
      <c r="I352" s="213" t="s">
        <v>1257</v>
      </c>
      <c r="J352" s="214" t="s">
        <v>271</v>
      </c>
      <c r="K352" s="213" t="s">
        <v>1667</v>
      </c>
      <c r="L352" s="214">
        <v>3</v>
      </c>
      <c r="M352" s="214">
        <f>ROUND(L352*18,0)</f>
        <v>54</v>
      </c>
      <c r="N352" s="214">
        <v>2</v>
      </c>
      <c r="O352" s="214">
        <f>ROUND(N352*19.2,0)</f>
        <v>38</v>
      </c>
      <c r="P352" s="214">
        <v>3</v>
      </c>
      <c r="Q352" s="214">
        <f>ROUND(P352*19.2,0)</f>
        <v>58</v>
      </c>
      <c r="R352" s="214">
        <v>3</v>
      </c>
      <c r="S352" s="214">
        <f>ROUND(R352*14.4,0)</f>
        <v>43</v>
      </c>
      <c r="T352" s="214">
        <v>3</v>
      </c>
      <c r="U352" s="214">
        <f>ROUND(T352*14.4,0)</f>
        <v>43</v>
      </c>
      <c r="V352" s="214">
        <v>2</v>
      </c>
      <c r="W352" s="214">
        <f>ROUND(V352*28.8,0)</f>
        <v>58</v>
      </c>
      <c r="X352" s="214">
        <v>3</v>
      </c>
      <c r="Y352" s="214">
        <f>ROUND(X352*16.8,0)</f>
        <v>50</v>
      </c>
      <c r="Z352" s="214">
        <v>2</v>
      </c>
      <c r="AA352" s="214">
        <f>ROUND(Z352*19.2,0)</f>
        <v>38</v>
      </c>
      <c r="AB352" s="214">
        <v>2</v>
      </c>
      <c r="AC352" s="214">
        <f>ROUND(AB352*19.2,0)</f>
        <v>38</v>
      </c>
      <c r="AD352" s="214">
        <v>2</v>
      </c>
      <c r="AE352" s="214">
        <f>ROUND(AD352*12,0)</f>
        <v>24</v>
      </c>
      <c r="AF352" s="214">
        <v>2</v>
      </c>
      <c r="AG352" s="214">
        <f>ROUND(AF352*14.4,0)</f>
        <v>29</v>
      </c>
      <c r="AH352" s="214">
        <v>3</v>
      </c>
      <c r="AI352" s="214">
        <f>ROUND(AH352*9.6,0)</f>
        <v>29</v>
      </c>
      <c r="AJ352" s="214">
        <v>2</v>
      </c>
      <c r="AK352" s="214">
        <f>ROUND(AJ352*16.8,0)</f>
        <v>34</v>
      </c>
      <c r="AL352" s="214">
        <v>2</v>
      </c>
      <c r="AM352" s="214">
        <f>ROUND(AL352*7.2,0)</f>
        <v>14</v>
      </c>
      <c r="AN352" s="214">
        <f>SUM(M352,O352,Q352,S352,U352)</f>
        <v>236</v>
      </c>
      <c r="AO352" s="214">
        <f>SUM(W352,Y352,AA352,AC352)</f>
        <v>184</v>
      </c>
      <c r="AP352" s="214">
        <f>SUM(AE352,AG352,AI352)</f>
        <v>82</v>
      </c>
      <c r="AQ352" s="214">
        <f>SUM(AK352,AM352)</f>
        <v>48</v>
      </c>
      <c r="AR352" s="214">
        <f>SUM(AN352:AQ352)</f>
        <v>550</v>
      </c>
      <c r="AS352" s="214" t="str">
        <f>IF(AR352&lt;=120,"Group 1",IF(AR352&lt;=240,"Group 2",IF(AR352&lt;=360,"Group 3",IF(AR352&lt;=480,"Group 4",IF(AR352&lt;=600,"Group 5",IF(AR352&lt;=720,"Group 6",IF(AR352&lt;=840,"Group 7",IF(AR352&lt;=960,"Group 8",IF(AR352&lt;=1080,"Group 9","Group 10")))))))))</f>
        <v>Group 5</v>
      </c>
      <c r="AT352" s="214" t="str">
        <f>IF(AR352&lt;=120,"B1",IF(AR352&lt;=240,"B2",IF(AR352&lt;=360,"B3",IF(AR352&lt;=480,"B4",IF(AR352&lt;=600,"B5",IF(AR352&lt;=720,"B6",IF(AR352&lt;=840,"B7",IF(AR352&lt;=960,"B8",IF(AR352&lt;=1080,"B9",IF(AR352&lt;=1100,"B10",IF(AR352&lt;=1120,"B11",IF(AR352&lt;=1140,"B12",IF(AR352&lt;=1160,"B13",IF(AR352&lt;=1180,"B14","B15"))))))))))))))</f>
        <v>B5</v>
      </c>
      <c r="AU352" s="214" t="str">
        <f>AT352</f>
        <v>B5</v>
      </c>
      <c r="AV352" s="214" t="str">
        <f>IF(AU352=J352,"OK","REVIEW")</f>
        <v>OK</v>
      </c>
      <c r="AW352" s="213" t="s">
        <v>1647</v>
      </c>
    </row>
    <row r="353" ht="72" customHeight="1">
      <c r="A353" s="214" t="s">
        <v>278</v>
      </c>
      <c r="B353" s="213" t="s">
        <v>1250</v>
      </c>
      <c r="C353" s="214" t="s">
        <v>1376</v>
      </c>
      <c r="D353" s="213" t="s">
        <v>1377</v>
      </c>
      <c r="E353" s="214" t="s">
        <v>1378</v>
      </c>
      <c r="F353" s="213" t="s">
        <v>1379</v>
      </c>
      <c r="G353" s="214" t="s">
        <v>1388</v>
      </c>
      <c r="H353" s="213" t="s">
        <v>1389</v>
      </c>
      <c r="I353" s="213" t="s">
        <v>1257</v>
      </c>
      <c r="J353" s="214" t="s">
        <v>271</v>
      </c>
      <c r="K353" s="213" t="s">
        <v>1667</v>
      </c>
      <c r="L353" s="214">
        <v>3</v>
      </c>
      <c r="M353" s="214">
        <f>ROUND(L353*18,0)</f>
        <v>54</v>
      </c>
      <c r="N353" s="214">
        <v>2</v>
      </c>
      <c r="O353" s="214">
        <f>ROUND(N353*19.2,0)</f>
        <v>38</v>
      </c>
      <c r="P353" s="214">
        <v>3</v>
      </c>
      <c r="Q353" s="214">
        <f>ROUND(P353*19.2,0)</f>
        <v>58</v>
      </c>
      <c r="R353" s="214">
        <v>3</v>
      </c>
      <c r="S353" s="214">
        <f>ROUND(R353*14.4,0)</f>
        <v>43</v>
      </c>
      <c r="T353" s="214">
        <v>3</v>
      </c>
      <c r="U353" s="214">
        <f>ROUND(T353*14.4,0)</f>
        <v>43</v>
      </c>
      <c r="V353" s="214">
        <v>2</v>
      </c>
      <c r="W353" s="214">
        <f>ROUND(V353*28.8,0)</f>
        <v>58</v>
      </c>
      <c r="X353" s="214">
        <v>3</v>
      </c>
      <c r="Y353" s="214">
        <f>ROUND(X353*16.8,0)</f>
        <v>50</v>
      </c>
      <c r="Z353" s="214">
        <v>2</v>
      </c>
      <c r="AA353" s="214">
        <f>ROUND(Z353*19.2,0)</f>
        <v>38</v>
      </c>
      <c r="AB353" s="214">
        <v>2</v>
      </c>
      <c r="AC353" s="214">
        <f>ROUND(AB353*19.2,0)</f>
        <v>38</v>
      </c>
      <c r="AD353" s="214">
        <v>2</v>
      </c>
      <c r="AE353" s="214">
        <f>ROUND(AD353*12,0)</f>
        <v>24</v>
      </c>
      <c r="AF353" s="214">
        <v>2</v>
      </c>
      <c r="AG353" s="214">
        <f>ROUND(AF353*14.4,0)</f>
        <v>29</v>
      </c>
      <c r="AH353" s="214">
        <v>3</v>
      </c>
      <c r="AI353" s="214">
        <f>ROUND(AH353*9.6,0)</f>
        <v>29</v>
      </c>
      <c r="AJ353" s="214">
        <v>2</v>
      </c>
      <c r="AK353" s="214">
        <f>ROUND(AJ353*16.8,0)</f>
        <v>34</v>
      </c>
      <c r="AL353" s="214">
        <v>2</v>
      </c>
      <c r="AM353" s="214">
        <f>ROUND(AL353*7.2,0)</f>
        <v>14</v>
      </c>
      <c r="AN353" s="214">
        <f>SUM(M353,O353,Q353,S353,U353)</f>
        <v>236</v>
      </c>
      <c r="AO353" s="214">
        <f>SUM(W353,Y353,AA353,AC353)</f>
        <v>184</v>
      </c>
      <c r="AP353" s="214">
        <f>SUM(AE353,AG353,AI353)</f>
        <v>82</v>
      </c>
      <c r="AQ353" s="214">
        <f>SUM(AK353,AM353)</f>
        <v>48</v>
      </c>
      <c r="AR353" s="214">
        <f>SUM(AN353:AQ353)</f>
        <v>550</v>
      </c>
      <c r="AS353" s="214" t="str">
        <f>IF(AR353&lt;=120,"Group 1",IF(AR353&lt;=240,"Group 2",IF(AR353&lt;=360,"Group 3",IF(AR353&lt;=480,"Group 4",IF(AR353&lt;=600,"Group 5",IF(AR353&lt;=720,"Group 6",IF(AR353&lt;=840,"Group 7",IF(AR353&lt;=960,"Group 8",IF(AR353&lt;=1080,"Group 9","Group 10")))))))))</f>
        <v>Group 5</v>
      </c>
      <c r="AT353" s="214" t="str">
        <f>IF(AR353&lt;=120,"B1",IF(AR353&lt;=240,"B2",IF(AR353&lt;=360,"B3",IF(AR353&lt;=480,"B4",IF(AR353&lt;=600,"B5",IF(AR353&lt;=720,"B6",IF(AR353&lt;=840,"B7",IF(AR353&lt;=960,"B8",IF(AR353&lt;=1080,"B9",IF(AR353&lt;=1100,"B10",IF(AR353&lt;=1120,"B11",IF(AR353&lt;=1140,"B12",IF(AR353&lt;=1160,"B13",IF(AR353&lt;=1180,"B14","B15"))))))))))))))</f>
        <v>B5</v>
      </c>
      <c r="AU353" s="214" t="str">
        <f>AT353</f>
        <v>B5</v>
      </c>
      <c r="AV353" s="214" t="str">
        <f>IF(AU353=J353,"OK","REVIEW")</f>
        <v>OK</v>
      </c>
      <c r="AW353" s="213" t="s">
        <v>1647</v>
      </c>
    </row>
    <row r="354" ht="72" customHeight="1">
      <c r="A354" s="214" t="s">
        <v>278</v>
      </c>
      <c r="B354" s="213" t="s">
        <v>1250</v>
      </c>
      <c r="C354" s="214" t="s">
        <v>1376</v>
      </c>
      <c r="D354" s="213" t="s">
        <v>1377</v>
      </c>
      <c r="E354" s="214" t="s">
        <v>1378</v>
      </c>
      <c r="F354" s="213" t="s">
        <v>1379</v>
      </c>
      <c r="G354" s="214" t="s">
        <v>1390</v>
      </c>
      <c r="H354" s="213" t="s">
        <v>1391</v>
      </c>
      <c r="I354" s="213" t="s">
        <v>1257</v>
      </c>
      <c r="J354" s="214" t="s">
        <v>271</v>
      </c>
      <c r="K354" s="213" t="s">
        <v>1667</v>
      </c>
      <c r="L354" s="214">
        <v>3</v>
      </c>
      <c r="M354" s="214">
        <f>ROUND(L354*18,0)</f>
        <v>54</v>
      </c>
      <c r="N354" s="214">
        <v>2</v>
      </c>
      <c r="O354" s="214">
        <f>ROUND(N354*19.2,0)</f>
        <v>38</v>
      </c>
      <c r="P354" s="214">
        <v>3</v>
      </c>
      <c r="Q354" s="214">
        <f>ROUND(P354*19.2,0)</f>
        <v>58</v>
      </c>
      <c r="R354" s="214">
        <v>3</v>
      </c>
      <c r="S354" s="214">
        <f>ROUND(R354*14.4,0)</f>
        <v>43</v>
      </c>
      <c r="T354" s="214">
        <v>3</v>
      </c>
      <c r="U354" s="214">
        <f>ROUND(T354*14.4,0)</f>
        <v>43</v>
      </c>
      <c r="V354" s="214">
        <v>2</v>
      </c>
      <c r="W354" s="214">
        <f>ROUND(V354*28.8,0)</f>
        <v>58</v>
      </c>
      <c r="X354" s="214">
        <v>3</v>
      </c>
      <c r="Y354" s="214">
        <f>ROUND(X354*16.8,0)</f>
        <v>50</v>
      </c>
      <c r="Z354" s="214">
        <v>2</v>
      </c>
      <c r="AA354" s="214">
        <f>ROUND(Z354*19.2,0)</f>
        <v>38</v>
      </c>
      <c r="AB354" s="214">
        <v>2</v>
      </c>
      <c r="AC354" s="214">
        <f>ROUND(AB354*19.2,0)</f>
        <v>38</v>
      </c>
      <c r="AD354" s="214">
        <v>2</v>
      </c>
      <c r="AE354" s="214">
        <f>ROUND(AD354*12,0)</f>
        <v>24</v>
      </c>
      <c r="AF354" s="214">
        <v>2</v>
      </c>
      <c r="AG354" s="214">
        <f>ROUND(AF354*14.4,0)</f>
        <v>29</v>
      </c>
      <c r="AH354" s="214">
        <v>3</v>
      </c>
      <c r="AI354" s="214">
        <f>ROUND(AH354*9.6,0)</f>
        <v>29</v>
      </c>
      <c r="AJ354" s="214">
        <v>2</v>
      </c>
      <c r="AK354" s="214">
        <f>ROUND(AJ354*16.8,0)</f>
        <v>34</v>
      </c>
      <c r="AL354" s="214">
        <v>2</v>
      </c>
      <c r="AM354" s="214">
        <f>ROUND(AL354*7.2,0)</f>
        <v>14</v>
      </c>
      <c r="AN354" s="214">
        <f>SUM(M354,O354,Q354,S354,U354)</f>
        <v>236</v>
      </c>
      <c r="AO354" s="214">
        <f>SUM(W354,Y354,AA354,AC354)</f>
        <v>184</v>
      </c>
      <c r="AP354" s="214">
        <f>SUM(AE354,AG354,AI354)</f>
        <v>82</v>
      </c>
      <c r="AQ354" s="214">
        <f>SUM(AK354,AM354)</f>
        <v>48</v>
      </c>
      <c r="AR354" s="214">
        <f>SUM(AN354:AQ354)</f>
        <v>550</v>
      </c>
      <c r="AS354" s="214" t="str">
        <f>IF(AR354&lt;=120,"Group 1",IF(AR354&lt;=240,"Group 2",IF(AR354&lt;=360,"Group 3",IF(AR354&lt;=480,"Group 4",IF(AR354&lt;=600,"Group 5",IF(AR354&lt;=720,"Group 6",IF(AR354&lt;=840,"Group 7",IF(AR354&lt;=960,"Group 8",IF(AR354&lt;=1080,"Group 9","Group 10")))))))))</f>
        <v>Group 5</v>
      </c>
      <c r="AT354" s="214" t="str">
        <f>IF(AR354&lt;=120,"B1",IF(AR354&lt;=240,"B2",IF(AR354&lt;=360,"B3",IF(AR354&lt;=480,"B4",IF(AR354&lt;=600,"B5",IF(AR354&lt;=720,"B6",IF(AR354&lt;=840,"B7",IF(AR354&lt;=960,"B8",IF(AR354&lt;=1080,"B9",IF(AR354&lt;=1100,"B10",IF(AR354&lt;=1120,"B11",IF(AR354&lt;=1140,"B12",IF(AR354&lt;=1160,"B13",IF(AR354&lt;=1180,"B14","B15"))))))))))))))</f>
        <v>B5</v>
      </c>
      <c r="AU354" s="214" t="str">
        <f>AT354</f>
        <v>B5</v>
      </c>
      <c r="AV354" s="214" t="str">
        <f>IF(AU354=J354,"OK","REVIEW")</f>
        <v>OK</v>
      </c>
      <c r="AW354" s="213" t="s">
        <v>1647</v>
      </c>
    </row>
    <row r="355" ht="72" customHeight="1">
      <c r="A355" s="214" t="s">
        <v>278</v>
      </c>
      <c r="B355" s="213" t="s">
        <v>1250</v>
      </c>
      <c r="C355" s="214" t="s">
        <v>1376</v>
      </c>
      <c r="D355" s="213" t="s">
        <v>1377</v>
      </c>
      <c r="E355" s="214" t="s">
        <v>1392</v>
      </c>
      <c r="F355" s="213" t="s">
        <v>1393</v>
      </c>
      <c r="G355" s="214" t="s">
        <v>1394</v>
      </c>
      <c r="H355" s="213" t="s">
        <v>1395</v>
      </c>
      <c r="I355" s="213" t="s">
        <v>1257</v>
      </c>
      <c r="J355" s="214" t="s">
        <v>271</v>
      </c>
      <c r="K355" s="213" t="s">
        <v>1667</v>
      </c>
      <c r="L355" s="214">
        <v>3</v>
      </c>
      <c r="M355" s="214">
        <f>ROUND(L355*18,0)</f>
        <v>54</v>
      </c>
      <c r="N355" s="214">
        <v>2</v>
      </c>
      <c r="O355" s="214">
        <f>ROUND(N355*19.2,0)</f>
        <v>38</v>
      </c>
      <c r="P355" s="214">
        <v>3</v>
      </c>
      <c r="Q355" s="214">
        <f>ROUND(P355*19.2,0)</f>
        <v>58</v>
      </c>
      <c r="R355" s="214">
        <v>3</v>
      </c>
      <c r="S355" s="214">
        <f>ROUND(R355*14.4,0)</f>
        <v>43</v>
      </c>
      <c r="T355" s="214">
        <v>3</v>
      </c>
      <c r="U355" s="214">
        <f>ROUND(T355*14.4,0)</f>
        <v>43</v>
      </c>
      <c r="V355" s="214">
        <v>2</v>
      </c>
      <c r="W355" s="214">
        <f>ROUND(V355*28.8,0)</f>
        <v>58</v>
      </c>
      <c r="X355" s="214">
        <v>3</v>
      </c>
      <c r="Y355" s="214">
        <f>ROUND(X355*16.8,0)</f>
        <v>50</v>
      </c>
      <c r="Z355" s="214">
        <v>2</v>
      </c>
      <c r="AA355" s="214">
        <f>ROUND(Z355*19.2,0)</f>
        <v>38</v>
      </c>
      <c r="AB355" s="214">
        <v>2</v>
      </c>
      <c r="AC355" s="214">
        <f>ROUND(AB355*19.2,0)</f>
        <v>38</v>
      </c>
      <c r="AD355" s="214">
        <v>2</v>
      </c>
      <c r="AE355" s="214">
        <f>ROUND(AD355*12,0)</f>
        <v>24</v>
      </c>
      <c r="AF355" s="214">
        <v>2</v>
      </c>
      <c r="AG355" s="214">
        <f>ROUND(AF355*14.4,0)</f>
        <v>29</v>
      </c>
      <c r="AH355" s="214">
        <v>3</v>
      </c>
      <c r="AI355" s="214">
        <f>ROUND(AH355*9.6,0)</f>
        <v>29</v>
      </c>
      <c r="AJ355" s="214">
        <v>2</v>
      </c>
      <c r="AK355" s="214">
        <f>ROUND(AJ355*16.8,0)</f>
        <v>34</v>
      </c>
      <c r="AL355" s="214">
        <v>2</v>
      </c>
      <c r="AM355" s="214">
        <f>ROUND(AL355*7.2,0)</f>
        <v>14</v>
      </c>
      <c r="AN355" s="214">
        <f>SUM(M355,O355,Q355,S355,U355)</f>
        <v>236</v>
      </c>
      <c r="AO355" s="214">
        <f>SUM(W355,Y355,AA355,AC355)</f>
        <v>184</v>
      </c>
      <c r="AP355" s="214">
        <f>SUM(AE355,AG355,AI355)</f>
        <v>82</v>
      </c>
      <c r="AQ355" s="214">
        <f>SUM(AK355,AM355)</f>
        <v>48</v>
      </c>
      <c r="AR355" s="214">
        <f>SUM(AN355:AQ355)</f>
        <v>550</v>
      </c>
      <c r="AS355" s="214" t="str">
        <f>IF(AR355&lt;=120,"Group 1",IF(AR355&lt;=240,"Group 2",IF(AR355&lt;=360,"Group 3",IF(AR355&lt;=480,"Group 4",IF(AR355&lt;=600,"Group 5",IF(AR355&lt;=720,"Group 6",IF(AR355&lt;=840,"Group 7",IF(AR355&lt;=960,"Group 8",IF(AR355&lt;=1080,"Group 9","Group 10")))))))))</f>
        <v>Group 5</v>
      </c>
      <c r="AT355" s="214" t="str">
        <f>IF(AR355&lt;=120,"B1",IF(AR355&lt;=240,"B2",IF(AR355&lt;=360,"B3",IF(AR355&lt;=480,"B4",IF(AR355&lt;=600,"B5",IF(AR355&lt;=720,"B6",IF(AR355&lt;=840,"B7",IF(AR355&lt;=960,"B8",IF(AR355&lt;=1080,"B9",IF(AR355&lt;=1100,"B10",IF(AR355&lt;=1120,"B11",IF(AR355&lt;=1140,"B12",IF(AR355&lt;=1160,"B13",IF(AR355&lt;=1180,"B14","B15"))))))))))))))</f>
        <v>B5</v>
      </c>
      <c r="AU355" s="214" t="str">
        <f>AT355</f>
        <v>B5</v>
      </c>
      <c r="AV355" s="214" t="str">
        <f>IF(AU355=J355,"OK","REVIEW")</f>
        <v>OK</v>
      </c>
      <c r="AW355" s="213" t="s">
        <v>1647</v>
      </c>
    </row>
    <row r="356" ht="72" customHeight="1">
      <c r="A356" s="214" t="s">
        <v>278</v>
      </c>
      <c r="B356" s="213" t="s">
        <v>1250</v>
      </c>
      <c r="C356" s="214" t="s">
        <v>1376</v>
      </c>
      <c r="D356" s="213" t="s">
        <v>1377</v>
      </c>
      <c r="E356" s="214" t="s">
        <v>1392</v>
      </c>
      <c r="F356" s="213" t="s">
        <v>1393</v>
      </c>
      <c r="G356" s="214" t="s">
        <v>1396</v>
      </c>
      <c r="H356" s="213" t="s">
        <v>1397</v>
      </c>
      <c r="I356" s="213" t="s">
        <v>1257</v>
      </c>
      <c r="J356" s="214" t="s">
        <v>271</v>
      </c>
      <c r="K356" s="213" t="s">
        <v>1667</v>
      </c>
      <c r="L356" s="214">
        <v>3</v>
      </c>
      <c r="M356" s="214">
        <f>ROUND(L356*18,0)</f>
        <v>54</v>
      </c>
      <c r="N356" s="214">
        <v>2</v>
      </c>
      <c r="O356" s="214">
        <f>ROUND(N356*19.2,0)</f>
        <v>38</v>
      </c>
      <c r="P356" s="214">
        <v>3</v>
      </c>
      <c r="Q356" s="214">
        <f>ROUND(P356*19.2,0)</f>
        <v>58</v>
      </c>
      <c r="R356" s="214">
        <v>3</v>
      </c>
      <c r="S356" s="214">
        <f>ROUND(R356*14.4,0)</f>
        <v>43</v>
      </c>
      <c r="T356" s="214">
        <v>3</v>
      </c>
      <c r="U356" s="214">
        <f>ROUND(T356*14.4,0)</f>
        <v>43</v>
      </c>
      <c r="V356" s="214">
        <v>2</v>
      </c>
      <c r="W356" s="214">
        <f>ROUND(V356*28.8,0)</f>
        <v>58</v>
      </c>
      <c r="X356" s="214">
        <v>3</v>
      </c>
      <c r="Y356" s="214">
        <f>ROUND(X356*16.8,0)</f>
        <v>50</v>
      </c>
      <c r="Z356" s="214">
        <v>2</v>
      </c>
      <c r="AA356" s="214">
        <f>ROUND(Z356*19.2,0)</f>
        <v>38</v>
      </c>
      <c r="AB356" s="214">
        <v>2</v>
      </c>
      <c r="AC356" s="214">
        <f>ROUND(AB356*19.2,0)</f>
        <v>38</v>
      </c>
      <c r="AD356" s="214">
        <v>2</v>
      </c>
      <c r="AE356" s="214">
        <f>ROUND(AD356*12,0)</f>
        <v>24</v>
      </c>
      <c r="AF356" s="214">
        <v>2</v>
      </c>
      <c r="AG356" s="214">
        <f>ROUND(AF356*14.4,0)</f>
        <v>29</v>
      </c>
      <c r="AH356" s="214">
        <v>3</v>
      </c>
      <c r="AI356" s="214">
        <f>ROUND(AH356*9.6,0)</f>
        <v>29</v>
      </c>
      <c r="AJ356" s="214">
        <v>2</v>
      </c>
      <c r="AK356" s="214">
        <f>ROUND(AJ356*16.8,0)</f>
        <v>34</v>
      </c>
      <c r="AL356" s="214">
        <v>2</v>
      </c>
      <c r="AM356" s="214">
        <f>ROUND(AL356*7.2,0)</f>
        <v>14</v>
      </c>
      <c r="AN356" s="214">
        <f>SUM(M356,O356,Q356,S356,U356)</f>
        <v>236</v>
      </c>
      <c r="AO356" s="214">
        <f>SUM(W356,Y356,AA356,AC356)</f>
        <v>184</v>
      </c>
      <c r="AP356" s="214">
        <f>SUM(AE356,AG356,AI356)</f>
        <v>82</v>
      </c>
      <c r="AQ356" s="214">
        <f>SUM(AK356,AM356)</f>
        <v>48</v>
      </c>
      <c r="AR356" s="214">
        <f>SUM(AN356:AQ356)</f>
        <v>550</v>
      </c>
      <c r="AS356" s="214" t="str">
        <f>IF(AR356&lt;=120,"Group 1",IF(AR356&lt;=240,"Group 2",IF(AR356&lt;=360,"Group 3",IF(AR356&lt;=480,"Group 4",IF(AR356&lt;=600,"Group 5",IF(AR356&lt;=720,"Group 6",IF(AR356&lt;=840,"Group 7",IF(AR356&lt;=960,"Group 8",IF(AR356&lt;=1080,"Group 9","Group 10")))))))))</f>
        <v>Group 5</v>
      </c>
      <c r="AT356" s="214" t="str">
        <f>IF(AR356&lt;=120,"B1",IF(AR356&lt;=240,"B2",IF(AR356&lt;=360,"B3",IF(AR356&lt;=480,"B4",IF(AR356&lt;=600,"B5",IF(AR356&lt;=720,"B6",IF(AR356&lt;=840,"B7",IF(AR356&lt;=960,"B8",IF(AR356&lt;=1080,"B9",IF(AR356&lt;=1100,"B10",IF(AR356&lt;=1120,"B11",IF(AR356&lt;=1140,"B12",IF(AR356&lt;=1160,"B13",IF(AR356&lt;=1180,"B14","B15"))))))))))))))</f>
        <v>B5</v>
      </c>
      <c r="AU356" s="214" t="str">
        <f>AT356</f>
        <v>B5</v>
      </c>
      <c r="AV356" s="214" t="str">
        <f>IF(AU356=J356,"OK","REVIEW")</f>
        <v>OK</v>
      </c>
      <c r="AW356" s="213" t="s">
        <v>1647</v>
      </c>
    </row>
    <row r="357" ht="72" customHeight="1">
      <c r="A357" s="214" t="s">
        <v>278</v>
      </c>
      <c r="B357" s="213" t="s">
        <v>1250</v>
      </c>
      <c r="C357" s="214" t="s">
        <v>1376</v>
      </c>
      <c r="D357" s="213" t="s">
        <v>1377</v>
      </c>
      <c r="E357" s="214" t="s">
        <v>1392</v>
      </c>
      <c r="F357" s="213" t="s">
        <v>1393</v>
      </c>
      <c r="G357" s="214" t="s">
        <v>1398</v>
      </c>
      <c r="H357" s="213" t="s">
        <v>1399</v>
      </c>
      <c r="I357" s="213" t="s">
        <v>1257</v>
      </c>
      <c r="J357" s="214" t="s">
        <v>271</v>
      </c>
      <c r="K357" s="213" t="s">
        <v>1667</v>
      </c>
      <c r="L357" s="214">
        <v>3</v>
      </c>
      <c r="M357" s="214">
        <f>ROUND(L357*18,0)</f>
        <v>54</v>
      </c>
      <c r="N357" s="214">
        <v>2</v>
      </c>
      <c r="O357" s="214">
        <f>ROUND(N357*19.2,0)</f>
        <v>38</v>
      </c>
      <c r="P357" s="214">
        <v>4</v>
      </c>
      <c r="Q357" s="214">
        <f>ROUND(P357*19.2,0)</f>
        <v>77</v>
      </c>
      <c r="R357" s="214">
        <v>3</v>
      </c>
      <c r="S357" s="214">
        <f>ROUND(R357*14.4,0)</f>
        <v>43</v>
      </c>
      <c r="T357" s="214">
        <v>4</v>
      </c>
      <c r="U357" s="214">
        <f>ROUND(T357*14.4,0)</f>
        <v>58</v>
      </c>
      <c r="V357" s="214">
        <v>2</v>
      </c>
      <c r="W357" s="214">
        <f>ROUND(V357*28.8,0)</f>
        <v>58</v>
      </c>
      <c r="X357" s="214">
        <v>3</v>
      </c>
      <c r="Y357" s="214">
        <f>ROUND(X357*16.8,0)</f>
        <v>50</v>
      </c>
      <c r="Z357" s="214">
        <v>2</v>
      </c>
      <c r="AA357" s="214">
        <f>ROUND(Z357*19.2,0)</f>
        <v>38</v>
      </c>
      <c r="AB357" s="214">
        <v>2</v>
      </c>
      <c r="AC357" s="214">
        <f>ROUND(AB357*19.2,0)</f>
        <v>38</v>
      </c>
      <c r="AD357" s="214">
        <v>2</v>
      </c>
      <c r="AE357" s="214">
        <f>ROUND(AD357*12,0)</f>
        <v>24</v>
      </c>
      <c r="AF357" s="214">
        <v>2</v>
      </c>
      <c r="AG357" s="214">
        <f>ROUND(AF357*14.4,0)</f>
        <v>29</v>
      </c>
      <c r="AH357" s="214">
        <v>3</v>
      </c>
      <c r="AI357" s="214">
        <f>ROUND(AH357*9.6,0)</f>
        <v>29</v>
      </c>
      <c r="AJ357" s="214">
        <v>2</v>
      </c>
      <c r="AK357" s="214">
        <f>ROUND(AJ357*16.8,0)</f>
        <v>34</v>
      </c>
      <c r="AL357" s="214">
        <v>2</v>
      </c>
      <c r="AM357" s="214">
        <f>ROUND(AL357*7.2,0)</f>
        <v>14</v>
      </c>
      <c r="AN357" s="214">
        <f>SUM(M357,O357,Q357,S357,U357)</f>
        <v>270</v>
      </c>
      <c r="AO357" s="214">
        <f>SUM(W357,Y357,AA357,AC357)</f>
        <v>184</v>
      </c>
      <c r="AP357" s="214">
        <f>SUM(AE357,AG357,AI357)</f>
        <v>82</v>
      </c>
      <c r="AQ357" s="214">
        <f>SUM(AK357,AM357)</f>
        <v>48</v>
      </c>
      <c r="AR357" s="214">
        <f>SUM(AN357:AQ357)</f>
        <v>584</v>
      </c>
      <c r="AS357" s="214" t="str">
        <f>IF(AR357&lt;=120,"Group 1",IF(AR357&lt;=240,"Group 2",IF(AR357&lt;=360,"Group 3",IF(AR357&lt;=480,"Group 4",IF(AR357&lt;=600,"Group 5",IF(AR357&lt;=720,"Group 6",IF(AR357&lt;=840,"Group 7",IF(AR357&lt;=960,"Group 8",IF(AR357&lt;=1080,"Group 9","Group 10")))))))))</f>
        <v>Group 5</v>
      </c>
      <c r="AT357" s="214" t="str">
        <f>IF(AR357&lt;=120,"B1",IF(AR357&lt;=240,"B2",IF(AR357&lt;=360,"B3",IF(AR357&lt;=480,"B4",IF(AR357&lt;=600,"B5",IF(AR357&lt;=720,"B6",IF(AR357&lt;=840,"B7",IF(AR357&lt;=960,"B8",IF(AR357&lt;=1080,"B9",IF(AR357&lt;=1100,"B10",IF(AR357&lt;=1120,"B11",IF(AR357&lt;=1140,"B12",IF(AR357&lt;=1160,"B13",IF(AR357&lt;=1180,"B14","B15"))))))))))))))</f>
        <v>B5</v>
      </c>
      <c r="AU357" s="214" t="str">
        <f>AT357</f>
        <v>B5</v>
      </c>
      <c r="AV357" s="214" t="str">
        <f>IF(AU357=J357,"OK","REVIEW")</f>
        <v>OK</v>
      </c>
      <c r="AW357" s="213" t="s">
        <v>1647</v>
      </c>
    </row>
    <row r="358" ht="72" customHeight="1">
      <c r="A358" s="214" t="s">
        <v>278</v>
      </c>
      <c r="B358" s="213" t="s">
        <v>1250</v>
      </c>
      <c r="C358" s="214" t="s">
        <v>1376</v>
      </c>
      <c r="D358" s="213" t="s">
        <v>1377</v>
      </c>
      <c r="E358" s="214" t="s">
        <v>1400</v>
      </c>
      <c r="F358" s="213" t="s">
        <v>1401</v>
      </c>
      <c r="G358" s="214" t="s">
        <v>1402</v>
      </c>
      <c r="H358" s="213" t="s">
        <v>1403</v>
      </c>
      <c r="I358" s="213" t="s">
        <v>1257</v>
      </c>
      <c r="J358" s="214" t="s">
        <v>271</v>
      </c>
      <c r="K358" s="213" t="s">
        <v>1667</v>
      </c>
      <c r="L358" s="214">
        <v>3</v>
      </c>
      <c r="M358" s="214">
        <f>ROUND(L358*18,0)</f>
        <v>54</v>
      </c>
      <c r="N358" s="214">
        <v>2</v>
      </c>
      <c r="O358" s="214">
        <f>ROUND(N358*19.2,0)</f>
        <v>38</v>
      </c>
      <c r="P358" s="214">
        <v>3</v>
      </c>
      <c r="Q358" s="214">
        <f>ROUND(P358*19.2,0)</f>
        <v>58</v>
      </c>
      <c r="R358" s="214">
        <v>3</v>
      </c>
      <c r="S358" s="214">
        <f>ROUND(R358*14.4,0)</f>
        <v>43</v>
      </c>
      <c r="T358" s="214">
        <v>3</v>
      </c>
      <c r="U358" s="214">
        <f>ROUND(T358*14.4,0)</f>
        <v>43</v>
      </c>
      <c r="V358" s="214">
        <v>2</v>
      </c>
      <c r="W358" s="214">
        <f>ROUND(V358*28.8,0)</f>
        <v>58</v>
      </c>
      <c r="X358" s="214">
        <v>3</v>
      </c>
      <c r="Y358" s="214">
        <f>ROUND(X358*16.8,0)</f>
        <v>50</v>
      </c>
      <c r="Z358" s="214">
        <v>2</v>
      </c>
      <c r="AA358" s="214">
        <f>ROUND(Z358*19.2,0)</f>
        <v>38</v>
      </c>
      <c r="AB358" s="214">
        <v>2</v>
      </c>
      <c r="AC358" s="214">
        <f>ROUND(AB358*19.2,0)</f>
        <v>38</v>
      </c>
      <c r="AD358" s="214">
        <v>2</v>
      </c>
      <c r="AE358" s="214">
        <f>ROUND(AD358*12,0)</f>
        <v>24</v>
      </c>
      <c r="AF358" s="214">
        <v>2</v>
      </c>
      <c r="AG358" s="214">
        <f>ROUND(AF358*14.4,0)</f>
        <v>29</v>
      </c>
      <c r="AH358" s="214">
        <v>3</v>
      </c>
      <c r="AI358" s="214">
        <f>ROUND(AH358*9.6,0)</f>
        <v>29</v>
      </c>
      <c r="AJ358" s="214">
        <v>2</v>
      </c>
      <c r="AK358" s="214">
        <f>ROUND(AJ358*16.8,0)</f>
        <v>34</v>
      </c>
      <c r="AL358" s="214">
        <v>2</v>
      </c>
      <c r="AM358" s="214">
        <f>ROUND(AL358*7.2,0)</f>
        <v>14</v>
      </c>
      <c r="AN358" s="214">
        <f>SUM(M358,O358,Q358,S358,U358)</f>
        <v>236</v>
      </c>
      <c r="AO358" s="214">
        <f>SUM(W358,Y358,AA358,AC358)</f>
        <v>184</v>
      </c>
      <c r="AP358" s="214">
        <f>SUM(AE358,AG358,AI358)</f>
        <v>82</v>
      </c>
      <c r="AQ358" s="214">
        <f>SUM(AK358,AM358)</f>
        <v>48</v>
      </c>
      <c r="AR358" s="214">
        <f>SUM(AN358:AQ358)</f>
        <v>550</v>
      </c>
      <c r="AS358" s="214" t="str">
        <f>IF(AR358&lt;=120,"Group 1",IF(AR358&lt;=240,"Group 2",IF(AR358&lt;=360,"Group 3",IF(AR358&lt;=480,"Group 4",IF(AR358&lt;=600,"Group 5",IF(AR358&lt;=720,"Group 6",IF(AR358&lt;=840,"Group 7",IF(AR358&lt;=960,"Group 8",IF(AR358&lt;=1080,"Group 9","Group 10")))))))))</f>
        <v>Group 5</v>
      </c>
      <c r="AT358" s="214" t="str">
        <f>IF(AR358&lt;=120,"B1",IF(AR358&lt;=240,"B2",IF(AR358&lt;=360,"B3",IF(AR358&lt;=480,"B4",IF(AR358&lt;=600,"B5",IF(AR358&lt;=720,"B6",IF(AR358&lt;=840,"B7",IF(AR358&lt;=960,"B8",IF(AR358&lt;=1080,"B9",IF(AR358&lt;=1100,"B10",IF(AR358&lt;=1120,"B11",IF(AR358&lt;=1140,"B12",IF(AR358&lt;=1160,"B13",IF(AR358&lt;=1180,"B14","B15"))))))))))))))</f>
        <v>B5</v>
      </c>
      <c r="AU358" s="214" t="str">
        <f>AT358</f>
        <v>B5</v>
      </c>
      <c r="AV358" s="214" t="str">
        <f>IF(AU358=J358,"OK","REVIEW")</f>
        <v>OK</v>
      </c>
      <c r="AW358" s="213" t="s">
        <v>1647</v>
      </c>
    </row>
    <row r="359" ht="72" customHeight="1">
      <c r="A359" s="214" t="s">
        <v>278</v>
      </c>
      <c r="B359" s="213" t="s">
        <v>1250</v>
      </c>
      <c r="C359" s="214" t="s">
        <v>1376</v>
      </c>
      <c r="D359" s="213" t="s">
        <v>1377</v>
      </c>
      <c r="E359" s="214" t="s">
        <v>1400</v>
      </c>
      <c r="F359" s="213" t="s">
        <v>1401</v>
      </c>
      <c r="G359" s="214" t="s">
        <v>1404</v>
      </c>
      <c r="H359" s="213" t="s">
        <v>1405</v>
      </c>
      <c r="I359" s="213" t="s">
        <v>1257</v>
      </c>
      <c r="J359" s="214" t="s">
        <v>271</v>
      </c>
      <c r="K359" s="213" t="s">
        <v>1667</v>
      </c>
      <c r="L359" s="214">
        <v>3</v>
      </c>
      <c r="M359" s="214">
        <f>ROUND(L359*18,0)</f>
        <v>54</v>
      </c>
      <c r="N359" s="214">
        <v>2</v>
      </c>
      <c r="O359" s="214">
        <f>ROUND(N359*19.2,0)</f>
        <v>38</v>
      </c>
      <c r="P359" s="214">
        <v>3</v>
      </c>
      <c r="Q359" s="214">
        <f>ROUND(P359*19.2,0)</f>
        <v>58</v>
      </c>
      <c r="R359" s="214">
        <v>3</v>
      </c>
      <c r="S359" s="214">
        <f>ROUND(R359*14.4,0)</f>
        <v>43</v>
      </c>
      <c r="T359" s="214">
        <v>3</v>
      </c>
      <c r="U359" s="214">
        <f>ROUND(T359*14.4,0)</f>
        <v>43</v>
      </c>
      <c r="V359" s="214">
        <v>2</v>
      </c>
      <c r="W359" s="214">
        <f>ROUND(V359*28.8,0)</f>
        <v>58</v>
      </c>
      <c r="X359" s="214">
        <v>3</v>
      </c>
      <c r="Y359" s="214">
        <f>ROUND(X359*16.8,0)</f>
        <v>50</v>
      </c>
      <c r="Z359" s="214">
        <v>2</v>
      </c>
      <c r="AA359" s="214">
        <f>ROUND(Z359*19.2,0)</f>
        <v>38</v>
      </c>
      <c r="AB359" s="214">
        <v>2</v>
      </c>
      <c r="AC359" s="214">
        <f>ROUND(AB359*19.2,0)</f>
        <v>38</v>
      </c>
      <c r="AD359" s="214">
        <v>2</v>
      </c>
      <c r="AE359" s="214">
        <f>ROUND(AD359*12,0)</f>
        <v>24</v>
      </c>
      <c r="AF359" s="214">
        <v>2</v>
      </c>
      <c r="AG359" s="214">
        <f>ROUND(AF359*14.4,0)</f>
        <v>29</v>
      </c>
      <c r="AH359" s="214">
        <v>3</v>
      </c>
      <c r="AI359" s="214">
        <f>ROUND(AH359*9.6,0)</f>
        <v>29</v>
      </c>
      <c r="AJ359" s="214">
        <v>2</v>
      </c>
      <c r="AK359" s="214">
        <f>ROUND(AJ359*16.8,0)</f>
        <v>34</v>
      </c>
      <c r="AL359" s="214">
        <v>2</v>
      </c>
      <c r="AM359" s="214">
        <f>ROUND(AL359*7.2,0)</f>
        <v>14</v>
      </c>
      <c r="AN359" s="214">
        <f>SUM(M359,O359,Q359,S359,U359)</f>
        <v>236</v>
      </c>
      <c r="AO359" s="214">
        <f>SUM(W359,Y359,AA359,AC359)</f>
        <v>184</v>
      </c>
      <c r="AP359" s="214">
        <f>SUM(AE359,AG359,AI359)</f>
        <v>82</v>
      </c>
      <c r="AQ359" s="214">
        <f>SUM(AK359,AM359)</f>
        <v>48</v>
      </c>
      <c r="AR359" s="214">
        <f>SUM(AN359:AQ359)</f>
        <v>550</v>
      </c>
      <c r="AS359" s="214" t="str">
        <f>IF(AR359&lt;=120,"Group 1",IF(AR359&lt;=240,"Group 2",IF(AR359&lt;=360,"Group 3",IF(AR359&lt;=480,"Group 4",IF(AR359&lt;=600,"Group 5",IF(AR359&lt;=720,"Group 6",IF(AR359&lt;=840,"Group 7",IF(AR359&lt;=960,"Group 8",IF(AR359&lt;=1080,"Group 9","Group 10")))))))))</f>
        <v>Group 5</v>
      </c>
      <c r="AT359" s="214" t="str">
        <f>IF(AR359&lt;=120,"B1",IF(AR359&lt;=240,"B2",IF(AR359&lt;=360,"B3",IF(AR359&lt;=480,"B4",IF(AR359&lt;=600,"B5",IF(AR359&lt;=720,"B6",IF(AR359&lt;=840,"B7",IF(AR359&lt;=960,"B8",IF(AR359&lt;=1080,"B9",IF(AR359&lt;=1100,"B10",IF(AR359&lt;=1120,"B11",IF(AR359&lt;=1140,"B12",IF(AR359&lt;=1160,"B13",IF(AR359&lt;=1180,"B14","B15"))))))))))))))</f>
        <v>B5</v>
      </c>
      <c r="AU359" s="214" t="str">
        <f>AT359</f>
        <v>B5</v>
      </c>
      <c r="AV359" s="214" t="str">
        <f>IF(AU359=J359,"OK","REVIEW")</f>
        <v>OK</v>
      </c>
      <c r="AW359" s="213" t="s">
        <v>1647</v>
      </c>
    </row>
    <row r="360" ht="72" customHeight="1">
      <c r="A360" s="214" t="s">
        <v>278</v>
      </c>
      <c r="B360" s="213" t="s">
        <v>1250</v>
      </c>
      <c r="C360" s="214" t="s">
        <v>1376</v>
      </c>
      <c r="D360" s="213" t="s">
        <v>1377</v>
      </c>
      <c r="E360" s="214" t="s">
        <v>1400</v>
      </c>
      <c r="F360" s="213" t="s">
        <v>1401</v>
      </c>
      <c r="G360" s="214" t="s">
        <v>1406</v>
      </c>
      <c r="H360" s="213" t="s">
        <v>1407</v>
      </c>
      <c r="I360" s="213" t="s">
        <v>1257</v>
      </c>
      <c r="J360" s="214" t="s">
        <v>271</v>
      </c>
      <c r="K360" s="213" t="s">
        <v>1667</v>
      </c>
      <c r="L360" s="214">
        <v>3</v>
      </c>
      <c r="M360" s="214">
        <f>ROUND(L360*18,0)</f>
        <v>54</v>
      </c>
      <c r="N360" s="214">
        <v>2</v>
      </c>
      <c r="O360" s="214">
        <f>ROUND(N360*19.2,0)</f>
        <v>38</v>
      </c>
      <c r="P360" s="214">
        <v>3</v>
      </c>
      <c r="Q360" s="214">
        <f>ROUND(P360*19.2,0)</f>
        <v>58</v>
      </c>
      <c r="R360" s="214">
        <v>3</v>
      </c>
      <c r="S360" s="214">
        <f>ROUND(R360*14.4,0)</f>
        <v>43</v>
      </c>
      <c r="T360" s="214">
        <v>3</v>
      </c>
      <c r="U360" s="214">
        <f>ROUND(T360*14.4,0)</f>
        <v>43</v>
      </c>
      <c r="V360" s="214">
        <v>2</v>
      </c>
      <c r="W360" s="214">
        <f>ROUND(V360*28.8,0)</f>
        <v>58</v>
      </c>
      <c r="X360" s="214">
        <v>3</v>
      </c>
      <c r="Y360" s="214">
        <f>ROUND(X360*16.8,0)</f>
        <v>50</v>
      </c>
      <c r="Z360" s="214">
        <v>2</v>
      </c>
      <c r="AA360" s="214">
        <f>ROUND(Z360*19.2,0)</f>
        <v>38</v>
      </c>
      <c r="AB360" s="214">
        <v>2</v>
      </c>
      <c r="AC360" s="214">
        <f>ROUND(AB360*19.2,0)</f>
        <v>38</v>
      </c>
      <c r="AD360" s="214">
        <v>2</v>
      </c>
      <c r="AE360" s="214">
        <f>ROUND(AD360*12,0)</f>
        <v>24</v>
      </c>
      <c r="AF360" s="214">
        <v>2</v>
      </c>
      <c r="AG360" s="214">
        <f>ROUND(AF360*14.4,0)</f>
        <v>29</v>
      </c>
      <c r="AH360" s="214">
        <v>3</v>
      </c>
      <c r="AI360" s="214">
        <f>ROUND(AH360*9.6,0)</f>
        <v>29</v>
      </c>
      <c r="AJ360" s="214">
        <v>2</v>
      </c>
      <c r="AK360" s="214">
        <f>ROUND(AJ360*16.8,0)</f>
        <v>34</v>
      </c>
      <c r="AL360" s="214">
        <v>2</v>
      </c>
      <c r="AM360" s="214">
        <f>ROUND(AL360*7.2,0)</f>
        <v>14</v>
      </c>
      <c r="AN360" s="214">
        <f>SUM(M360,O360,Q360,S360,U360)</f>
        <v>236</v>
      </c>
      <c r="AO360" s="214">
        <f>SUM(W360,Y360,AA360,AC360)</f>
        <v>184</v>
      </c>
      <c r="AP360" s="214">
        <f>SUM(AE360,AG360,AI360)</f>
        <v>82</v>
      </c>
      <c r="AQ360" s="214">
        <f>SUM(AK360,AM360)</f>
        <v>48</v>
      </c>
      <c r="AR360" s="214">
        <f>SUM(AN360:AQ360)</f>
        <v>550</v>
      </c>
      <c r="AS360" s="214" t="str">
        <f>IF(AR360&lt;=120,"Group 1",IF(AR360&lt;=240,"Group 2",IF(AR360&lt;=360,"Group 3",IF(AR360&lt;=480,"Group 4",IF(AR360&lt;=600,"Group 5",IF(AR360&lt;=720,"Group 6",IF(AR360&lt;=840,"Group 7",IF(AR360&lt;=960,"Group 8",IF(AR360&lt;=1080,"Group 9","Group 10")))))))))</f>
        <v>Group 5</v>
      </c>
      <c r="AT360" s="214" t="str">
        <f>IF(AR360&lt;=120,"B1",IF(AR360&lt;=240,"B2",IF(AR360&lt;=360,"B3",IF(AR360&lt;=480,"B4",IF(AR360&lt;=600,"B5",IF(AR360&lt;=720,"B6",IF(AR360&lt;=840,"B7",IF(AR360&lt;=960,"B8",IF(AR360&lt;=1080,"B9",IF(AR360&lt;=1100,"B10",IF(AR360&lt;=1120,"B11",IF(AR360&lt;=1140,"B12",IF(AR360&lt;=1160,"B13",IF(AR360&lt;=1180,"B14","B15"))))))))))))))</f>
        <v>B5</v>
      </c>
      <c r="AU360" s="214" t="str">
        <f>AT360</f>
        <v>B5</v>
      </c>
      <c r="AV360" s="214" t="str">
        <f>IF(AU360=J360,"OK","REVIEW")</f>
        <v>OK</v>
      </c>
      <c r="AW360" s="213" t="s">
        <v>1647</v>
      </c>
    </row>
    <row r="361" ht="72" customHeight="1">
      <c r="A361" s="214" t="s">
        <v>278</v>
      </c>
      <c r="B361" s="213" t="s">
        <v>1250</v>
      </c>
      <c r="C361" s="214" t="s">
        <v>1376</v>
      </c>
      <c r="D361" s="213" t="s">
        <v>1377</v>
      </c>
      <c r="E361" s="214" t="s">
        <v>1400</v>
      </c>
      <c r="F361" s="213" t="s">
        <v>1401</v>
      </c>
      <c r="G361" s="214" t="s">
        <v>1408</v>
      </c>
      <c r="H361" s="213" t="s">
        <v>1409</v>
      </c>
      <c r="I361" s="213" t="s">
        <v>1257</v>
      </c>
      <c r="J361" s="214" t="s">
        <v>271</v>
      </c>
      <c r="K361" s="213" t="s">
        <v>1667</v>
      </c>
      <c r="L361" s="214">
        <v>3</v>
      </c>
      <c r="M361" s="214">
        <f>ROUND(L361*18,0)</f>
        <v>54</v>
      </c>
      <c r="N361" s="214">
        <v>2</v>
      </c>
      <c r="O361" s="214">
        <f>ROUND(N361*19.2,0)</f>
        <v>38</v>
      </c>
      <c r="P361" s="214">
        <v>3</v>
      </c>
      <c r="Q361" s="214">
        <f>ROUND(P361*19.2,0)</f>
        <v>58</v>
      </c>
      <c r="R361" s="214">
        <v>3</v>
      </c>
      <c r="S361" s="214">
        <f>ROUND(R361*14.4,0)</f>
        <v>43</v>
      </c>
      <c r="T361" s="214">
        <v>3</v>
      </c>
      <c r="U361" s="214">
        <f>ROUND(T361*14.4,0)</f>
        <v>43</v>
      </c>
      <c r="V361" s="214">
        <v>2</v>
      </c>
      <c r="W361" s="214">
        <f>ROUND(V361*28.8,0)</f>
        <v>58</v>
      </c>
      <c r="X361" s="214">
        <v>3</v>
      </c>
      <c r="Y361" s="214">
        <f>ROUND(X361*16.8,0)</f>
        <v>50</v>
      </c>
      <c r="Z361" s="214">
        <v>2</v>
      </c>
      <c r="AA361" s="214">
        <f>ROUND(Z361*19.2,0)</f>
        <v>38</v>
      </c>
      <c r="AB361" s="214">
        <v>2</v>
      </c>
      <c r="AC361" s="214">
        <f>ROUND(AB361*19.2,0)</f>
        <v>38</v>
      </c>
      <c r="AD361" s="214">
        <v>2</v>
      </c>
      <c r="AE361" s="214">
        <f>ROUND(AD361*12,0)</f>
        <v>24</v>
      </c>
      <c r="AF361" s="214">
        <v>2</v>
      </c>
      <c r="AG361" s="214">
        <f>ROUND(AF361*14.4,0)</f>
        <v>29</v>
      </c>
      <c r="AH361" s="214">
        <v>3</v>
      </c>
      <c r="AI361" s="214">
        <f>ROUND(AH361*9.6,0)</f>
        <v>29</v>
      </c>
      <c r="AJ361" s="214">
        <v>2</v>
      </c>
      <c r="AK361" s="214">
        <f>ROUND(AJ361*16.8,0)</f>
        <v>34</v>
      </c>
      <c r="AL361" s="214">
        <v>2</v>
      </c>
      <c r="AM361" s="214">
        <f>ROUND(AL361*7.2,0)</f>
        <v>14</v>
      </c>
      <c r="AN361" s="214">
        <f>SUM(M361,O361,Q361,S361,U361)</f>
        <v>236</v>
      </c>
      <c r="AO361" s="214">
        <f>SUM(W361,Y361,AA361,AC361)</f>
        <v>184</v>
      </c>
      <c r="AP361" s="214">
        <f>SUM(AE361,AG361,AI361)</f>
        <v>82</v>
      </c>
      <c r="AQ361" s="214">
        <f>SUM(AK361,AM361)</f>
        <v>48</v>
      </c>
      <c r="AR361" s="214">
        <f>SUM(AN361:AQ361)</f>
        <v>550</v>
      </c>
      <c r="AS361" s="214" t="str">
        <f>IF(AR361&lt;=120,"Group 1",IF(AR361&lt;=240,"Group 2",IF(AR361&lt;=360,"Group 3",IF(AR361&lt;=480,"Group 4",IF(AR361&lt;=600,"Group 5",IF(AR361&lt;=720,"Group 6",IF(AR361&lt;=840,"Group 7",IF(AR361&lt;=960,"Group 8",IF(AR361&lt;=1080,"Group 9","Group 10")))))))))</f>
        <v>Group 5</v>
      </c>
      <c r="AT361" s="214" t="str">
        <f>IF(AR361&lt;=120,"B1",IF(AR361&lt;=240,"B2",IF(AR361&lt;=360,"B3",IF(AR361&lt;=480,"B4",IF(AR361&lt;=600,"B5",IF(AR361&lt;=720,"B6",IF(AR361&lt;=840,"B7",IF(AR361&lt;=960,"B8",IF(AR361&lt;=1080,"B9",IF(AR361&lt;=1100,"B10",IF(AR361&lt;=1120,"B11",IF(AR361&lt;=1140,"B12",IF(AR361&lt;=1160,"B13",IF(AR361&lt;=1180,"B14","B15"))))))))))))))</f>
        <v>B5</v>
      </c>
      <c r="AU361" s="214" t="str">
        <f>AT361</f>
        <v>B5</v>
      </c>
      <c r="AV361" s="214" t="str">
        <f>IF(AU361=J361,"OK","REVIEW")</f>
        <v>OK</v>
      </c>
      <c r="AW361" s="213" t="s">
        <v>1647</v>
      </c>
    </row>
    <row r="362" ht="72" customHeight="1">
      <c r="A362" s="214" t="s">
        <v>278</v>
      </c>
      <c r="B362" s="213" t="s">
        <v>1250</v>
      </c>
      <c r="C362" s="214" t="s">
        <v>1376</v>
      </c>
      <c r="D362" s="213" t="s">
        <v>1377</v>
      </c>
      <c r="E362" s="214" t="s">
        <v>1400</v>
      </c>
      <c r="F362" s="213" t="s">
        <v>1401</v>
      </c>
      <c r="G362" s="214" t="s">
        <v>1410</v>
      </c>
      <c r="H362" s="213" t="s">
        <v>1411</v>
      </c>
      <c r="I362" s="213" t="s">
        <v>1257</v>
      </c>
      <c r="J362" s="214" t="s">
        <v>271</v>
      </c>
      <c r="K362" s="213" t="s">
        <v>1667</v>
      </c>
      <c r="L362" s="214">
        <v>3</v>
      </c>
      <c r="M362" s="214">
        <f>ROUND(L362*18,0)</f>
        <v>54</v>
      </c>
      <c r="N362" s="214">
        <v>2</v>
      </c>
      <c r="O362" s="214">
        <f>ROUND(N362*19.2,0)</f>
        <v>38</v>
      </c>
      <c r="P362" s="214">
        <v>3</v>
      </c>
      <c r="Q362" s="214">
        <f>ROUND(P362*19.2,0)</f>
        <v>58</v>
      </c>
      <c r="R362" s="214">
        <v>3</v>
      </c>
      <c r="S362" s="214">
        <f>ROUND(R362*14.4,0)</f>
        <v>43</v>
      </c>
      <c r="T362" s="214">
        <v>3</v>
      </c>
      <c r="U362" s="214">
        <f>ROUND(T362*14.4,0)</f>
        <v>43</v>
      </c>
      <c r="V362" s="214">
        <v>2</v>
      </c>
      <c r="W362" s="214">
        <f>ROUND(V362*28.8,0)</f>
        <v>58</v>
      </c>
      <c r="X362" s="214">
        <v>3</v>
      </c>
      <c r="Y362" s="214">
        <f>ROUND(X362*16.8,0)</f>
        <v>50</v>
      </c>
      <c r="Z362" s="214">
        <v>2</v>
      </c>
      <c r="AA362" s="214">
        <f>ROUND(Z362*19.2,0)</f>
        <v>38</v>
      </c>
      <c r="AB362" s="214">
        <v>2</v>
      </c>
      <c r="AC362" s="214">
        <f>ROUND(AB362*19.2,0)</f>
        <v>38</v>
      </c>
      <c r="AD362" s="214">
        <v>2</v>
      </c>
      <c r="AE362" s="214">
        <f>ROUND(AD362*12,0)</f>
        <v>24</v>
      </c>
      <c r="AF362" s="214">
        <v>2</v>
      </c>
      <c r="AG362" s="214">
        <f>ROUND(AF362*14.4,0)</f>
        <v>29</v>
      </c>
      <c r="AH362" s="214">
        <v>3</v>
      </c>
      <c r="AI362" s="214">
        <f>ROUND(AH362*9.6,0)</f>
        <v>29</v>
      </c>
      <c r="AJ362" s="214">
        <v>2</v>
      </c>
      <c r="AK362" s="214">
        <f>ROUND(AJ362*16.8,0)</f>
        <v>34</v>
      </c>
      <c r="AL362" s="214">
        <v>2</v>
      </c>
      <c r="AM362" s="214">
        <f>ROUND(AL362*7.2,0)</f>
        <v>14</v>
      </c>
      <c r="AN362" s="214">
        <f>SUM(M362,O362,Q362,S362,U362)</f>
        <v>236</v>
      </c>
      <c r="AO362" s="214">
        <f>SUM(W362,Y362,AA362,AC362)</f>
        <v>184</v>
      </c>
      <c r="AP362" s="214">
        <f>SUM(AE362,AG362,AI362)</f>
        <v>82</v>
      </c>
      <c r="AQ362" s="214">
        <f>SUM(AK362,AM362)</f>
        <v>48</v>
      </c>
      <c r="AR362" s="214">
        <f>SUM(AN362:AQ362)</f>
        <v>550</v>
      </c>
      <c r="AS362" s="214" t="str">
        <f>IF(AR362&lt;=120,"Group 1",IF(AR362&lt;=240,"Group 2",IF(AR362&lt;=360,"Group 3",IF(AR362&lt;=480,"Group 4",IF(AR362&lt;=600,"Group 5",IF(AR362&lt;=720,"Group 6",IF(AR362&lt;=840,"Group 7",IF(AR362&lt;=960,"Group 8",IF(AR362&lt;=1080,"Group 9","Group 10")))))))))</f>
        <v>Group 5</v>
      </c>
      <c r="AT362" s="214" t="str">
        <f>IF(AR362&lt;=120,"B1",IF(AR362&lt;=240,"B2",IF(AR362&lt;=360,"B3",IF(AR362&lt;=480,"B4",IF(AR362&lt;=600,"B5",IF(AR362&lt;=720,"B6",IF(AR362&lt;=840,"B7",IF(AR362&lt;=960,"B8",IF(AR362&lt;=1080,"B9",IF(AR362&lt;=1100,"B10",IF(AR362&lt;=1120,"B11",IF(AR362&lt;=1140,"B12",IF(AR362&lt;=1160,"B13",IF(AR362&lt;=1180,"B14","B15"))))))))))))))</f>
        <v>B5</v>
      </c>
      <c r="AU362" s="214" t="str">
        <f>AT362</f>
        <v>B5</v>
      </c>
      <c r="AV362" s="214" t="str">
        <f>IF(AU362=J362,"OK","REVIEW")</f>
        <v>OK</v>
      </c>
      <c r="AW362" s="213" t="s">
        <v>1647</v>
      </c>
    </row>
    <row r="363" ht="72" customHeight="1">
      <c r="A363" s="214" t="s">
        <v>278</v>
      </c>
      <c r="B363" s="213" t="s">
        <v>1250</v>
      </c>
      <c r="C363" s="214" t="s">
        <v>1376</v>
      </c>
      <c r="D363" s="213" t="s">
        <v>1377</v>
      </c>
      <c r="E363" s="214" t="s">
        <v>1400</v>
      </c>
      <c r="F363" s="213" t="s">
        <v>1401</v>
      </c>
      <c r="G363" s="214" t="s">
        <v>1412</v>
      </c>
      <c r="H363" s="213" t="s">
        <v>1413</v>
      </c>
      <c r="I363" s="213" t="s">
        <v>1257</v>
      </c>
      <c r="J363" s="214" t="s">
        <v>271</v>
      </c>
      <c r="K363" s="213" t="s">
        <v>1667</v>
      </c>
      <c r="L363" s="214">
        <v>3</v>
      </c>
      <c r="M363" s="214">
        <f>ROUND(L363*18,0)</f>
        <v>54</v>
      </c>
      <c r="N363" s="214">
        <v>2</v>
      </c>
      <c r="O363" s="214">
        <f>ROUND(N363*19.2,0)</f>
        <v>38</v>
      </c>
      <c r="P363" s="214">
        <v>3</v>
      </c>
      <c r="Q363" s="214">
        <f>ROUND(P363*19.2,0)</f>
        <v>58</v>
      </c>
      <c r="R363" s="214">
        <v>3</v>
      </c>
      <c r="S363" s="214">
        <f>ROUND(R363*14.4,0)</f>
        <v>43</v>
      </c>
      <c r="T363" s="214">
        <v>3</v>
      </c>
      <c r="U363" s="214">
        <f>ROUND(T363*14.4,0)</f>
        <v>43</v>
      </c>
      <c r="V363" s="214">
        <v>2</v>
      </c>
      <c r="W363" s="214">
        <f>ROUND(V363*28.8,0)</f>
        <v>58</v>
      </c>
      <c r="X363" s="214">
        <v>3</v>
      </c>
      <c r="Y363" s="214">
        <f>ROUND(X363*16.8,0)</f>
        <v>50</v>
      </c>
      <c r="Z363" s="214">
        <v>2</v>
      </c>
      <c r="AA363" s="214">
        <f>ROUND(Z363*19.2,0)</f>
        <v>38</v>
      </c>
      <c r="AB363" s="214">
        <v>2</v>
      </c>
      <c r="AC363" s="214">
        <f>ROUND(AB363*19.2,0)</f>
        <v>38</v>
      </c>
      <c r="AD363" s="214">
        <v>2</v>
      </c>
      <c r="AE363" s="214">
        <f>ROUND(AD363*12,0)</f>
        <v>24</v>
      </c>
      <c r="AF363" s="214">
        <v>2</v>
      </c>
      <c r="AG363" s="214">
        <f>ROUND(AF363*14.4,0)</f>
        <v>29</v>
      </c>
      <c r="AH363" s="214">
        <v>3</v>
      </c>
      <c r="AI363" s="214">
        <f>ROUND(AH363*9.6,0)</f>
        <v>29</v>
      </c>
      <c r="AJ363" s="214">
        <v>2</v>
      </c>
      <c r="AK363" s="214">
        <f>ROUND(AJ363*16.8,0)</f>
        <v>34</v>
      </c>
      <c r="AL363" s="214">
        <v>2</v>
      </c>
      <c r="AM363" s="214">
        <f>ROUND(AL363*7.2,0)</f>
        <v>14</v>
      </c>
      <c r="AN363" s="214">
        <f>SUM(M363,O363,Q363,S363,U363)</f>
        <v>236</v>
      </c>
      <c r="AO363" s="214">
        <f>SUM(W363,Y363,AA363,AC363)</f>
        <v>184</v>
      </c>
      <c r="AP363" s="214">
        <f>SUM(AE363,AG363,AI363)</f>
        <v>82</v>
      </c>
      <c r="AQ363" s="214">
        <f>SUM(AK363,AM363)</f>
        <v>48</v>
      </c>
      <c r="AR363" s="214">
        <f>SUM(AN363:AQ363)</f>
        <v>550</v>
      </c>
      <c r="AS363" s="214" t="str">
        <f>IF(AR363&lt;=120,"Group 1",IF(AR363&lt;=240,"Group 2",IF(AR363&lt;=360,"Group 3",IF(AR363&lt;=480,"Group 4",IF(AR363&lt;=600,"Group 5",IF(AR363&lt;=720,"Group 6",IF(AR363&lt;=840,"Group 7",IF(AR363&lt;=960,"Group 8",IF(AR363&lt;=1080,"Group 9","Group 10")))))))))</f>
        <v>Group 5</v>
      </c>
      <c r="AT363" s="214" t="str">
        <f>IF(AR363&lt;=120,"B1",IF(AR363&lt;=240,"B2",IF(AR363&lt;=360,"B3",IF(AR363&lt;=480,"B4",IF(AR363&lt;=600,"B5",IF(AR363&lt;=720,"B6",IF(AR363&lt;=840,"B7",IF(AR363&lt;=960,"B8",IF(AR363&lt;=1080,"B9",IF(AR363&lt;=1100,"B10",IF(AR363&lt;=1120,"B11",IF(AR363&lt;=1140,"B12",IF(AR363&lt;=1160,"B13",IF(AR363&lt;=1180,"B14","B15"))))))))))))))</f>
        <v>B5</v>
      </c>
      <c r="AU363" s="214" t="str">
        <f>AT363</f>
        <v>B5</v>
      </c>
      <c r="AV363" s="214" t="str">
        <f>IF(AU363=J363,"OK","REVIEW")</f>
        <v>OK</v>
      </c>
      <c r="AW363" s="213" t="s">
        <v>1647</v>
      </c>
    </row>
    <row r="364" ht="72" customHeight="1">
      <c r="A364" s="214" t="s">
        <v>278</v>
      </c>
      <c r="B364" s="213" t="s">
        <v>1250</v>
      </c>
      <c r="C364" s="214" t="s">
        <v>1376</v>
      </c>
      <c r="D364" s="213" t="s">
        <v>1377</v>
      </c>
      <c r="E364" s="214" t="s">
        <v>1414</v>
      </c>
      <c r="F364" s="213" t="s">
        <v>1415</v>
      </c>
      <c r="G364" s="214" t="s">
        <v>1416</v>
      </c>
      <c r="H364" s="213" t="s">
        <v>1417</v>
      </c>
      <c r="I364" s="213" t="s">
        <v>1257</v>
      </c>
      <c r="J364" s="214" t="s">
        <v>271</v>
      </c>
      <c r="K364" s="213" t="s">
        <v>1667</v>
      </c>
      <c r="L364" s="214">
        <v>3</v>
      </c>
      <c r="M364" s="214">
        <f>ROUND(L364*18,0)</f>
        <v>54</v>
      </c>
      <c r="N364" s="214">
        <v>2</v>
      </c>
      <c r="O364" s="214">
        <f>ROUND(N364*19.2,0)</f>
        <v>38</v>
      </c>
      <c r="P364" s="214">
        <v>3</v>
      </c>
      <c r="Q364" s="214">
        <f>ROUND(P364*19.2,0)</f>
        <v>58</v>
      </c>
      <c r="R364" s="214">
        <v>3</v>
      </c>
      <c r="S364" s="214">
        <f>ROUND(R364*14.4,0)</f>
        <v>43</v>
      </c>
      <c r="T364" s="214">
        <v>3</v>
      </c>
      <c r="U364" s="214">
        <f>ROUND(T364*14.4,0)</f>
        <v>43</v>
      </c>
      <c r="V364" s="214">
        <v>2</v>
      </c>
      <c r="W364" s="214">
        <f>ROUND(V364*28.8,0)</f>
        <v>58</v>
      </c>
      <c r="X364" s="214">
        <v>3</v>
      </c>
      <c r="Y364" s="214">
        <f>ROUND(X364*16.8,0)</f>
        <v>50</v>
      </c>
      <c r="Z364" s="214">
        <v>2</v>
      </c>
      <c r="AA364" s="214">
        <f>ROUND(Z364*19.2,0)</f>
        <v>38</v>
      </c>
      <c r="AB364" s="214">
        <v>2</v>
      </c>
      <c r="AC364" s="214">
        <f>ROUND(AB364*19.2,0)</f>
        <v>38</v>
      </c>
      <c r="AD364" s="214">
        <v>2</v>
      </c>
      <c r="AE364" s="214">
        <f>ROUND(AD364*12,0)</f>
        <v>24</v>
      </c>
      <c r="AF364" s="214">
        <v>2</v>
      </c>
      <c r="AG364" s="214">
        <f>ROUND(AF364*14.4,0)</f>
        <v>29</v>
      </c>
      <c r="AH364" s="214">
        <v>3</v>
      </c>
      <c r="AI364" s="214">
        <f>ROUND(AH364*9.6,0)</f>
        <v>29</v>
      </c>
      <c r="AJ364" s="214">
        <v>2</v>
      </c>
      <c r="AK364" s="214">
        <f>ROUND(AJ364*16.8,0)</f>
        <v>34</v>
      </c>
      <c r="AL364" s="214">
        <v>2</v>
      </c>
      <c r="AM364" s="214">
        <f>ROUND(AL364*7.2,0)</f>
        <v>14</v>
      </c>
      <c r="AN364" s="214">
        <f>SUM(M364,O364,Q364,S364,U364)</f>
        <v>236</v>
      </c>
      <c r="AO364" s="214">
        <f>SUM(W364,Y364,AA364,AC364)</f>
        <v>184</v>
      </c>
      <c r="AP364" s="214">
        <f>SUM(AE364,AG364,AI364)</f>
        <v>82</v>
      </c>
      <c r="AQ364" s="214">
        <f>SUM(AK364,AM364)</f>
        <v>48</v>
      </c>
      <c r="AR364" s="214">
        <f>SUM(AN364:AQ364)</f>
        <v>550</v>
      </c>
      <c r="AS364" s="214" t="str">
        <f>IF(AR364&lt;=120,"Group 1",IF(AR364&lt;=240,"Group 2",IF(AR364&lt;=360,"Group 3",IF(AR364&lt;=480,"Group 4",IF(AR364&lt;=600,"Group 5",IF(AR364&lt;=720,"Group 6",IF(AR364&lt;=840,"Group 7",IF(AR364&lt;=960,"Group 8",IF(AR364&lt;=1080,"Group 9","Group 10")))))))))</f>
        <v>Group 5</v>
      </c>
      <c r="AT364" s="214" t="str">
        <f>IF(AR364&lt;=120,"B1",IF(AR364&lt;=240,"B2",IF(AR364&lt;=360,"B3",IF(AR364&lt;=480,"B4",IF(AR364&lt;=600,"B5",IF(AR364&lt;=720,"B6",IF(AR364&lt;=840,"B7",IF(AR364&lt;=960,"B8",IF(AR364&lt;=1080,"B9",IF(AR364&lt;=1100,"B10",IF(AR364&lt;=1120,"B11",IF(AR364&lt;=1140,"B12",IF(AR364&lt;=1160,"B13",IF(AR364&lt;=1180,"B14","B15"))))))))))))))</f>
        <v>B5</v>
      </c>
      <c r="AU364" s="214" t="str">
        <f>AT364</f>
        <v>B5</v>
      </c>
      <c r="AV364" s="214" t="str">
        <f>IF(AU364=J364,"OK","REVIEW")</f>
        <v>OK</v>
      </c>
      <c r="AW364" s="213" t="s">
        <v>1647</v>
      </c>
    </row>
    <row r="365" ht="72" customHeight="1">
      <c r="A365" s="214" t="s">
        <v>278</v>
      </c>
      <c r="B365" s="213" t="s">
        <v>1250</v>
      </c>
      <c r="C365" s="214" t="s">
        <v>1376</v>
      </c>
      <c r="D365" s="213" t="s">
        <v>1377</v>
      </c>
      <c r="E365" s="214" t="s">
        <v>1414</v>
      </c>
      <c r="F365" s="213" t="s">
        <v>1415</v>
      </c>
      <c r="G365" s="214" t="s">
        <v>1418</v>
      </c>
      <c r="H365" s="213" t="s">
        <v>1419</v>
      </c>
      <c r="I365" s="213" t="s">
        <v>1257</v>
      </c>
      <c r="J365" s="214" t="s">
        <v>271</v>
      </c>
      <c r="K365" s="213" t="s">
        <v>1667</v>
      </c>
      <c r="L365" s="214">
        <v>3</v>
      </c>
      <c r="M365" s="214">
        <f>ROUND(L365*18,0)</f>
        <v>54</v>
      </c>
      <c r="N365" s="214">
        <v>2</v>
      </c>
      <c r="O365" s="214">
        <f>ROUND(N365*19.2,0)</f>
        <v>38</v>
      </c>
      <c r="P365" s="214">
        <v>3</v>
      </c>
      <c r="Q365" s="214">
        <f>ROUND(P365*19.2,0)</f>
        <v>58</v>
      </c>
      <c r="R365" s="214">
        <v>3</v>
      </c>
      <c r="S365" s="214">
        <f>ROUND(R365*14.4,0)</f>
        <v>43</v>
      </c>
      <c r="T365" s="214">
        <v>3</v>
      </c>
      <c r="U365" s="214">
        <f>ROUND(T365*14.4,0)</f>
        <v>43</v>
      </c>
      <c r="V365" s="214">
        <v>2</v>
      </c>
      <c r="W365" s="214">
        <f>ROUND(V365*28.8,0)</f>
        <v>58</v>
      </c>
      <c r="X365" s="214">
        <v>3</v>
      </c>
      <c r="Y365" s="214">
        <f>ROUND(X365*16.8,0)</f>
        <v>50</v>
      </c>
      <c r="Z365" s="214">
        <v>2</v>
      </c>
      <c r="AA365" s="214">
        <f>ROUND(Z365*19.2,0)</f>
        <v>38</v>
      </c>
      <c r="AB365" s="214">
        <v>2</v>
      </c>
      <c r="AC365" s="214">
        <f>ROUND(AB365*19.2,0)</f>
        <v>38</v>
      </c>
      <c r="AD365" s="214">
        <v>2</v>
      </c>
      <c r="AE365" s="214">
        <f>ROUND(AD365*12,0)</f>
        <v>24</v>
      </c>
      <c r="AF365" s="214">
        <v>2</v>
      </c>
      <c r="AG365" s="214">
        <f>ROUND(AF365*14.4,0)</f>
        <v>29</v>
      </c>
      <c r="AH365" s="214">
        <v>3</v>
      </c>
      <c r="AI365" s="214">
        <f>ROUND(AH365*9.6,0)</f>
        <v>29</v>
      </c>
      <c r="AJ365" s="214">
        <v>2</v>
      </c>
      <c r="AK365" s="214">
        <f>ROUND(AJ365*16.8,0)</f>
        <v>34</v>
      </c>
      <c r="AL365" s="214">
        <v>2</v>
      </c>
      <c r="AM365" s="214">
        <f>ROUND(AL365*7.2,0)</f>
        <v>14</v>
      </c>
      <c r="AN365" s="214">
        <f>SUM(M365,O365,Q365,S365,U365)</f>
        <v>236</v>
      </c>
      <c r="AO365" s="214">
        <f>SUM(W365,Y365,AA365,AC365)</f>
        <v>184</v>
      </c>
      <c r="AP365" s="214">
        <f>SUM(AE365,AG365,AI365)</f>
        <v>82</v>
      </c>
      <c r="AQ365" s="214">
        <f>SUM(AK365,AM365)</f>
        <v>48</v>
      </c>
      <c r="AR365" s="214">
        <f>SUM(AN365:AQ365)</f>
        <v>550</v>
      </c>
      <c r="AS365" s="214" t="str">
        <f>IF(AR365&lt;=120,"Group 1",IF(AR365&lt;=240,"Group 2",IF(AR365&lt;=360,"Group 3",IF(AR365&lt;=480,"Group 4",IF(AR365&lt;=600,"Group 5",IF(AR365&lt;=720,"Group 6",IF(AR365&lt;=840,"Group 7",IF(AR365&lt;=960,"Group 8",IF(AR365&lt;=1080,"Group 9","Group 10")))))))))</f>
        <v>Group 5</v>
      </c>
      <c r="AT365" s="214" t="str">
        <f>IF(AR365&lt;=120,"B1",IF(AR365&lt;=240,"B2",IF(AR365&lt;=360,"B3",IF(AR365&lt;=480,"B4",IF(AR365&lt;=600,"B5",IF(AR365&lt;=720,"B6",IF(AR365&lt;=840,"B7",IF(AR365&lt;=960,"B8",IF(AR365&lt;=1080,"B9",IF(AR365&lt;=1100,"B10",IF(AR365&lt;=1120,"B11",IF(AR365&lt;=1140,"B12",IF(AR365&lt;=1160,"B13",IF(AR365&lt;=1180,"B14","B15"))))))))))))))</f>
        <v>B5</v>
      </c>
      <c r="AU365" s="214" t="str">
        <f>AT365</f>
        <v>B5</v>
      </c>
      <c r="AV365" s="214" t="str">
        <f>IF(AU365=J365,"OK","REVIEW")</f>
        <v>OK</v>
      </c>
      <c r="AW365" s="213" t="s">
        <v>1647</v>
      </c>
    </row>
    <row r="366" ht="72" customHeight="1">
      <c r="A366" s="214" t="s">
        <v>278</v>
      </c>
      <c r="B366" s="213" t="s">
        <v>1250</v>
      </c>
      <c r="C366" s="214" t="s">
        <v>1376</v>
      </c>
      <c r="D366" s="213" t="s">
        <v>1377</v>
      </c>
      <c r="E366" s="214" t="s">
        <v>1414</v>
      </c>
      <c r="F366" s="213" t="s">
        <v>1415</v>
      </c>
      <c r="G366" s="214" t="s">
        <v>1420</v>
      </c>
      <c r="H366" s="213" t="s">
        <v>1421</v>
      </c>
      <c r="I366" s="213" t="s">
        <v>1257</v>
      </c>
      <c r="J366" s="214" t="s">
        <v>271</v>
      </c>
      <c r="K366" s="213" t="s">
        <v>1667</v>
      </c>
      <c r="L366" s="214">
        <v>3</v>
      </c>
      <c r="M366" s="214">
        <f>ROUND(L366*18,0)</f>
        <v>54</v>
      </c>
      <c r="N366" s="214">
        <v>2</v>
      </c>
      <c r="O366" s="214">
        <f>ROUND(N366*19.2,0)</f>
        <v>38</v>
      </c>
      <c r="P366" s="214">
        <v>3</v>
      </c>
      <c r="Q366" s="214">
        <f>ROUND(P366*19.2,0)</f>
        <v>58</v>
      </c>
      <c r="R366" s="214">
        <v>3</v>
      </c>
      <c r="S366" s="214">
        <f>ROUND(R366*14.4,0)</f>
        <v>43</v>
      </c>
      <c r="T366" s="214">
        <v>3</v>
      </c>
      <c r="U366" s="214">
        <f>ROUND(T366*14.4,0)</f>
        <v>43</v>
      </c>
      <c r="V366" s="214">
        <v>2</v>
      </c>
      <c r="W366" s="214">
        <f>ROUND(V366*28.8,0)</f>
        <v>58</v>
      </c>
      <c r="X366" s="214">
        <v>3</v>
      </c>
      <c r="Y366" s="214">
        <f>ROUND(X366*16.8,0)</f>
        <v>50</v>
      </c>
      <c r="Z366" s="214">
        <v>2</v>
      </c>
      <c r="AA366" s="214">
        <f>ROUND(Z366*19.2,0)</f>
        <v>38</v>
      </c>
      <c r="AB366" s="214">
        <v>2</v>
      </c>
      <c r="AC366" s="214">
        <f>ROUND(AB366*19.2,0)</f>
        <v>38</v>
      </c>
      <c r="AD366" s="214">
        <v>2</v>
      </c>
      <c r="AE366" s="214">
        <f>ROUND(AD366*12,0)</f>
        <v>24</v>
      </c>
      <c r="AF366" s="214">
        <v>2</v>
      </c>
      <c r="AG366" s="214">
        <f>ROUND(AF366*14.4,0)</f>
        <v>29</v>
      </c>
      <c r="AH366" s="214">
        <v>3</v>
      </c>
      <c r="AI366" s="214">
        <f>ROUND(AH366*9.6,0)</f>
        <v>29</v>
      </c>
      <c r="AJ366" s="214">
        <v>2</v>
      </c>
      <c r="AK366" s="214">
        <f>ROUND(AJ366*16.8,0)</f>
        <v>34</v>
      </c>
      <c r="AL366" s="214">
        <v>2</v>
      </c>
      <c r="AM366" s="214">
        <f>ROUND(AL366*7.2,0)</f>
        <v>14</v>
      </c>
      <c r="AN366" s="214">
        <f>SUM(M366,O366,Q366,S366,U366)</f>
        <v>236</v>
      </c>
      <c r="AO366" s="214">
        <f>SUM(W366,Y366,AA366,AC366)</f>
        <v>184</v>
      </c>
      <c r="AP366" s="214">
        <f>SUM(AE366,AG366,AI366)</f>
        <v>82</v>
      </c>
      <c r="AQ366" s="214">
        <f>SUM(AK366,AM366)</f>
        <v>48</v>
      </c>
      <c r="AR366" s="214">
        <f>SUM(AN366:AQ366)</f>
        <v>550</v>
      </c>
      <c r="AS366" s="214" t="str">
        <f>IF(AR366&lt;=120,"Group 1",IF(AR366&lt;=240,"Group 2",IF(AR366&lt;=360,"Group 3",IF(AR366&lt;=480,"Group 4",IF(AR366&lt;=600,"Group 5",IF(AR366&lt;=720,"Group 6",IF(AR366&lt;=840,"Group 7",IF(AR366&lt;=960,"Group 8",IF(AR366&lt;=1080,"Group 9","Group 10")))))))))</f>
        <v>Group 5</v>
      </c>
      <c r="AT366" s="214" t="str">
        <f>IF(AR366&lt;=120,"B1",IF(AR366&lt;=240,"B2",IF(AR366&lt;=360,"B3",IF(AR366&lt;=480,"B4",IF(AR366&lt;=600,"B5",IF(AR366&lt;=720,"B6",IF(AR366&lt;=840,"B7",IF(AR366&lt;=960,"B8",IF(AR366&lt;=1080,"B9",IF(AR366&lt;=1100,"B10",IF(AR366&lt;=1120,"B11",IF(AR366&lt;=1140,"B12",IF(AR366&lt;=1160,"B13",IF(AR366&lt;=1180,"B14","B15"))))))))))))))</f>
        <v>B5</v>
      </c>
      <c r="AU366" s="214" t="str">
        <f>AT366</f>
        <v>B5</v>
      </c>
      <c r="AV366" s="214" t="str">
        <f>IF(AU366=J366,"OK","REVIEW")</f>
        <v>OK</v>
      </c>
      <c r="AW366" s="213" t="s">
        <v>1647</v>
      </c>
    </row>
    <row r="367" ht="72" customHeight="1">
      <c r="A367" s="214" t="s">
        <v>278</v>
      </c>
      <c r="B367" s="213" t="s">
        <v>1250</v>
      </c>
      <c r="C367" s="214" t="s">
        <v>1376</v>
      </c>
      <c r="D367" s="213" t="s">
        <v>1377</v>
      </c>
      <c r="E367" s="214" t="s">
        <v>1414</v>
      </c>
      <c r="F367" s="213" t="s">
        <v>1415</v>
      </c>
      <c r="G367" s="214" t="s">
        <v>1422</v>
      </c>
      <c r="H367" s="213" t="s">
        <v>1423</v>
      </c>
      <c r="I367" s="213" t="s">
        <v>1257</v>
      </c>
      <c r="J367" s="214" t="s">
        <v>271</v>
      </c>
      <c r="K367" s="213" t="s">
        <v>1667</v>
      </c>
      <c r="L367" s="214">
        <v>3</v>
      </c>
      <c r="M367" s="214">
        <f>ROUND(L367*18,0)</f>
        <v>54</v>
      </c>
      <c r="N367" s="214">
        <v>2</v>
      </c>
      <c r="O367" s="214">
        <f>ROUND(N367*19.2,0)</f>
        <v>38</v>
      </c>
      <c r="P367" s="214">
        <v>4</v>
      </c>
      <c r="Q367" s="214">
        <f>ROUND(P367*19.2,0)</f>
        <v>77</v>
      </c>
      <c r="R367" s="214">
        <v>3</v>
      </c>
      <c r="S367" s="214">
        <f>ROUND(R367*14.4,0)</f>
        <v>43</v>
      </c>
      <c r="T367" s="214">
        <v>4</v>
      </c>
      <c r="U367" s="214">
        <f>ROUND(T367*14.4,0)</f>
        <v>58</v>
      </c>
      <c r="V367" s="214">
        <v>2</v>
      </c>
      <c r="W367" s="214">
        <f>ROUND(V367*28.8,0)</f>
        <v>58</v>
      </c>
      <c r="X367" s="214">
        <v>3</v>
      </c>
      <c r="Y367" s="214">
        <f>ROUND(X367*16.8,0)</f>
        <v>50</v>
      </c>
      <c r="Z367" s="214">
        <v>2</v>
      </c>
      <c r="AA367" s="214">
        <f>ROUND(Z367*19.2,0)</f>
        <v>38</v>
      </c>
      <c r="AB367" s="214">
        <v>2</v>
      </c>
      <c r="AC367" s="214">
        <f>ROUND(AB367*19.2,0)</f>
        <v>38</v>
      </c>
      <c r="AD367" s="214">
        <v>2</v>
      </c>
      <c r="AE367" s="214">
        <f>ROUND(AD367*12,0)</f>
        <v>24</v>
      </c>
      <c r="AF367" s="214">
        <v>2</v>
      </c>
      <c r="AG367" s="214">
        <f>ROUND(AF367*14.4,0)</f>
        <v>29</v>
      </c>
      <c r="AH367" s="214">
        <v>3</v>
      </c>
      <c r="AI367" s="214">
        <f>ROUND(AH367*9.6,0)</f>
        <v>29</v>
      </c>
      <c r="AJ367" s="214">
        <v>2</v>
      </c>
      <c r="AK367" s="214">
        <f>ROUND(AJ367*16.8,0)</f>
        <v>34</v>
      </c>
      <c r="AL367" s="214">
        <v>2</v>
      </c>
      <c r="AM367" s="214">
        <f>ROUND(AL367*7.2,0)</f>
        <v>14</v>
      </c>
      <c r="AN367" s="214">
        <f>SUM(M367,O367,Q367,S367,U367)</f>
        <v>270</v>
      </c>
      <c r="AO367" s="214">
        <f>SUM(W367,Y367,AA367,AC367)</f>
        <v>184</v>
      </c>
      <c r="AP367" s="214">
        <f>SUM(AE367,AG367,AI367)</f>
        <v>82</v>
      </c>
      <c r="AQ367" s="214">
        <f>SUM(AK367,AM367)</f>
        <v>48</v>
      </c>
      <c r="AR367" s="214">
        <f>SUM(AN367:AQ367)</f>
        <v>584</v>
      </c>
      <c r="AS367" s="214" t="str">
        <f>IF(AR367&lt;=120,"Group 1",IF(AR367&lt;=240,"Group 2",IF(AR367&lt;=360,"Group 3",IF(AR367&lt;=480,"Group 4",IF(AR367&lt;=600,"Group 5",IF(AR367&lt;=720,"Group 6",IF(AR367&lt;=840,"Group 7",IF(AR367&lt;=960,"Group 8",IF(AR367&lt;=1080,"Group 9","Group 10")))))))))</f>
        <v>Group 5</v>
      </c>
      <c r="AT367" s="214" t="str">
        <f>IF(AR367&lt;=120,"B1",IF(AR367&lt;=240,"B2",IF(AR367&lt;=360,"B3",IF(AR367&lt;=480,"B4",IF(AR367&lt;=600,"B5",IF(AR367&lt;=720,"B6",IF(AR367&lt;=840,"B7",IF(AR367&lt;=960,"B8",IF(AR367&lt;=1080,"B9",IF(AR367&lt;=1100,"B10",IF(AR367&lt;=1120,"B11",IF(AR367&lt;=1140,"B12",IF(AR367&lt;=1160,"B13",IF(AR367&lt;=1180,"B14","B15"))))))))))))))</f>
        <v>B5</v>
      </c>
      <c r="AU367" s="214" t="str">
        <f>AT367</f>
        <v>B5</v>
      </c>
      <c r="AV367" s="214" t="str">
        <f>IF(AU367=J367,"OK","REVIEW")</f>
        <v>OK</v>
      </c>
      <c r="AW367" s="213" t="s">
        <v>1647</v>
      </c>
    </row>
    <row r="368" ht="72" customHeight="1">
      <c r="A368" s="214" t="s">
        <v>278</v>
      </c>
      <c r="B368" s="213" t="s">
        <v>1250</v>
      </c>
      <c r="C368" s="214" t="s">
        <v>1376</v>
      </c>
      <c r="D368" s="213" t="s">
        <v>1377</v>
      </c>
      <c r="E368" s="214" t="s">
        <v>1414</v>
      </c>
      <c r="F368" s="213" t="s">
        <v>1415</v>
      </c>
      <c r="G368" s="214" t="s">
        <v>1424</v>
      </c>
      <c r="H368" s="213" t="s">
        <v>1425</v>
      </c>
      <c r="I368" s="213" t="s">
        <v>1257</v>
      </c>
      <c r="J368" s="214" t="s">
        <v>271</v>
      </c>
      <c r="K368" s="213" t="s">
        <v>1667</v>
      </c>
      <c r="L368" s="214">
        <v>3</v>
      </c>
      <c r="M368" s="214">
        <f>ROUND(L368*18,0)</f>
        <v>54</v>
      </c>
      <c r="N368" s="214">
        <v>2</v>
      </c>
      <c r="O368" s="214">
        <f>ROUND(N368*19.2,0)</f>
        <v>38</v>
      </c>
      <c r="P368" s="214">
        <v>4</v>
      </c>
      <c r="Q368" s="214">
        <f>ROUND(P368*19.2,0)</f>
        <v>77</v>
      </c>
      <c r="R368" s="214">
        <v>3</v>
      </c>
      <c r="S368" s="214">
        <f>ROUND(R368*14.4,0)</f>
        <v>43</v>
      </c>
      <c r="T368" s="214">
        <v>4</v>
      </c>
      <c r="U368" s="214">
        <f>ROUND(T368*14.4,0)</f>
        <v>58</v>
      </c>
      <c r="V368" s="214">
        <v>2</v>
      </c>
      <c r="W368" s="214">
        <f>ROUND(V368*28.8,0)</f>
        <v>58</v>
      </c>
      <c r="X368" s="214">
        <v>3</v>
      </c>
      <c r="Y368" s="214">
        <f>ROUND(X368*16.8,0)</f>
        <v>50</v>
      </c>
      <c r="Z368" s="214">
        <v>2</v>
      </c>
      <c r="AA368" s="214">
        <f>ROUND(Z368*19.2,0)</f>
        <v>38</v>
      </c>
      <c r="AB368" s="214">
        <v>2</v>
      </c>
      <c r="AC368" s="214">
        <f>ROUND(AB368*19.2,0)</f>
        <v>38</v>
      </c>
      <c r="AD368" s="214">
        <v>2</v>
      </c>
      <c r="AE368" s="214">
        <f>ROUND(AD368*12,0)</f>
        <v>24</v>
      </c>
      <c r="AF368" s="214">
        <v>2</v>
      </c>
      <c r="AG368" s="214">
        <f>ROUND(AF368*14.4,0)</f>
        <v>29</v>
      </c>
      <c r="AH368" s="214">
        <v>3</v>
      </c>
      <c r="AI368" s="214">
        <f>ROUND(AH368*9.6,0)</f>
        <v>29</v>
      </c>
      <c r="AJ368" s="214">
        <v>2</v>
      </c>
      <c r="AK368" s="214">
        <f>ROUND(AJ368*16.8,0)</f>
        <v>34</v>
      </c>
      <c r="AL368" s="214">
        <v>2</v>
      </c>
      <c r="AM368" s="214">
        <f>ROUND(AL368*7.2,0)</f>
        <v>14</v>
      </c>
      <c r="AN368" s="214">
        <f>SUM(M368,O368,Q368,S368,U368)</f>
        <v>270</v>
      </c>
      <c r="AO368" s="214">
        <f>SUM(W368,Y368,AA368,AC368)</f>
        <v>184</v>
      </c>
      <c r="AP368" s="214">
        <f>SUM(AE368,AG368,AI368)</f>
        <v>82</v>
      </c>
      <c r="AQ368" s="214">
        <f>SUM(AK368,AM368)</f>
        <v>48</v>
      </c>
      <c r="AR368" s="214">
        <f>SUM(AN368:AQ368)</f>
        <v>584</v>
      </c>
      <c r="AS368" s="214" t="str">
        <f>IF(AR368&lt;=120,"Group 1",IF(AR368&lt;=240,"Group 2",IF(AR368&lt;=360,"Group 3",IF(AR368&lt;=480,"Group 4",IF(AR368&lt;=600,"Group 5",IF(AR368&lt;=720,"Group 6",IF(AR368&lt;=840,"Group 7",IF(AR368&lt;=960,"Group 8",IF(AR368&lt;=1080,"Group 9","Group 10")))))))))</f>
        <v>Group 5</v>
      </c>
      <c r="AT368" s="214" t="str">
        <f>IF(AR368&lt;=120,"B1",IF(AR368&lt;=240,"B2",IF(AR368&lt;=360,"B3",IF(AR368&lt;=480,"B4",IF(AR368&lt;=600,"B5",IF(AR368&lt;=720,"B6",IF(AR368&lt;=840,"B7",IF(AR368&lt;=960,"B8",IF(AR368&lt;=1080,"B9",IF(AR368&lt;=1100,"B10",IF(AR368&lt;=1120,"B11",IF(AR368&lt;=1140,"B12",IF(AR368&lt;=1160,"B13",IF(AR368&lt;=1180,"B14","B15"))))))))))))))</f>
        <v>B5</v>
      </c>
      <c r="AU368" s="214" t="str">
        <f>AT368</f>
        <v>B5</v>
      </c>
      <c r="AV368" s="214" t="str">
        <f>IF(AU368=J368,"OK","REVIEW")</f>
        <v>OK</v>
      </c>
      <c r="AW368" s="213" t="s">
        <v>1647</v>
      </c>
    </row>
    <row r="369" ht="72" customHeight="1">
      <c r="A369" s="214" t="s">
        <v>281</v>
      </c>
      <c r="B369" s="213" t="s">
        <v>1426</v>
      </c>
      <c r="C369" s="214" t="s">
        <v>1427</v>
      </c>
      <c r="D369" s="213" t="s">
        <v>1428</v>
      </c>
      <c r="E369" s="214" t="s">
        <v>1429</v>
      </c>
      <c r="F369" s="213" t="s">
        <v>1430</v>
      </c>
      <c r="G369" s="214" t="s">
        <v>1431</v>
      </c>
      <c r="H369" s="213" t="s">
        <v>1432</v>
      </c>
      <c r="I369" s="213" t="s">
        <v>370</v>
      </c>
      <c r="J369" s="214" t="s">
        <v>263</v>
      </c>
      <c r="K369" s="213" t="s">
        <v>1668</v>
      </c>
      <c r="L369" s="214">
        <v>1</v>
      </c>
      <c r="M369" s="214">
        <f>ROUND(L369*18,0)</f>
        <v>18</v>
      </c>
      <c r="N369" s="214">
        <v>1</v>
      </c>
      <c r="O369" s="214">
        <f>ROUND(N369*19.2,0)</f>
        <v>19</v>
      </c>
      <c r="P369" s="214">
        <v>1</v>
      </c>
      <c r="Q369" s="214">
        <f>ROUND(P369*19.2,0)</f>
        <v>19</v>
      </c>
      <c r="R369" s="214">
        <v>1</v>
      </c>
      <c r="S369" s="214">
        <f>ROUND(R369*14.4,0)</f>
        <v>14</v>
      </c>
      <c r="T369" s="214">
        <v>2</v>
      </c>
      <c r="U369" s="214">
        <f>ROUND(T369*14.4,0)</f>
        <v>29</v>
      </c>
      <c r="V369" s="214">
        <v>1</v>
      </c>
      <c r="W369" s="214">
        <f>ROUND(V369*28.8,0)</f>
        <v>29</v>
      </c>
      <c r="X369" s="214">
        <v>2</v>
      </c>
      <c r="Y369" s="214">
        <f>ROUND(X369*16.8,0)</f>
        <v>34</v>
      </c>
      <c r="Z369" s="214">
        <v>2</v>
      </c>
      <c r="AA369" s="214">
        <f>ROUND(Z369*19.2,0)</f>
        <v>38</v>
      </c>
      <c r="AB369" s="214">
        <v>1</v>
      </c>
      <c r="AC369" s="214">
        <f>ROUND(AB369*19.2,0)</f>
        <v>19</v>
      </c>
      <c r="AD369" s="214">
        <v>1</v>
      </c>
      <c r="AE369" s="214">
        <f>ROUND(AD369*12,0)</f>
        <v>12</v>
      </c>
      <c r="AF369" s="214">
        <v>1</v>
      </c>
      <c r="AG369" s="214">
        <f>ROUND(AF369*14.4,0)</f>
        <v>14</v>
      </c>
      <c r="AH369" s="214">
        <v>3</v>
      </c>
      <c r="AI369" s="214">
        <f>ROUND(AH369*9.6,0)</f>
        <v>29</v>
      </c>
      <c r="AJ369" s="214">
        <v>3</v>
      </c>
      <c r="AK369" s="214">
        <f>ROUND(AJ369*16.8,0)</f>
        <v>50</v>
      </c>
      <c r="AL369" s="214">
        <v>1</v>
      </c>
      <c r="AM369" s="214">
        <f>ROUND(AL369*7.2,0)</f>
        <v>7</v>
      </c>
      <c r="AN369" s="214">
        <f>SUM(M369,O369,Q369,S369,U369)</f>
        <v>99</v>
      </c>
      <c r="AO369" s="214">
        <f>SUM(W369,Y369,AA369,AC369)</f>
        <v>120</v>
      </c>
      <c r="AP369" s="214">
        <f>SUM(AE369,AG369,AI369)</f>
        <v>55</v>
      </c>
      <c r="AQ369" s="214">
        <f>SUM(AK369,AM369)</f>
        <v>57</v>
      </c>
      <c r="AR369" s="214">
        <f>SUM(AN369:AQ369)</f>
        <v>331</v>
      </c>
      <c r="AS369" s="214" t="str">
        <f>IF(AR369&lt;=120,"Group 1",IF(AR369&lt;=240,"Group 2",IF(AR369&lt;=360,"Group 3",IF(AR369&lt;=480,"Group 4",IF(AR369&lt;=600,"Group 5",IF(AR369&lt;=720,"Group 6",IF(AR369&lt;=840,"Group 7",IF(AR369&lt;=960,"Group 8",IF(AR369&lt;=1080,"Group 9","Group 10")))))))))</f>
        <v>Group 3</v>
      </c>
      <c r="AT369" s="214" t="str">
        <f>IF(AR369&lt;=120,"B1",IF(AR369&lt;=240,"B2",IF(AR369&lt;=360,"B3",IF(AR369&lt;=480,"B4",IF(AR369&lt;=600,"B5",IF(AR369&lt;=720,"B6",IF(AR369&lt;=840,"B7",IF(AR369&lt;=960,"B8",IF(AR369&lt;=1080,"B9",IF(AR369&lt;=1100,"B10",IF(AR369&lt;=1120,"B11",IF(AR369&lt;=1140,"B12",IF(AR369&lt;=1160,"B13",IF(AR369&lt;=1180,"B14","B15"))))))))))))))</f>
        <v>B3</v>
      </c>
      <c r="AU369" s="214" t="str">
        <f>AT369</f>
        <v>B3</v>
      </c>
      <c r="AV369" s="214" t="str">
        <f>IF(AU369=J369,"OK","REVIEW")</f>
        <v>OK</v>
      </c>
      <c r="AW369" s="213" t="s">
        <v>1647</v>
      </c>
    </row>
    <row r="370" ht="72" customHeight="1">
      <c r="A370" s="214" t="s">
        <v>281</v>
      </c>
      <c r="B370" s="213" t="s">
        <v>1426</v>
      </c>
      <c r="C370" s="214" t="s">
        <v>1427</v>
      </c>
      <c r="D370" s="213" t="s">
        <v>1428</v>
      </c>
      <c r="E370" s="214" t="s">
        <v>1429</v>
      </c>
      <c r="F370" s="213" t="s">
        <v>1430</v>
      </c>
      <c r="G370" s="214" t="s">
        <v>1437</v>
      </c>
      <c r="H370" s="213" t="s">
        <v>1438</v>
      </c>
      <c r="I370" s="213" t="s">
        <v>370</v>
      </c>
      <c r="J370" s="214" t="s">
        <v>263</v>
      </c>
      <c r="K370" s="213" t="s">
        <v>1668</v>
      </c>
      <c r="L370" s="214">
        <v>1</v>
      </c>
      <c r="M370" s="214">
        <f>ROUND(L370*18,0)</f>
        <v>18</v>
      </c>
      <c r="N370" s="214">
        <v>1</v>
      </c>
      <c r="O370" s="214">
        <f>ROUND(N370*19.2,0)</f>
        <v>19</v>
      </c>
      <c r="P370" s="214">
        <v>2</v>
      </c>
      <c r="Q370" s="214">
        <f>ROUND(P370*19.2,0)</f>
        <v>38</v>
      </c>
      <c r="R370" s="214">
        <v>1</v>
      </c>
      <c r="S370" s="214">
        <f>ROUND(R370*14.4,0)</f>
        <v>14</v>
      </c>
      <c r="T370" s="214">
        <v>3</v>
      </c>
      <c r="U370" s="214">
        <f>ROUND(T370*14.4,0)</f>
        <v>43</v>
      </c>
      <c r="V370" s="214">
        <v>1</v>
      </c>
      <c r="W370" s="214">
        <f>ROUND(V370*28.8,0)</f>
        <v>29</v>
      </c>
      <c r="X370" s="214">
        <v>2</v>
      </c>
      <c r="Y370" s="214">
        <f>ROUND(X370*16.8,0)</f>
        <v>34</v>
      </c>
      <c r="Z370" s="214">
        <v>2</v>
      </c>
      <c r="AA370" s="214">
        <f>ROUND(Z370*19.2,0)</f>
        <v>38</v>
      </c>
      <c r="AB370" s="214">
        <v>0</v>
      </c>
      <c r="AC370" s="214">
        <f>ROUND(AB370*19.2,0)</f>
        <v>0</v>
      </c>
      <c r="AD370" s="214">
        <v>1</v>
      </c>
      <c r="AE370" s="214">
        <f>ROUND(AD370*12,0)</f>
        <v>12</v>
      </c>
      <c r="AF370" s="214">
        <v>1</v>
      </c>
      <c r="AG370" s="214">
        <f>ROUND(AF370*14.4,0)</f>
        <v>14</v>
      </c>
      <c r="AH370" s="214">
        <v>3</v>
      </c>
      <c r="AI370" s="214">
        <f>ROUND(AH370*9.6,0)</f>
        <v>29</v>
      </c>
      <c r="AJ370" s="214">
        <v>3</v>
      </c>
      <c r="AK370" s="214">
        <f>ROUND(AJ370*16.8,0)</f>
        <v>50</v>
      </c>
      <c r="AL370" s="214">
        <v>1</v>
      </c>
      <c r="AM370" s="214">
        <f>ROUND(AL370*7.2,0)</f>
        <v>7</v>
      </c>
      <c r="AN370" s="214">
        <f>SUM(M370,O370,Q370,S370,U370)</f>
        <v>132</v>
      </c>
      <c r="AO370" s="214">
        <f>SUM(W370,Y370,AA370,AC370)</f>
        <v>101</v>
      </c>
      <c r="AP370" s="214">
        <f>SUM(AE370,AG370,AI370)</f>
        <v>55</v>
      </c>
      <c r="AQ370" s="214">
        <f>SUM(AK370,AM370)</f>
        <v>57</v>
      </c>
      <c r="AR370" s="214">
        <f>SUM(AN370:AQ370)</f>
        <v>345</v>
      </c>
      <c r="AS370" s="214" t="str">
        <f>IF(AR370&lt;=120,"Group 1",IF(AR370&lt;=240,"Group 2",IF(AR370&lt;=360,"Group 3",IF(AR370&lt;=480,"Group 4",IF(AR370&lt;=600,"Group 5",IF(AR370&lt;=720,"Group 6",IF(AR370&lt;=840,"Group 7",IF(AR370&lt;=960,"Group 8",IF(AR370&lt;=1080,"Group 9","Group 10")))))))))</f>
        <v>Group 3</v>
      </c>
      <c r="AT370" s="214" t="str">
        <f>IF(AR370&lt;=120,"B1",IF(AR370&lt;=240,"B2",IF(AR370&lt;=360,"B3",IF(AR370&lt;=480,"B4",IF(AR370&lt;=600,"B5",IF(AR370&lt;=720,"B6",IF(AR370&lt;=840,"B7",IF(AR370&lt;=960,"B8",IF(AR370&lt;=1080,"B9",IF(AR370&lt;=1100,"B10",IF(AR370&lt;=1120,"B11",IF(AR370&lt;=1140,"B12",IF(AR370&lt;=1160,"B13",IF(AR370&lt;=1180,"B14","B15"))))))))))))))</f>
        <v>B3</v>
      </c>
      <c r="AU370" s="214" t="str">
        <f>AT370</f>
        <v>B3</v>
      </c>
      <c r="AV370" s="214" t="str">
        <f>IF(AU370=J370,"OK","REVIEW")</f>
        <v>OK</v>
      </c>
      <c r="AW370" s="213" t="s">
        <v>1647</v>
      </c>
    </row>
    <row r="371" ht="72" customHeight="1">
      <c r="A371" s="214" t="s">
        <v>281</v>
      </c>
      <c r="B371" s="213" t="s">
        <v>1426</v>
      </c>
      <c r="C371" s="214" t="s">
        <v>1427</v>
      </c>
      <c r="D371" s="213" t="s">
        <v>1428</v>
      </c>
      <c r="E371" s="214" t="s">
        <v>1429</v>
      </c>
      <c r="F371" s="213" t="s">
        <v>1430</v>
      </c>
      <c r="G371" s="214" t="s">
        <v>1439</v>
      </c>
      <c r="H371" s="213" t="s">
        <v>1440</v>
      </c>
      <c r="I371" s="213" t="s">
        <v>370</v>
      </c>
      <c r="J371" s="214" t="s">
        <v>263</v>
      </c>
      <c r="K371" s="213" t="s">
        <v>1668</v>
      </c>
      <c r="L371" s="214">
        <v>1</v>
      </c>
      <c r="M371" s="214">
        <f>ROUND(L371*18,0)</f>
        <v>18</v>
      </c>
      <c r="N371" s="214">
        <v>1</v>
      </c>
      <c r="O371" s="214">
        <f>ROUND(N371*19.2,0)</f>
        <v>19</v>
      </c>
      <c r="P371" s="214">
        <v>1</v>
      </c>
      <c r="Q371" s="214">
        <f>ROUND(P371*19.2,0)</f>
        <v>19</v>
      </c>
      <c r="R371" s="214">
        <v>1</v>
      </c>
      <c r="S371" s="214">
        <f>ROUND(R371*14.4,0)</f>
        <v>14</v>
      </c>
      <c r="T371" s="214">
        <v>2</v>
      </c>
      <c r="U371" s="214">
        <f>ROUND(T371*14.4,0)</f>
        <v>29</v>
      </c>
      <c r="V371" s="214">
        <v>1</v>
      </c>
      <c r="W371" s="214">
        <f>ROUND(V371*28.8,0)</f>
        <v>29</v>
      </c>
      <c r="X371" s="214">
        <v>2</v>
      </c>
      <c r="Y371" s="214">
        <f>ROUND(X371*16.8,0)</f>
        <v>34</v>
      </c>
      <c r="Z371" s="214">
        <v>2</v>
      </c>
      <c r="AA371" s="214">
        <f>ROUND(Z371*19.2,0)</f>
        <v>38</v>
      </c>
      <c r="AB371" s="214">
        <v>1</v>
      </c>
      <c r="AC371" s="214">
        <f>ROUND(AB371*19.2,0)</f>
        <v>19</v>
      </c>
      <c r="AD371" s="214">
        <v>1</v>
      </c>
      <c r="AE371" s="214">
        <f>ROUND(AD371*12,0)</f>
        <v>12</v>
      </c>
      <c r="AF371" s="214">
        <v>1</v>
      </c>
      <c r="AG371" s="214">
        <f>ROUND(AF371*14.4,0)</f>
        <v>14</v>
      </c>
      <c r="AH371" s="214">
        <v>2</v>
      </c>
      <c r="AI371" s="214">
        <f>ROUND(AH371*9.6,0)</f>
        <v>19</v>
      </c>
      <c r="AJ371" s="214">
        <v>2</v>
      </c>
      <c r="AK371" s="214">
        <f>ROUND(AJ371*16.8,0)</f>
        <v>34</v>
      </c>
      <c r="AL371" s="214">
        <v>1</v>
      </c>
      <c r="AM371" s="214">
        <f>ROUND(AL371*7.2,0)</f>
        <v>7</v>
      </c>
      <c r="AN371" s="214">
        <f>SUM(M371,O371,Q371,S371,U371)</f>
        <v>99</v>
      </c>
      <c r="AO371" s="214">
        <f>SUM(W371,Y371,AA371,AC371)</f>
        <v>120</v>
      </c>
      <c r="AP371" s="214">
        <f>SUM(AE371,AG371,AI371)</f>
        <v>45</v>
      </c>
      <c r="AQ371" s="214">
        <f>SUM(AK371,AM371)</f>
        <v>41</v>
      </c>
      <c r="AR371" s="214">
        <f>SUM(AN371:AQ371)</f>
        <v>305</v>
      </c>
      <c r="AS371" s="214" t="str">
        <f>IF(AR371&lt;=120,"Group 1",IF(AR371&lt;=240,"Group 2",IF(AR371&lt;=360,"Group 3",IF(AR371&lt;=480,"Group 4",IF(AR371&lt;=600,"Group 5",IF(AR371&lt;=720,"Group 6",IF(AR371&lt;=840,"Group 7",IF(AR371&lt;=960,"Group 8",IF(AR371&lt;=1080,"Group 9","Group 10")))))))))</f>
        <v>Group 3</v>
      </c>
      <c r="AT371" s="214" t="str">
        <f>IF(AR371&lt;=120,"B1",IF(AR371&lt;=240,"B2",IF(AR371&lt;=360,"B3",IF(AR371&lt;=480,"B4",IF(AR371&lt;=600,"B5",IF(AR371&lt;=720,"B6",IF(AR371&lt;=840,"B7",IF(AR371&lt;=960,"B8",IF(AR371&lt;=1080,"B9",IF(AR371&lt;=1100,"B10",IF(AR371&lt;=1120,"B11",IF(AR371&lt;=1140,"B12",IF(AR371&lt;=1160,"B13",IF(AR371&lt;=1180,"B14","B15"))))))))))))))</f>
        <v>B3</v>
      </c>
      <c r="AU371" s="214" t="str">
        <f>AT371</f>
        <v>B3</v>
      </c>
      <c r="AV371" s="214" t="str">
        <f>IF(AU371=J371,"OK","REVIEW")</f>
        <v>OK</v>
      </c>
      <c r="AW371" s="213" t="s">
        <v>1647</v>
      </c>
    </row>
    <row r="372" ht="72" customHeight="1">
      <c r="A372" s="214" t="s">
        <v>281</v>
      </c>
      <c r="B372" s="213" t="s">
        <v>1426</v>
      </c>
      <c r="C372" s="214" t="s">
        <v>1427</v>
      </c>
      <c r="D372" s="213" t="s">
        <v>1428</v>
      </c>
      <c r="E372" s="214" t="s">
        <v>1429</v>
      </c>
      <c r="F372" s="213" t="s">
        <v>1430</v>
      </c>
      <c r="G372" s="214" t="s">
        <v>1441</v>
      </c>
      <c r="H372" s="213" t="s">
        <v>1442</v>
      </c>
      <c r="I372" s="213" t="s">
        <v>370</v>
      </c>
      <c r="J372" s="214" t="s">
        <v>263</v>
      </c>
      <c r="K372" s="213" t="s">
        <v>1668</v>
      </c>
      <c r="L372" s="214">
        <v>1</v>
      </c>
      <c r="M372" s="214">
        <f>ROUND(L372*18,0)</f>
        <v>18</v>
      </c>
      <c r="N372" s="214">
        <v>1</v>
      </c>
      <c r="O372" s="214">
        <f>ROUND(N372*19.2,0)</f>
        <v>19</v>
      </c>
      <c r="P372" s="214">
        <v>2</v>
      </c>
      <c r="Q372" s="214">
        <f>ROUND(P372*19.2,0)</f>
        <v>38</v>
      </c>
      <c r="R372" s="214">
        <v>1</v>
      </c>
      <c r="S372" s="214">
        <f>ROUND(R372*14.4,0)</f>
        <v>14</v>
      </c>
      <c r="T372" s="214">
        <v>3</v>
      </c>
      <c r="U372" s="214">
        <f>ROUND(T372*14.4,0)</f>
        <v>43</v>
      </c>
      <c r="V372" s="214">
        <v>1</v>
      </c>
      <c r="W372" s="214">
        <f>ROUND(V372*28.8,0)</f>
        <v>29</v>
      </c>
      <c r="X372" s="214">
        <v>2</v>
      </c>
      <c r="Y372" s="214">
        <f>ROUND(X372*16.8,0)</f>
        <v>34</v>
      </c>
      <c r="Z372" s="214">
        <v>2</v>
      </c>
      <c r="AA372" s="214">
        <f>ROUND(Z372*19.2,0)</f>
        <v>38</v>
      </c>
      <c r="AB372" s="214">
        <v>0</v>
      </c>
      <c r="AC372" s="214">
        <f>ROUND(AB372*19.2,0)</f>
        <v>0</v>
      </c>
      <c r="AD372" s="214">
        <v>1</v>
      </c>
      <c r="AE372" s="214">
        <f>ROUND(AD372*12,0)</f>
        <v>12</v>
      </c>
      <c r="AF372" s="214">
        <v>1</v>
      </c>
      <c r="AG372" s="214">
        <f>ROUND(AF372*14.4,0)</f>
        <v>14</v>
      </c>
      <c r="AH372" s="214">
        <v>3</v>
      </c>
      <c r="AI372" s="214">
        <f>ROUND(AH372*9.6,0)</f>
        <v>29</v>
      </c>
      <c r="AJ372" s="214">
        <v>3</v>
      </c>
      <c r="AK372" s="214">
        <f>ROUND(AJ372*16.8,0)</f>
        <v>50</v>
      </c>
      <c r="AL372" s="214">
        <v>1</v>
      </c>
      <c r="AM372" s="214">
        <f>ROUND(AL372*7.2,0)</f>
        <v>7</v>
      </c>
      <c r="AN372" s="214">
        <f>SUM(M372,O372,Q372,S372,U372)</f>
        <v>132</v>
      </c>
      <c r="AO372" s="214">
        <f>SUM(W372,Y372,AA372,AC372)</f>
        <v>101</v>
      </c>
      <c r="AP372" s="214">
        <f>SUM(AE372,AG372,AI372)</f>
        <v>55</v>
      </c>
      <c r="AQ372" s="214">
        <f>SUM(AK372,AM372)</f>
        <v>57</v>
      </c>
      <c r="AR372" s="214">
        <f>SUM(AN372:AQ372)</f>
        <v>345</v>
      </c>
      <c r="AS372" s="214" t="str">
        <f>IF(AR372&lt;=120,"Group 1",IF(AR372&lt;=240,"Group 2",IF(AR372&lt;=360,"Group 3",IF(AR372&lt;=480,"Group 4",IF(AR372&lt;=600,"Group 5",IF(AR372&lt;=720,"Group 6",IF(AR372&lt;=840,"Group 7",IF(AR372&lt;=960,"Group 8",IF(AR372&lt;=1080,"Group 9","Group 10")))))))))</f>
        <v>Group 3</v>
      </c>
      <c r="AT372" s="214" t="str">
        <f>IF(AR372&lt;=120,"B1",IF(AR372&lt;=240,"B2",IF(AR372&lt;=360,"B3",IF(AR372&lt;=480,"B4",IF(AR372&lt;=600,"B5",IF(AR372&lt;=720,"B6",IF(AR372&lt;=840,"B7",IF(AR372&lt;=960,"B8",IF(AR372&lt;=1080,"B9",IF(AR372&lt;=1100,"B10",IF(AR372&lt;=1120,"B11",IF(AR372&lt;=1140,"B12",IF(AR372&lt;=1160,"B13",IF(AR372&lt;=1180,"B14","B15"))))))))))))))</f>
        <v>B3</v>
      </c>
      <c r="AU372" s="214" t="str">
        <f>AT372</f>
        <v>B3</v>
      </c>
      <c r="AV372" s="214" t="str">
        <f>IF(AU372=J372,"OK","REVIEW")</f>
        <v>OK</v>
      </c>
      <c r="AW372" s="213" t="s">
        <v>1647</v>
      </c>
    </row>
    <row r="373" ht="72" customHeight="1">
      <c r="A373" s="214" t="s">
        <v>281</v>
      </c>
      <c r="B373" s="213" t="s">
        <v>1426</v>
      </c>
      <c r="C373" s="214" t="s">
        <v>1427</v>
      </c>
      <c r="D373" s="213" t="s">
        <v>1428</v>
      </c>
      <c r="E373" s="214" t="s">
        <v>1443</v>
      </c>
      <c r="F373" s="213" t="s">
        <v>1444</v>
      </c>
      <c r="G373" s="214" t="s">
        <v>1445</v>
      </c>
      <c r="H373" s="213" t="s">
        <v>1446</v>
      </c>
      <c r="I373" s="213" t="s">
        <v>370</v>
      </c>
      <c r="J373" s="214" t="s">
        <v>263</v>
      </c>
      <c r="K373" s="213" t="s">
        <v>1668</v>
      </c>
      <c r="L373" s="214">
        <v>1</v>
      </c>
      <c r="M373" s="214">
        <f>ROUND(L373*18,0)</f>
        <v>18</v>
      </c>
      <c r="N373" s="214">
        <v>1</v>
      </c>
      <c r="O373" s="214">
        <f>ROUND(N373*19.2,0)</f>
        <v>19</v>
      </c>
      <c r="P373" s="214">
        <v>2</v>
      </c>
      <c r="Q373" s="214">
        <f>ROUND(P373*19.2,0)</f>
        <v>38</v>
      </c>
      <c r="R373" s="214">
        <v>1</v>
      </c>
      <c r="S373" s="214">
        <f>ROUND(R373*14.4,0)</f>
        <v>14</v>
      </c>
      <c r="T373" s="214">
        <v>3</v>
      </c>
      <c r="U373" s="214">
        <f>ROUND(T373*14.4,0)</f>
        <v>43</v>
      </c>
      <c r="V373" s="214">
        <v>1</v>
      </c>
      <c r="W373" s="214">
        <f>ROUND(V373*28.8,0)</f>
        <v>29</v>
      </c>
      <c r="X373" s="214">
        <v>2</v>
      </c>
      <c r="Y373" s="214">
        <f>ROUND(X373*16.8,0)</f>
        <v>34</v>
      </c>
      <c r="Z373" s="214">
        <v>2</v>
      </c>
      <c r="AA373" s="214">
        <f>ROUND(Z373*19.2,0)</f>
        <v>38</v>
      </c>
      <c r="AB373" s="214">
        <v>1</v>
      </c>
      <c r="AC373" s="214">
        <f>ROUND(AB373*19.2,0)</f>
        <v>19</v>
      </c>
      <c r="AD373" s="214">
        <v>1</v>
      </c>
      <c r="AE373" s="214">
        <f>ROUND(AD373*12,0)</f>
        <v>12</v>
      </c>
      <c r="AF373" s="214">
        <v>1</v>
      </c>
      <c r="AG373" s="214">
        <f>ROUND(AF373*14.4,0)</f>
        <v>14</v>
      </c>
      <c r="AH373" s="214">
        <v>2</v>
      </c>
      <c r="AI373" s="214">
        <f>ROUND(AH373*9.6,0)</f>
        <v>19</v>
      </c>
      <c r="AJ373" s="214">
        <v>2</v>
      </c>
      <c r="AK373" s="214">
        <f>ROUND(AJ373*16.8,0)</f>
        <v>34</v>
      </c>
      <c r="AL373" s="214">
        <v>1</v>
      </c>
      <c r="AM373" s="214">
        <f>ROUND(AL373*7.2,0)</f>
        <v>7</v>
      </c>
      <c r="AN373" s="214">
        <f>SUM(M373,O373,Q373,S373,U373)</f>
        <v>132</v>
      </c>
      <c r="AO373" s="214">
        <f>SUM(W373,Y373,AA373,AC373)</f>
        <v>120</v>
      </c>
      <c r="AP373" s="214">
        <f>SUM(AE373,AG373,AI373)</f>
        <v>45</v>
      </c>
      <c r="AQ373" s="214">
        <f>SUM(AK373,AM373)</f>
        <v>41</v>
      </c>
      <c r="AR373" s="214">
        <f>SUM(AN373:AQ373)</f>
        <v>338</v>
      </c>
      <c r="AS373" s="214" t="str">
        <f>IF(AR373&lt;=120,"Group 1",IF(AR373&lt;=240,"Group 2",IF(AR373&lt;=360,"Group 3",IF(AR373&lt;=480,"Group 4",IF(AR373&lt;=600,"Group 5",IF(AR373&lt;=720,"Group 6",IF(AR373&lt;=840,"Group 7",IF(AR373&lt;=960,"Group 8",IF(AR373&lt;=1080,"Group 9","Group 10")))))))))</f>
        <v>Group 3</v>
      </c>
      <c r="AT373" s="214" t="str">
        <f>IF(AR373&lt;=120,"B1",IF(AR373&lt;=240,"B2",IF(AR373&lt;=360,"B3",IF(AR373&lt;=480,"B4",IF(AR373&lt;=600,"B5",IF(AR373&lt;=720,"B6",IF(AR373&lt;=840,"B7",IF(AR373&lt;=960,"B8",IF(AR373&lt;=1080,"B9",IF(AR373&lt;=1100,"B10",IF(AR373&lt;=1120,"B11",IF(AR373&lt;=1140,"B12",IF(AR373&lt;=1160,"B13",IF(AR373&lt;=1180,"B14","B15"))))))))))))))</f>
        <v>B3</v>
      </c>
      <c r="AU373" s="214" t="str">
        <f>AT373</f>
        <v>B3</v>
      </c>
      <c r="AV373" s="214" t="str">
        <f>IF(AU373=J373,"OK","REVIEW")</f>
        <v>OK</v>
      </c>
      <c r="AW373" s="213" t="s">
        <v>1647</v>
      </c>
    </row>
    <row r="374" ht="72" customHeight="1">
      <c r="A374" s="214" t="s">
        <v>281</v>
      </c>
      <c r="B374" s="213" t="s">
        <v>1426</v>
      </c>
      <c r="C374" s="214" t="s">
        <v>1427</v>
      </c>
      <c r="D374" s="213" t="s">
        <v>1428</v>
      </c>
      <c r="E374" s="214" t="s">
        <v>1443</v>
      </c>
      <c r="F374" s="213" t="s">
        <v>1444</v>
      </c>
      <c r="G374" s="214" t="s">
        <v>1447</v>
      </c>
      <c r="H374" s="213" t="s">
        <v>1448</v>
      </c>
      <c r="I374" s="213" t="s">
        <v>370</v>
      </c>
      <c r="J374" s="214" t="s">
        <v>263</v>
      </c>
      <c r="K374" s="213" t="s">
        <v>1668</v>
      </c>
      <c r="L374" s="214">
        <v>1</v>
      </c>
      <c r="M374" s="214">
        <f>ROUND(L374*18,0)</f>
        <v>18</v>
      </c>
      <c r="N374" s="214">
        <v>1</v>
      </c>
      <c r="O374" s="214">
        <f>ROUND(N374*19.2,0)</f>
        <v>19</v>
      </c>
      <c r="P374" s="214">
        <v>2</v>
      </c>
      <c r="Q374" s="214">
        <f>ROUND(P374*19.2,0)</f>
        <v>38</v>
      </c>
      <c r="R374" s="214">
        <v>1</v>
      </c>
      <c r="S374" s="214">
        <f>ROUND(R374*14.4,0)</f>
        <v>14</v>
      </c>
      <c r="T374" s="214">
        <v>3</v>
      </c>
      <c r="U374" s="214">
        <f>ROUND(T374*14.4,0)</f>
        <v>43</v>
      </c>
      <c r="V374" s="214">
        <v>1</v>
      </c>
      <c r="W374" s="214">
        <f>ROUND(V374*28.8,0)</f>
        <v>29</v>
      </c>
      <c r="X374" s="214">
        <v>2</v>
      </c>
      <c r="Y374" s="214">
        <f>ROUND(X374*16.8,0)</f>
        <v>34</v>
      </c>
      <c r="Z374" s="214">
        <v>2</v>
      </c>
      <c r="AA374" s="214">
        <f>ROUND(Z374*19.2,0)</f>
        <v>38</v>
      </c>
      <c r="AB374" s="214">
        <v>1</v>
      </c>
      <c r="AC374" s="214">
        <f>ROUND(AB374*19.2,0)</f>
        <v>19</v>
      </c>
      <c r="AD374" s="214">
        <v>1</v>
      </c>
      <c r="AE374" s="214">
        <f>ROUND(AD374*12,0)</f>
        <v>12</v>
      </c>
      <c r="AF374" s="214">
        <v>1</v>
      </c>
      <c r="AG374" s="214">
        <f>ROUND(AF374*14.4,0)</f>
        <v>14</v>
      </c>
      <c r="AH374" s="214">
        <v>2</v>
      </c>
      <c r="AI374" s="214">
        <f>ROUND(AH374*9.6,0)</f>
        <v>19</v>
      </c>
      <c r="AJ374" s="214">
        <v>2</v>
      </c>
      <c r="AK374" s="214">
        <f>ROUND(AJ374*16.8,0)</f>
        <v>34</v>
      </c>
      <c r="AL374" s="214">
        <v>1</v>
      </c>
      <c r="AM374" s="214">
        <f>ROUND(AL374*7.2,0)</f>
        <v>7</v>
      </c>
      <c r="AN374" s="214">
        <f>SUM(M374,O374,Q374,S374,U374)</f>
        <v>132</v>
      </c>
      <c r="AO374" s="214">
        <f>SUM(W374,Y374,AA374,AC374)</f>
        <v>120</v>
      </c>
      <c r="AP374" s="214">
        <f>SUM(AE374,AG374,AI374)</f>
        <v>45</v>
      </c>
      <c r="AQ374" s="214">
        <f>SUM(AK374,AM374)</f>
        <v>41</v>
      </c>
      <c r="AR374" s="214">
        <f>SUM(AN374:AQ374)</f>
        <v>338</v>
      </c>
      <c r="AS374" s="214" t="str">
        <f>IF(AR374&lt;=120,"Group 1",IF(AR374&lt;=240,"Group 2",IF(AR374&lt;=360,"Group 3",IF(AR374&lt;=480,"Group 4",IF(AR374&lt;=600,"Group 5",IF(AR374&lt;=720,"Group 6",IF(AR374&lt;=840,"Group 7",IF(AR374&lt;=960,"Group 8",IF(AR374&lt;=1080,"Group 9","Group 10")))))))))</f>
        <v>Group 3</v>
      </c>
      <c r="AT374" s="214" t="str">
        <f>IF(AR374&lt;=120,"B1",IF(AR374&lt;=240,"B2",IF(AR374&lt;=360,"B3",IF(AR374&lt;=480,"B4",IF(AR374&lt;=600,"B5",IF(AR374&lt;=720,"B6",IF(AR374&lt;=840,"B7",IF(AR374&lt;=960,"B8",IF(AR374&lt;=1080,"B9",IF(AR374&lt;=1100,"B10",IF(AR374&lt;=1120,"B11",IF(AR374&lt;=1140,"B12",IF(AR374&lt;=1160,"B13",IF(AR374&lt;=1180,"B14","B15"))))))))))))))</f>
        <v>B3</v>
      </c>
      <c r="AU374" s="214" t="str">
        <f>AT374</f>
        <v>B3</v>
      </c>
      <c r="AV374" s="214" t="str">
        <f>IF(AU374=J374,"OK","REVIEW")</f>
        <v>OK</v>
      </c>
      <c r="AW374" s="213" t="s">
        <v>1647</v>
      </c>
    </row>
    <row r="375" ht="72" customHeight="1">
      <c r="A375" s="214" t="s">
        <v>281</v>
      </c>
      <c r="B375" s="213" t="s">
        <v>1426</v>
      </c>
      <c r="C375" s="214" t="s">
        <v>1427</v>
      </c>
      <c r="D375" s="213" t="s">
        <v>1428</v>
      </c>
      <c r="E375" s="214" t="s">
        <v>1449</v>
      </c>
      <c r="F375" s="213" t="s">
        <v>1450</v>
      </c>
      <c r="G375" s="214" t="s">
        <v>1451</v>
      </c>
      <c r="H375" s="213" t="s">
        <v>1452</v>
      </c>
      <c r="I375" s="213" t="s">
        <v>370</v>
      </c>
      <c r="J375" s="214" t="s">
        <v>263</v>
      </c>
      <c r="K375" s="213" t="s">
        <v>1668</v>
      </c>
      <c r="L375" s="214">
        <v>1</v>
      </c>
      <c r="M375" s="214">
        <f>ROUND(L375*18,0)</f>
        <v>18</v>
      </c>
      <c r="N375" s="214">
        <v>1</v>
      </c>
      <c r="O375" s="214">
        <f>ROUND(N375*19.2,0)</f>
        <v>19</v>
      </c>
      <c r="P375" s="214">
        <v>2</v>
      </c>
      <c r="Q375" s="214">
        <f>ROUND(P375*19.2,0)</f>
        <v>38</v>
      </c>
      <c r="R375" s="214">
        <v>1</v>
      </c>
      <c r="S375" s="214">
        <f>ROUND(R375*14.4,0)</f>
        <v>14</v>
      </c>
      <c r="T375" s="214">
        <v>3</v>
      </c>
      <c r="U375" s="214">
        <f>ROUND(T375*14.4,0)</f>
        <v>43</v>
      </c>
      <c r="V375" s="214">
        <v>1</v>
      </c>
      <c r="W375" s="214">
        <f>ROUND(V375*28.8,0)</f>
        <v>29</v>
      </c>
      <c r="X375" s="214">
        <v>2</v>
      </c>
      <c r="Y375" s="214">
        <f>ROUND(X375*16.8,0)</f>
        <v>34</v>
      </c>
      <c r="Z375" s="214">
        <v>2</v>
      </c>
      <c r="AA375" s="214">
        <f>ROUND(Z375*19.2,0)</f>
        <v>38</v>
      </c>
      <c r="AB375" s="214">
        <v>1</v>
      </c>
      <c r="AC375" s="214">
        <f>ROUND(AB375*19.2,0)</f>
        <v>19</v>
      </c>
      <c r="AD375" s="214">
        <v>1</v>
      </c>
      <c r="AE375" s="214">
        <f>ROUND(AD375*12,0)</f>
        <v>12</v>
      </c>
      <c r="AF375" s="214">
        <v>1</v>
      </c>
      <c r="AG375" s="214">
        <f>ROUND(AF375*14.4,0)</f>
        <v>14</v>
      </c>
      <c r="AH375" s="214">
        <v>2</v>
      </c>
      <c r="AI375" s="214">
        <f>ROUND(AH375*9.6,0)</f>
        <v>19</v>
      </c>
      <c r="AJ375" s="214">
        <v>2</v>
      </c>
      <c r="AK375" s="214">
        <f>ROUND(AJ375*16.8,0)</f>
        <v>34</v>
      </c>
      <c r="AL375" s="214">
        <v>1</v>
      </c>
      <c r="AM375" s="214">
        <f>ROUND(AL375*7.2,0)</f>
        <v>7</v>
      </c>
      <c r="AN375" s="214">
        <f>SUM(M375,O375,Q375,S375,U375)</f>
        <v>132</v>
      </c>
      <c r="AO375" s="214">
        <f>SUM(W375,Y375,AA375,AC375)</f>
        <v>120</v>
      </c>
      <c r="AP375" s="214">
        <f>SUM(AE375,AG375,AI375)</f>
        <v>45</v>
      </c>
      <c r="AQ375" s="214">
        <f>SUM(AK375,AM375)</f>
        <v>41</v>
      </c>
      <c r="AR375" s="214">
        <f>SUM(AN375:AQ375)</f>
        <v>338</v>
      </c>
      <c r="AS375" s="214" t="str">
        <f>IF(AR375&lt;=120,"Group 1",IF(AR375&lt;=240,"Group 2",IF(AR375&lt;=360,"Group 3",IF(AR375&lt;=480,"Group 4",IF(AR375&lt;=600,"Group 5",IF(AR375&lt;=720,"Group 6",IF(AR375&lt;=840,"Group 7",IF(AR375&lt;=960,"Group 8",IF(AR375&lt;=1080,"Group 9","Group 10")))))))))</f>
        <v>Group 3</v>
      </c>
      <c r="AT375" s="214" t="str">
        <f>IF(AR375&lt;=120,"B1",IF(AR375&lt;=240,"B2",IF(AR375&lt;=360,"B3",IF(AR375&lt;=480,"B4",IF(AR375&lt;=600,"B5",IF(AR375&lt;=720,"B6",IF(AR375&lt;=840,"B7",IF(AR375&lt;=960,"B8",IF(AR375&lt;=1080,"B9",IF(AR375&lt;=1100,"B10",IF(AR375&lt;=1120,"B11",IF(AR375&lt;=1140,"B12",IF(AR375&lt;=1160,"B13",IF(AR375&lt;=1180,"B14","B15"))))))))))))))</f>
        <v>B3</v>
      </c>
      <c r="AU375" s="214" t="str">
        <f>AT375</f>
        <v>B3</v>
      </c>
      <c r="AV375" s="214" t="str">
        <f>IF(AU375=J375,"OK","REVIEW")</f>
        <v>OK</v>
      </c>
      <c r="AW375" s="213" t="s">
        <v>1647</v>
      </c>
    </row>
    <row r="376" ht="72" customHeight="1">
      <c r="A376" s="214" t="s">
        <v>281</v>
      </c>
      <c r="B376" s="213" t="s">
        <v>1426</v>
      </c>
      <c r="C376" s="214" t="s">
        <v>1427</v>
      </c>
      <c r="D376" s="213" t="s">
        <v>1428</v>
      </c>
      <c r="E376" s="214" t="s">
        <v>1449</v>
      </c>
      <c r="F376" s="213" t="s">
        <v>1450</v>
      </c>
      <c r="G376" s="214" t="s">
        <v>1453</v>
      </c>
      <c r="H376" s="213" t="s">
        <v>1454</v>
      </c>
      <c r="I376" s="213" t="s">
        <v>370</v>
      </c>
      <c r="J376" s="214" t="s">
        <v>263</v>
      </c>
      <c r="K376" s="213" t="s">
        <v>1668</v>
      </c>
      <c r="L376" s="214">
        <v>1</v>
      </c>
      <c r="M376" s="214">
        <f>ROUND(L376*18,0)</f>
        <v>18</v>
      </c>
      <c r="N376" s="214">
        <v>1</v>
      </c>
      <c r="O376" s="214">
        <f>ROUND(N376*19.2,0)</f>
        <v>19</v>
      </c>
      <c r="P376" s="214">
        <v>2</v>
      </c>
      <c r="Q376" s="214">
        <f>ROUND(P376*19.2,0)</f>
        <v>38</v>
      </c>
      <c r="R376" s="214">
        <v>1</v>
      </c>
      <c r="S376" s="214">
        <f>ROUND(R376*14.4,0)</f>
        <v>14</v>
      </c>
      <c r="T376" s="214">
        <v>3</v>
      </c>
      <c r="U376" s="214">
        <f>ROUND(T376*14.4,0)</f>
        <v>43</v>
      </c>
      <c r="V376" s="214">
        <v>1</v>
      </c>
      <c r="W376" s="214">
        <f>ROUND(V376*28.8,0)</f>
        <v>29</v>
      </c>
      <c r="X376" s="214">
        <v>2</v>
      </c>
      <c r="Y376" s="214">
        <f>ROUND(X376*16.8,0)</f>
        <v>34</v>
      </c>
      <c r="Z376" s="214">
        <v>2</v>
      </c>
      <c r="AA376" s="214">
        <f>ROUND(Z376*19.2,0)</f>
        <v>38</v>
      </c>
      <c r="AB376" s="214">
        <v>1</v>
      </c>
      <c r="AC376" s="214">
        <f>ROUND(AB376*19.2,0)</f>
        <v>19</v>
      </c>
      <c r="AD376" s="214">
        <v>1</v>
      </c>
      <c r="AE376" s="214">
        <f>ROUND(AD376*12,0)</f>
        <v>12</v>
      </c>
      <c r="AF376" s="214">
        <v>1</v>
      </c>
      <c r="AG376" s="214">
        <f>ROUND(AF376*14.4,0)</f>
        <v>14</v>
      </c>
      <c r="AH376" s="214">
        <v>2</v>
      </c>
      <c r="AI376" s="214">
        <f>ROUND(AH376*9.6,0)</f>
        <v>19</v>
      </c>
      <c r="AJ376" s="214">
        <v>2</v>
      </c>
      <c r="AK376" s="214">
        <f>ROUND(AJ376*16.8,0)</f>
        <v>34</v>
      </c>
      <c r="AL376" s="214">
        <v>1</v>
      </c>
      <c r="AM376" s="214">
        <f>ROUND(AL376*7.2,0)</f>
        <v>7</v>
      </c>
      <c r="AN376" s="214">
        <f>SUM(M376,O376,Q376,S376,U376)</f>
        <v>132</v>
      </c>
      <c r="AO376" s="214">
        <f>SUM(W376,Y376,AA376,AC376)</f>
        <v>120</v>
      </c>
      <c r="AP376" s="214">
        <f>SUM(AE376,AG376,AI376)</f>
        <v>45</v>
      </c>
      <c r="AQ376" s="214">
        <f>SUM(AK376,AM376)</f>
        <v>41</v>
      </c>
      <c r="AR376" s="214">
        <f>SUM(AN376:AQ376)</f>
        <v>338</v>
      </c>
      <c r="AS376" s="214" t="str">
        <f>IF(AR376&lt;=120,"Group 1",IF(AR376&lt;=240,"Group 2",IF(AR376&lt;=360,"Group 3",IF(AR376&lt;=480,"Group 4",IF(AR376&lt;=600,"Group 5",IF(AR376&lt;=720,"Group 6",IF(AR376&lt;=840,"Group 7",IF(AR376&lt;=960,"Group 8",IF(AR376&lt;=1080,"Group 9","Group 10")))))))))</f>
        <v>Group 3</v>
      </c>
      <c r="AT376" s="214" t="str">
        <f>IF(AR376&lt;=120,"B1",IF(AR376&lt;=240,"B2",IF(AR376&lt;=360,"B3",IF(AR376&lt;=480,"B4",IF(AR376&lt;=600,"B5",IF(AR376&lt;=720,"B6",IF(AR376&lt;=840,"B7",IF(AR376&lt;=960,"B8",IF(AR376&lt;=1080,"B9",IF(AR376&lt;=1100,"B10",IF(AR376&lt;=1120,"B11",IF(AR376&lt;=1140,"B12",IF(AR376&lt;=1160,"B13",IF(AR376&lt;=1180,"B14","B15"))))))))))))))</f>
        <v>B3</v>
      </c>
      <c r="AU376" s="214" t="str">
        <f>AT376</f>
        <v>B3</v>
      </c>
      <c r="AV376" s="214" t="str">
        <f>IF(AU376=J376,"OK","REVIEW")</f>
        <v>OK</v>
      </c>
      <c r="AW376" s="213" t="s">
        <v>1647</v>
      </c>
    </row>
    <row r="377" ht="72" customHeight="1">
      <c r="A377" s="214" t="s">
        <v>281</v>
      </c>
      <c r="B377" s="213" t="s">
        <v>1426</v>
      </c>
      <c r="C377" s="214" t="s">
        <v>1427</v>
      </c>
      <c r="D377" s="213" t="s">
        <v>1428</v>
      </c>
      <c r="E377" s="214" t="s">
        <v>1455</v>
      </c>
      <c r="F377" s="213" t="s">
        <v>1456</v>
      </c>
      <c r="G377" s="214" t="s">
        <v>1457</v>
      </c>
      <c r="H377" s="213" t="s">
        <v>1458</v>
      </c>
      <c r="I377" s="213" t="s">
        <v>370</v>
      </c>
      <c r="J377" s="214" t="s">
        <v>259</v>
      </c>
      <c r="K377" s="213" t="s">
        <v>1669</v>
      </c>
      <c r="L377" s="214">
        <v>1</v>
      </c>
      <c r="M377" s="214">
        <f>ROUND(L377*18,0)</f>
        <v>18</v>
      </c>
      <c r="N377" s="214">
        <v>1</v>
      </c>
      <c r="O377" s="214">
        <f>ROUND(N377*19.2,0)</f>
        <v>19</v>
      </c>
      <c r="P377" s="214">
        <v>2</v>
      </c>
      <c r="Q377" s="214">
        <f>ROUND(P377*19.2,0)</f>
        <v>38</v>
      </c>
      <c r="R377" s="214">
        <v>1</v>
      </c>
      <c r="S377" s="214">
        <f>ROUND(R377*14.4,0)</f>
        <v>14</v>
      </c>
      <c r="T377" s="214">
        <v>2</v>
      </c>
      <c r="U377" s="214">
        <f>ROUND(T377*14.4,0)</f>
        <v>29</v>
      </c>
      <c r="V377" s="214">
        <v>1</v>
      </c>
      <c r="W377" s="214">
        <f>ROUND(V377*28.8,0)</f>
        <v>29</v>
      </c>
      <c r="X377" s="214">
        <v>1</v>
      </c>
      <c r="Y377" s="214">
        <f>ROUND(X377*16.8,0)</f>
        <v>17</v>
      </c>
      <c r="Z377" s="214">
        <v>1</v>
      </c>
      <c r="AA377" s="214">
        <f>ROUND(Z377*19.2,0)</f>
        <v>19</v>
      </c>
      <c r="AB377" s="214">
        <v>0</v>
      </c>
      <c r="AC377" s="214">
        <f>ROUND(AB377*19.2,0)</f>
        <v>0</v>
      </c>
      <c r="AD377" s="214">
        <v>1</v>
      </c>
      <c r="AE377" s="214">
        <f>ROUND(AD377*12,0)</f>
        <v>12</v>
      </c>
      <c r="AF377" s="214">
        <v>0</v>
      </c>
      <c r="AG377" s="214">
        <f>ROUND(AF377*14.4,0)</f>
        <v>0</v>
      </c>
      <c r="AH377" s="214">
        <v>1</v>
      </c>
      <c r="AI377" s="214">
        <f>ROUND(AH377*9.6,0)</f>
        <v>10</v>
      </c>
      <c r="AJ377" s="214">
        <v>1</v>
      </c>
      <c r="AK377" s="214">
        <f>ROUND(AJ377*16.8,0)</f>
        <v>17</v>
      </c>
      <c r="AL377" s="214">
        <v>0</v>
      </c>
      <c r="AM377" s="214">
        <f>ROUND(AL377*7.2,0)</f>
        <v>0</v>
      </c>
      <c r="AN377" s="214">
        <f>SUM(M377,O377,Q377,S377,U377)</f>
        <v>118</v>
      </c>
      <c r="AO377" s="214">
        <f>SUM(W377,Y377,AA377,AC377)</f>
        <v>65</v>
      </c>
      <c r="AP377" s="214">
        <f>SUM(AE377,AG377,AI377)</f>
        <v>22</v>
      </c>
      <c r="AQ377" s="214">
        <f>SUM(AK377,AM377)</f>
        <v>17</v>
      </c>
      <c r="AR377" s="214">
        <f>SUM(AN377:AQ377)</f>
        <v>222</v>
      </c>
      <c r="AS377" s="214" t="str">
        <f>IF(AR377&lt;=120,"Group 1",IF(AR377&lt;=240,"Group 2",IF(AR377&lt;=360,"Group 3",IF(AR377&lt;=480,"Group 4",IF(AR377&lt;=600,"Group 5",IF(AR377&lt;=720,"Group 6",IF(AR377&lt;=840,"Group 7",IF(AR377&lt;=960,"Group 8",IF(AR377&lt;=1080,"Group 9","Group 10")))))))))</f>
        <v>Group 2</v>
      </c>
      <c r="AT377" s="214" t="str">
        <f>IF(AR377&lt;=120,"B1",IF(AR377&lt;=240,"B2",IF(AR377&lt;=360,"B3",IF(AR377&lt;=480,"B4",IF(AR377&lt;=600,"B5",IF(AR377&lt;=720,"B6",IF(AR377&lt;=840,"B7",IF(AR377&lt;=960,"B8",IF(AR377&lt;=1080,"B9",IF(AR377&lt;=1100,"B10",IF(AR377&lt;=1120,"B11",IF(AR377&lt;=1140,"B12",IF(AR377&lt;=1160,"B13",IF(AR377&lt;=1180,"B14","B15"))))))))))))))</f>
        <v>B2</v>
      </c>
      <c r="AU377" s="214" t="str">
        <f>AT377</f>
        <v>B2</v>
      </c>
      <c r="AV377" s="214" t="str">
        <f>IF(AU377=J377,"OK","REVIEW")</f>
        <v>OK</v>
      </c>
      <c r="AW377" s="213" t="s">
        <v>1647</v>
      </c>
    </row>
    <row r="378" ht="72" customHeight="1">
      <c r="A378" s="214" t="s">
        <v>281</v>
      </c>
      <c r="B378" s="213" t="s">
        <v>1426</v>
      </c>
      <c r="C378" s="214" t="s">
        <v>1427</v>
      </c>
      <c r="D378" s="213" t="s">
        <v>1428</v>
      </c>
      <c r="E378" s="214" t="s">
        <v>1455</v>
      </c>
      <c r="F378" s="213" t="s">
        <v>1456</v>
      </c>
      <c r="G378" s="214" t="s">
        <v>1461</v>
      </c>
      <c r="H378" s="213" t="s">
        <v>1462</v>
      </c>
      <c r="I378" s="213" t="s">
        <v>370</v>
      </c>
      <c r="J378" s="214" t="s">
        <v>259</v>
      </c>
      <c r="K378" s="213" t="s">
        <v>1669</v>
      </c>
      <c r="L378" s="214">
        <v>1</v>
      </c>
      <c r="M378" s="214">
        <f>ROUND(L378*18,0)</f>
        <v>18</v>
      </c>
      <c r="N378" s="214">
        <v>1</v>
      </c>
      <c r="O378" s="214">
        <f>ROUND(N378*19.2,0)</f>
        <v>19</v>
      </c>
      <c r="P378" s="214">
        <v>2</v>
      </c>
      <c r="Q378" s="214">
        <f>ROUND(P378*19.2,0)</f>
        <v>38</v>
      </c>
      <c r="R378" s="214">
        <v>1</v>
      </c>
      <c r="S378" s="214">
        <f>ROUND(R378*14.4,0)</f>
        <v>14</v>
      </c>
      <c r="T378" s="214">
        <v>2</v>
      </c>
      <c r="U378" s="214">
        <f>ROUND(T378*14.4,0)</f>
        <v>29</v>
      </c>
      <c r="V378" s="214">
        <v>1</v>
      </c>
      <c r="W378" s="214">
        <f>ROUND(V378*28.8,0)</f>
        <v>29</v>
      </c>
      <c r="X378" s="214">
        <v>1</v>
      </c>
      <c r="Y378" s="214">
        <f>ROUND(X378*16.8,0)</f>
        <v>17</v>
      </c>
      <c r="Z378" s="214">
        <v>1</v>
      </c>
      <c r="AA378" s="214">
        <f>ROUND(Z378*19.2,0)</f>
        <v>19</v>
      </c>
      <c r="AB378" s="214">
        <v>0</v>
      </c>
      <c r="AC378" s="214">
        <f>ROUND(AB378*19.2,0)</f>
        <v>0</v>
      </c>
      <c r="AD378" s="214">
        <v>1</v>
      </c>
      <c r="AE378" s="214">
        <f>ROUND(AD378*12,0)</f>
        <v>12</v>
      </c>
      <c r="AF378" s="214">
        <v>0</v>
      </c>
      <c r="AG378" s="214">
        <f>ROUND(AF378*14.4,0)</f>
        <v>0</v>
      </c>
      <c r="AH378" s="214">
        <v>1</v>
      </c>
      <c r="AI378" s="214">
        <f>ROUND(AH378*9.6,0)</f>
        <v>10</v>
      </c>
      <c r="AJ378" s="214">
        <v>1</v>
      </c>
      <c r="AK378" s="214">
        <f>ROUND(AJ378*16.8,0)</f>
        <v>17</v>
      </c>
      <c r="AL378" s="214">
        <v>0</v>
      </c>
      <c r="AM378" s="214">
        <f>ROUND(AL378*7.2,0)</f>
        <v>0</v>
      </c>
      <c r="AN378" s="214">
        <f>SUM(M378,O378,Q378,S378,U378)</f>
        <v>118</v>
      </c>
      <c r="AO378" s="214">
        <f>SUM(W378,Y378,AA378,AC378)</f>
        <v>65</v>
      </c>
      <c r="AP378" s="214">
        <f>SUM(AE378,AG378,AI378)</f>
        <v>22</v>
      </c>
      <c r="AQ378" s="214">
        <f>SUM(AK378,AM378)</f>
        <v>17</v>
      </c>
      <c r="AR378" s="214">
        <f>SUM(AN378:AQ378)</f>
        <v>222</v>
      </c>
      <c r="AS378" s="214" t="str">
        <f>IF(AR378&lt;=120,"Group 1",IF(AR378&lt;=240,"Group 2",IF(AR378&lt;=360,"Group 3",IF(AR378&lt;=480,"Group 4",IF(AR378&lt;=600,"Group 5",IF(AR378&lt;=720,"Group 6",IF(AR378&lt;=840,"Group 7",IF(AR378&lt;=960,"Group 8",IF(AR378&lt;=1080,"Group 9","Group 10")))))))))</f>
        <v>Group 2</v>
      </c>
      <c r="AT378" s="214" t="str">
        <f>IF(AR378&lt;=120,"B1",IF(AR378&lt;=240,"B2",IF(AR378&lt;=360,"B3",IF(AR378&lt;=480,"B4",IF(AR378&lt;=600,"B5",IF(AR378&lt;=720,"B6",IF(AR378&lt;=840,"B7",IF(AR378&lt;=960,"B8",IF(AR378&lt;=1080,"B9",IF(AR378&lt;=1100,"B10",IF(AR378&lt;=1120,"B11",IF(AR378&lt;=1140,"B12",IF(AR378&lt;=1160,"B13",IF(AR378&lt;=1180,"B14","B15"))))))))))))))</f>
        <v>B2</v>
      </c>
      <c r="AU378" s="214" t="str">
        <f>AT378</f>
        <v>B2</v>
      </c>
      <c r="AV378" s="214" t="str">
        <f>IF(AU378=J378,"OK","REVIEW")</f>
        <v>OK</v>
      </c>
      <c r="AW378" s="213" t="s">
        <v>1647</v>
      </c>
    </row>
    <row r="379" ht="72" customHeight="1">
      <c r="A379" s="214" t="s">
        <v>281</v>
      </c>
      <c r="B379" s="213" t="s">
        <v>1426</v>
      </c>
      <c r="C379" s="214" t="s">
        <v>1427</v>
      </c>
      <c r="D379" s="213" t="s">
        <v>1428</v>
      </c>
      <c r="E379" s="214" t="s">
        <v>1455</v>
      </c>
      <c r="F379" s="213" t="s">
        <v>1456</v>
      </c>
      <c r="G379" s="214" t="s">
        <v>1463</v>
      </c>
      <c r="H379" s="213" t="s">
        <v>1464</v>
      </c>
      <c r="I379" s="213" t="s">
        <v>370</v>
      </c>
      <c r="J379" s="214" t="s">
        <v>259</v>
      </c>
      <c r="K379" s="213" t="s">
        <v>1669</v>
      </c>
      <c r="L379" s="214">
        <v>1</v>
      </c>
      <c r="M379" s="214">
        <f>ROUND(L379*18,0)</f>
        <v>18</v>
      </c>
      <c r="N379" s="214">
        <v>1</v>
      </c>
      <c r="O379" s="214">
        <f>ROUND(N379*19.2,0)</f>
        <v>19</v>
      </c>
      <c r="P379" s="214">
        <v>2</v>
      </c>
      <c r="Q379" s="214">
        <f>ROUND(P379*19.2,0)</f>
        <v>38</v>
      </c>
      <c r="R379" s="214">
        <v>1</v>
      </c>
      <c r="S379" s="214">
        <f>ROUND(R379*14.4,0)</f>
        <v>14</v>
      </c>
      <c r="T379" s="214">
        <v>2</v>
      </c>
      <c r="U379" s="214">
        <f>ROUND(T379*14.4,0)</f>
        <v>29</v>
      </c>
      <c r="V379" s="214">
        <v>1</v>
      </c>
      <c r="W379" s="214">
        <f>ROUND(V379*28.8,0)</f>
        <v>29</v>
      </c>
      <c r="X379" s="214">
        <v>1</v>
      </c>
      <c r="Y379" s="214">
        <f>ROUND(X379*16.8,0)</f>
        <v>17</v>
      </c>
      <c r="Z379" s="214">
        <v>1</v>
      </c>
      <c r="AA379" s="214">
        <f>ROUND(Z379*19.2,0)</f>
        <v>19</v>
      </c>
      <c r="AB379" s="214">
        <v>0</v>
      </c>
      <c r="AC379" s="214">
        <f>ROUND(AB379*19.2,0)</f>
        <v>0</v>
      </c>
      <c r="AD379" s="214">
        <v>1</v>
      </c>
      <c r="AE379" s="214">
        <f>ROUND(AD379*12,0)</f>
        <v>12</v>
      </c>
      <c r="AF379" s="214">
        <v>0</v>
      </c>
      <c r="AG379" s="214">
        <f>ROUND(AF379*14.4,0)</f>
        <v>0</v>
      </c>
      <c r="AH379" s="214">
        <v>1</v>
      </c>
      <c r="AI379" s="214">
        <f>ROUND(AH379*9.6,0)</f>
        <v>10</v>
      </c>
      <c r="AJ379" s="214">
        <v>1</v>
      </c>
      <c r="AK379" s="214">
        <f>ROUND(AJ379*16.8,0)</f>
        <v>17</v>
      </c>
      <c r="AL379" s="214">
        <v>0</v>
      </c>
      <c r="AM379" s="214">
        <f>ROUND(AL379*7.2,0)</f>
        <v>0</v>
      </c>
      <c r="AN379" s="214">
        <f>SUM(M379,O379,Q379,S379,U379)</f>
        <v>118</v>
      </c>
      <c r="AO379" s="214">
        <f>SUM(W379,Y379,AA379,AC379)</f>
        <v>65</v>
      </c>
      <c r="AP379" s="214">
        <f>SUM(AE379,AG379,AI379)</f>
        <v>22</v>
      </c>
      <c r="AQ379" s="214">
        <f>SUM(AK379,AM379)</f>
        <v>17</v>
      </c>
      <c r="AR379" s="214">
        <f>SUM(AN379:AQ379)</f>
        <v>222</v>
      </c>
      <c r="AS379" s="214" t="str">
        <f>IF(AR379&lt;=120,"Group 1",IF(AR379&lt;=240,"Group 2",IF(AR379&lt;=360,"Group 3",IF(AR379&lt;=480,"Group 4",IF(AR379&lt;=600,"Group 5",IF(AR379&lt;=720,"Group 6",IF(AR379&lt;=840,"Group 7",IF(AR379&lt;=960,"Group 8",IF(AR379&lt;=1080,"Group 9","Group 10")))))))))</f>
        <v>Group 2</v>
      </c>
      <c r="AT379" s="214" t="str">
        <f>IF(AR379&lt;=120,"B1",IF(AR379&lt;=240,"B2",IF(AR379&lt;=360,"B3",IF(AR379&lt;=480,"B4",IF(AR379&lt;=600,"B5",IF(AR379&lt;=720,"B6",IF(AR379&lt;=840,"B7",IF(AR379&lt;=960,"B8",IF(AR379&lt;=1080,"B9",IF(AR379&lt;=1100,"B10",IF(AR379&lt;=1120,"B11",IF(AR379&lt;=1140,"B12",IF(AR379&lt;=1160,"B13",IF(AR379&lt;=1180,"B14","B15"))))))))))))))</f>
        <v>B2</v>
      </c>
      <c r="AU379" s="214" t="str">
        <f>AT379</f>
        <v>B2</v>
      </c>
      <c r="AV379" s="214" t="str">
        <f>IF(AU379=J379,"OK","REVIEW")</f>
        <v>OK</v>
      </c>
      <c r="AW379" s="213" t="s">
        <v>1647</v>
      </c>
    </row>
    <row r="380" ht="72" customHeight="1">
      <c r="A380" s="214" t="s">
        <v>281</v>
      </c>
      <c r="B380" s="213" t="s">
        <v>1426</v>
      </c>
      <c r="C380" s="214" t="s">
        <v>1427</v>
      </c>
      <c r="D380" s="213" t="s">
        <v>1428</v>
      </c>
      <c r="E380" s="214" t="s">
        <v>1465</v>
      </c>
      <c r="F380" s="213" t="s">
        <v>1466</v>
      </c>
      <c r="G380" s="214" t="s">
        <v>1467</v>
      </c>
      <c r="H380" s="213" t="s">
        <v>1468</v>
      </c>
      <c r="I380" s="213" t="s">
        <v>370</v>
      </c>
      <c r="J380" s="214" t="s">
        <v>259</v>
      </c>
      <c r="K380" s="213" t="s">
        <v>1669</v>
      </c>
      <c r="L380" s="214">
        <v>1</v>
      </c>
      <c r="M380" s="214">
        <f>ROUND(L380*18,0)</f>
        <v>18</v>
      </c>
      <c r="N380" s="214">
        <v>1</v>
      </c>
      <c r="O380" s="214">
        <f>ROUND(N380*19.2,0)</f>
        <v>19</v>
      </c>
      <c r="P380" s="214">
        <v>2</v>
      </c>
      <c r="Q380" s="214">
        <f>ROUND(P380*19.2,0)</f>
        <v>38</v>
      </c>
      <c r="R380" s="214">
        <v>1</v>
      </c>
      <c r="S380" s="214">
        <f>ROUND(R380*14.4,0)</f>
        <v>14</v>
      </c>
      <c r="T380" s="214">
        <v>2</v>
      </c>
      <c r="U380" s="214">
        <f>ROUND(T380*14.4,0)</f>
        <v>29</v>
      </c>
      <c r="V380" s="214">
        <v>1</v>
      </c>
      <c r="W380" s="214">
        <f>ROUND(V380*28.8,0)</f>
        <v>29</v>
      </c>
      <c r="X380" s="214">
        <v>1</v>
      </c>
      <c r="Y380" s="214">
        <f>ROUND(X380*16.8,0)</f>
        <v>17</v>
      </c>
      <c r="Z380" s="214">
        <v>1</v>
      </c>
      <c r="AA380" s="214">
        <f>ROUND(Z380*19.2,0)</f>
        <v>19</v>
      </c>
      <c r="AB380" s="214">
        <v>0</v>
      </c>
      <c r="AC380" s="214">
        <f>ROUND(AB380*19.2,0)</f>
        <v>0</v>
      </c>
      <c r="AD380" s="214">
        <v>1</v>
      </c>
      <c r="AE380" s="214">
        <f>ROUND(AD380*12,0)</f>
        <v>12</v>
      </c>
      <c r="AF380" s="214">
        <v>0</v>
      </c>
      <c r="AG380" s="214">
        <f>ROUND(AF380*14.4,0)</f>
        <v>0</v>
      </c>
      <c r="AH380" s="214">
        <v>1</v>
      </c>
      <c r="AI380" s="214">
        <f>ROUND(AH380*9.6,0)</f>
        <v>10</v>
      </c>
      <c r="AJ380" s="214">
        <v>1</v>
      </c>
      <c r="AK380" s="214">
        <f>ROUND(AJ380*16.8,0)</f>
        <v>17</v>
      </c>
      <c r="AL380" s="214">
        <v>0</v>
      </c>
      <c r="AM380" s="214">
        <f>ROUND(AL380*7.2,0)</f>
        <v>0</v>
      </c>
      <c r="AN380" s="214">
        <f>SUM(M380,O380,Q380,S380,U380)</f>
        <v>118</v>
      </c>
      <c r="AO380" s="214">
        <f>SUM(W380,Y380,AA380,AC380)</f>
        <v>65</v>
      </c>
      <c r="AP380" s="214">
        <f>SUM(AE380,AG380,AI380)</f>
        <v>22</v>
      </c>
      <c r="AQ380" s="214">
        <f>SUM(AK380,AM380)</f>
        <v>17</v>
      </c>
      <c r="AR380" s="214">
        <f>SUM(AN380:AQ380)</f>
        <v>222</v>
      </c>
      <c r="AS380" s="214" t="str">
        <f>IF(AR380&lt;=120,"Group 1",IF(AR380&lt;=240,"Group 2",IF(AR380&lt;=360,"Group 3",IF(AR380&lt;=480,"Group 4",IF(AR380&lt;=600,"Group 5",IF(AR380&lt;=720,"Group 6",IF(AR380&lt;=840,"Group 7",IF(AR380&lt;=960,"Group 8",IF(AR380&lt;=1080,"Group 9","Group 10")))))))))</f>
        <v>Group 2</v>
      </c>
      <c r="AT380" s="214" t="str">
        <f>IF(AR380&lt;=120,"B1",IF(AR380&lt;=240,"B2",IF(AR380&lt;=360,"B3",IF(AR380&lt;=480,"B4",IF(AR380&lt;=600,"B5",IF(AR380&lt;=720,"B6",IF(AR380&lt;=840,"B7",IF(AR380&lt;=960,"B8",IF(AR380&lt;=1080,"B9",IF(AR380&lt;=1100,"B10",IF(AR380&lt;=1120,"B11",IF(AR380&lt;=1140,"B12",IF(AR380&lt;=1160,"B13",IF(AR380&lt;=1180,"B14","B15"))))))))))))))</f>
        <v>B2</v>
      </c>
      <c r="AU380" s="214" t="str">
        <f>AT380</f>
        <v>B2</v>
      </c>
      <c r="AV380" s="214" t="str">
        <f>IF(AU380=J380,"OK","REVIEW")</f>
        <v>OK</v>
      </c>
      <c r="AW380" s="213" t="s">
        <v>1647</v>
      </c>
    </row>
    <row r="381" ht="72" customHeight="1">
      <c r="A381" s="214" t="s">
        <v>281</v>
      </c>
      <c r="B381" s="213" t="s">
        <v>1426</v>
      </c>
      <c r="C381" s="214" t="s">
        <v>1427</v>
      </c>
      <c r="D381" s="213" t="s">
        <v>1428</v>
      </c>
      <c r="E381" s="214" t="s">
        <v>1465</v>
      </c>
      <c r="F381" s="213" t="s">
        <v>1466</v>
      </c>
      <c r="G381" s="214" t="s">
        <v>1469</v>
      </c>
      <c r="H381" s="213" t="s">
        <v>1470</v>
      </c>
      <c r="I381" s="213" t="s">
        <v>370</v>
      </c>
      <c r="J381" s="214" t="s">
        <v>259</v>
      </c>
      <c r="K381" s="213" t="s">
        <v>1669</v>
      </c>
      <c r="L381" s="214">
        <v>1</v>
      </c>
      <c r="M381" s="214">
        <f>ROUND(L381*18,0)</f>
        <v>18</v>
      </c>
      <c r="N381" s="214">
        <v>1</v>
      </c>
      <c r="O381" s="214">
        <f>ROUND(N381*19.2,0)</f>
        <v>19</v>
      </c>
      <c r="P381" s="214">
        <v>2</v>
      </c>
      <c r="Q381" s="214">
        <f>ROUND(P381*19.2,0)</f>
        <v>38</v>
      </c>
      <c r="R381" s="214">
        <v>1</v>
      </c>
      <c r="S381" s="214">
        <f>ROUND(R381*14.4,0)</f>
        <v>14</v>
      </c>
      <c r="T381" s="214">
        <v>2</v>
      </c>
      <c r="U381" s="214">
        <f>ROUND(T381*14.4,0)</f>
        <v>29</v>
      </c>
      <c r="V381" s="214">
        <v>1</v>
      </c>
      <c r="W381" s="214">
        <f>ROUND(V381*28.8,0)</f>
        <v>29</v>
      </c>
      <c r="X381" s="214">
        <v>1</v>
      </c>
      <c r="Y381" s="214">
        <f>ROUND(X381*16.8,0)</f>
        <v>17</v>
      </c>
      <c r="Z381" s="214">
        <v>1</v>
      </c>
      <c r="AA381" s="214">
        <f>ROUND(Z381*19.2,0)</f>
        <v>19</v>
      </c>
      <c r="AB381" s="214">
        <v>0</v>
      </c>
      <c r="AC381" s="214">
        <f>ROUND(AB381*19.2,0)</f>
        <v>0</v>
      </c>
      <c r="AD381" s="214">
        <v>1</v>
      </c>
      <c r="AE381" s="214">
        <f>ROUND(AD381*12,0)</f>
        <v>12</v>
      </c>
      <c r="AF381" s="214">
        <v>0</v>
      </c>
      <c r="AG381" s="214">
        <f>ROUND(AF381*14.4,0)</f>
        <v>0</v>
      </c>
      <c r="AH381" s="214">
        <v>1</v>
      </c>
      <c r="AI381" s="214">
        <f>ROUND(AH381*9.6,0)</f>
        <v>10</v>
      </c>
      <c r="AJ381" s="214">
        <v>1</v>
      </c>
      <c r="AK381" s="214">
        <f>ROUND(AJ381*16.8,0)</f>
        <v>17</v>
      </c>
      <c r="AL381" s="214">
        <v>0</v>
      </c>
      <c r="AM381" s="214">
        <f>ROUND(AL381*7.2,0)</f>
        <v>0</v>
      </c>
      <c r="AN381" s="214">
        <f>SUM(M381,O381,Q381,S381,U381)</f>
        <v>118</v>
      </c>
      <c r="AO381" s="214">
        <f>SUM(W381,Y381,AA381,AC381)</f>
        <v>65</v>
      </c>
      <c r="AP381" s="214">
        <f>SUM(AE381,AG381,AI381)</f>
        <v>22</v>
      </c>
      <c r="AQ381" s="214">
        <f>SUM(AK381,AM381)</f>
        <v>17</v>
      </c>
      <c r="AR381" s="214">
        <f>SUM(AN381:AQ381)</f>
        <v>222</v>
      </c>
      <c r="AS381" s="214" t="str">
        <f>IF(AR381&lt;=120,"Group 1",IF(AR381&lt;=240,"Group 2",IF(AR381&lt;=360,"Group 3",IF(AR381&lt;=480,"Group 4",IF(AR381&lt;=600,"Group 5",IF(AR381&lt;=720,"Group 6",IF(AR381&lt;=840,"Group 7",IF(AR381&lt;=960,"Group 8",IF(AR381&lt;=1080,"Group 9","Group 10")))))))))</f>
        <v>Group 2</v>
      </c>
      <c r="AT381" s="214" t="str">
        <f>IF(AR381&lt;=120,"B1",IF(AR381&lt;=240,"B2",IF(AR381&lt;=360,"B3",IF(AR381&lt;=480,"B4",IF(AR381&lt;=600,"B5",IF(AR381&lt;=720,"B6",IF(AR381&lt;=840,"B7",IF(AR381&lt;=960,"B8",IF(AR381&lt;=1080,"B9",IF(AR381&lt;=1100,"B10",IF(AR381&lt;=1120,"B11",IF(AR381&lt;=1140,"B12",IF(AR381&lt;=1160,"B13",IF(AR381&lt;=1180,"B14","B15"))))))))))))))</f>
        <v>B2</v>
      </c>
      <c r="AU381" s="214" t="str">
        <f>AT381</f>
        <v>B2</v>
      </c>
      <c r="AV381" s="214" t="str">
        <f>IF(AU381=J381,"OK","REVIEW")</f>
        <v>OK</v>
      </c>
      <c r="AW381" s="213" t="s">
        <v>1647</v>
      </c>
    </row>
    <row r="382" ht="72" customHeight="1">
      <c r="A382" s="214" t="s">
        <v>281</v>
      </c>
      <c r="B382" s="213" t="s">
        <v>1426</v>
      </c>
      <c r="C382" s="214" t="s">
        <v>1427</v>
      </c>
      <c r="D382" s="213" t="s">
        <v>1428</v>
      </c>
      <c r="E382" s="214" t="s">
        <v>1465</v>
      </c>
      <c r="F382" s="213" t="s">
        <v>1466</v>
      </c>
      <c r="G382" s="214" t="s">
        <v>1471</v>
      </c>
      <c r="H382" s="213" t="s">
        <v>1472</v>
      </c>
      <c r="I382" s="213" t="s">
        <v>370</v>
      </c>
      <c r="J382" s="214" t="s">
        <v>259</v>
      </c>
      <c r="K382" s="213" t="s">
        <v>1669</v>
      </c>
      <c r="L382" s="214">
        <v>1</v>
      </c>
      <c r="M382" s="214">
        <f>ROUND(L382*18,0)</f>
        <v>18</v>
      </c>
      <c r="N382" s="214">
        <v>1</v>
      </c>
      <c r="O382" s="214">
        <f>ROUND(N382*19.2,0)</f>
        <v>19</v>
      </c>
      <c r="P382" s="214">
        <v>2</v>
      </c>
      <c r="Q382" s="214">
        <f>ROUND(P382*19.2,0)</f>
        <v>38</v>
      </c>
      <c r="R382" s="214">
        <v>1</v>
      </c>
      <c r="S382" s="214">
        <f>ROUND(R382*14.4,0)</f>
        <v>14</v>
      </c>
      <c r="T382" s="214">
        <v>2</v>
      </c>
      <c r="U382" s="214">
        <f>ROUND(T382*14.4,0)</f>
        <v>29</v>
      </c>
      <c r="V382" s="214">
        <v>1</v>
      </c>
      <c r="W382" s="214">
        <f>ROUND(V382*28.8,0)</f>
        <v>29</v>
      </c>
      <c r="X382" s="214">
        <v>1</v>
      </c>
      <c r="Y382" s="214">
        <f>ROUND(X382*16.8,0)</f>
        <v>17</v>
      </c>
      <c r="Z382" s="214">
        <v>1</v>
      </c>
      <c r="AA382" s="214">
        <f>ROUND(Z382*19.2,0)</f>
        <v>19</v>
      </c>
      <c r="AB382" s="214">
        <v>0</v>
      </c>
      <c r="AC382" s="214">
        <f>ROUND(AB382*19.2,0)</f>
        <v>0</v>
      </c>
      <c r="AD382" s="214">
        <v>1</v>
      </c>
      <c r="AE382" s="214">
        <f>ROUND(AD382*12,0)</f>
        <v>12</v>
      </c>
      <c r="AF382" s="214">
        <v>0</v>
      </c>
      <c r="AG382" s="214">
        <f>ROUND(AF382*14.4,0)</f>
        <v>0</v>
      </c>
      <c r="AH382" s="214">
        <v>1</v>
      </c>
      <c r="AI382" s="214">
        <f>ROUND(AH382*9.6,0)</f>
        <v>10</v>
      </c>
      <c r="AJ382" s="214">
        <v>1</v>
      </c>
      <c r="AK382" s="214">
        <f>ROUND(AJ382*16.8,0)</f>
        <v>17</v>
      </c>
      <c r="AL382" s="214">
        <v>0</v>
      </c>
      <c r="AM382" s="214">
        <f>ROUND(AL382*7.2,0)</f>
        <v>0</v>
      </c>
      <c r="AN382" s="214">
        <f>SUM(M382,O382,Q382,S382,U382)</f>
        <v>118</v>
      </c>
      <c r="AO382" s="214">
        <f>SUM(W382,Y382,AA382,AC382)</f>
        <v>65</v>
      </c>
      <c r="AP382" s="214">
        <f>SUM(AE382,AG382,AI382)</f>
        <v>22</v>
      </c>
      <c r="AQ382" s="214">
        <f>SUM(AK382,AM382)</f>
        <v>17</v>
      </c>
      <c r="AR382" s="214">
        <f>SUM(AN382:AQ382)</f>
        <v>222</v>
      </c>
      <c r="AS382" s="214" t="str">
        <f>IF(AR382&lt;=120,"Group 1",IF(AR382&lt;=240,"Group 2",IF(AR382&lt;=360,"Group 3",IF(AR382&lt;=480,"Group 4",IF(AR382&lt;=600,"Group 5",IF(AR382&lt;=720,"Group 6",IF(AR382&lt;=840,"Group 7",IF(AR382&lt;=960,"Group 8",IF(AR382&lt;=1080,"Group 9","Group 10")))))))))</f>
        <v>Group 2</v>
      </c>
      <c r="AT382" s="214" t="str">
        <f>IF(AR382&lt;=120,"B1",IF(AR382&lt;=240,"B2",IF(AR382&lt;=360,"B3",IF(AR382&lt;=480,"B4",IF(AR382&lt;=600,"B5",IF(AR382&lt;=720,"B6",IF(AR382&lt;=840,"B7",IF(AR382&lt;=960,"B8",IF(AR382&lt;=1080,"B9",IF(AR382&lt;=1100,"B10",IF(AR382&lt;=1120,"B11",IF(AR382&lt;=1140,"B12",IF(AR382&lt;=1160,"B13",IF(AR382&lt;=1180,"B14","B15"))))))))))))))</f>
        <v>B2</v>
      </c>
      <c r="AU382" s="214" t="str">
        <f>AT382</f>
        <v>B2</v>
      </c>
      <c r="AV382" s="214" t="str">
        <f>IF(AU382=J382,"OK","REVIEW")</f>
        <v>OK</v>
      </c>
      <c r="AW382" s="213" t="s">
        <v>1647</v>
      </c>
    </row>
    <row r="383" ht="72" customHeight="1">
      <c r="A383" s="214" t="s">
        <v>281</v>
      </c>
      <c r="B383" s="213" t="s">
        <v>1426</v>
      </c>
      <c r="C383" s="214" t="s">
        <v>1427</v>
      </c>
      <c r="D383" s="213" t="s">
        <v>1428</v>
      </c>
      <c r="E383" s="214" t="s">
        <v>1465</v>
      </c>
      <c r="F383" s="213" t="s">
        <v>1466</v>
      </c>
      <c r="G383" s="214" t="s">
        <v>1473</v>
      </c>
      <c r="H383" s="213" t="s">
        <v>1474</v>
      </c>
      <c r="I383" s="213" t="s">
        <v>370</v>
      </c>
      <c r="J383" s="214" t="s">
        <v>259</v>
      </c>
      <c r="K383" s="213" t="s">
        <v>1669</v>
      </c>
      <c r="L383" s="214">
        <v>1</v>
      </c>
      <c r="M383" s="214">
        <f>ROUND(L383*18,0)</f>
        <v>18</v>
      </c>
      <c r="N383" s="214">
        <v>1</v>
      </c>
      <c r="O383" s="214">
        <f>ROUND(N383*19.2,0)</f>
        <v>19</v>
      </c>
      <c r="P383" s="214">
        <v>2</v>
      </c>
      <c r="Q383" s="214">
        <f>ROUND(P383*19.2,0)</f>
        <v>38</v>
      </c>
      <c r="R383" s="214">
        <v>1</v>
      </c>
      <c r="S383" s="214">
        <f>ROUND(R383*14.4,0)</f>
        <v>14</v>
      </c>
      <c r="T383" s="214">
        <v>2</v>
      </c>
      <c r="U383" s="214">
        <f>ROUND(T383*14.4,0)</f>
        <v>29</v>
      </c>
      <c r="V383" s="214">
        <v>1</v>
      </c>
      <c r="W383" s="214">
        <f>ROUND(V383*28.8,0)</f>
        <v>29</v>
      </c>
      <c r="X383" s="214">
        <v>1</v>
      </c>
      <c r="Y383" s="214">
        <f>ROUND(X383*16.8,0)</f>
        <v>17</v>
      </c>
      <c r="Z383" s="214">
        <v>1</v>
      </c>
      <c r="AA383" s="214">
        <f>ROUND(Z383*19.2,0)</f>
        <v>19</v>
      </c>
      <c r="AB383" s="214">
        <v>0</v>
      </c>
      <c r="AC383" s="214">
        <f>ROUND(AB383*19.2,0)</f>
        <v>0</v>
      </c>
      <c r="AD383" s="214">
        <v>1</v>
      </c>
      <c r="AE383" s="214">
        <f>ROUND(AD383*12,0)</f>
        <v>12</v>
      </c>
      <c r="AF383" s="214">
        <v>0</v>
      </c>
      <c r="AG383" s="214">
        <f>ROUND(AF383*14.4,0)</f>
        <v>0</v>
      </c>
      <c r="AH383" s="214">
        <v>1</v>
      </c>
      <c r="AI383" s="214">
        <f>ROUND(AH383*9.6,0)</f>
        <v>10</v>
      </c>
      <c r="AJ383" s="214">
        <v>1</v>
      </c>
      <c r="AK383" s="214">
        <f>ROUND(AJ383*16.8,0)</f>
        <v>17</v>
      </c>
      <c r="AL383" s="214">
        <v>0</v>
      </c>
      <c r="AM383" s="214">
        <f>ROUND(AL383*7.2,0)</f>
        <v>0</v>
      </c>
      <c r="AN383" s="214">
        <f>SUM(M383,O383,Q383,S383,U383)</f>
        <v>118</v>
      </c>
      <c r="AO383" s="214">
        <f>SUM(W383,Y383,AA383,AC383)</f>
        <v>65</v>
      </c>
      <c r="AP383" s="214">
        <f>SUM(AE383,AG383,AI383)</f>
        <v>22</v>
      </c>
      <c r="AQ383" s="214">
        <f>SUM(AK383,AM383)</f>
        <v>17</v>
      </c>
      <c r="AR383" s="214">
        <f>SUM(AN383:AQ383)</f>
        <v>222</v>
      </c>
      <c r="AS383" s="214" t="str">
        <f>IF(AR383&lt;=120,"Group 1",IF(AR383&lt;=240,"Group 2",IF(AR383&lt;=360,"Group 3",IF(AR383&lt;=480,"Group 4",IF(AR383&lt;=600,"Group 5",IF(AR383&lt;=720,"Group 6",IF(AR383&lt;=840,"Group 7",IF(AR383&lt;=960,"Group 8",IF(AR383&lt;=1080,"Group 9","Group 10")))))))))</f>
        <v>Group 2</v>
      </c>
      <c r="AT383" s="214" t="str">
        <f>IF(AR383&lt;=120,"B1",IF(AR383&lt;=240,"B2",IF(AR383&lt;=360,"B3",IF(AR383&lt;=480,"B4",IF(AR383&lt;=600,"B5",IF(AR383&lt;=720,"B6",IF(AR383&lt;=840,"B7",IF(AR383&lt;=960,"B8",IF(AR383&lt;=1080,"B9",IF(AR383&lt;=1100,"B10",IF(AR383&lt;=1120,"B11",IF(AR383&lt;=1140,"B12",IF(AR383&lt;=1160,"B13",IF(AR383&lt;=1180,"B14","B15"))))))))))))))</f>
        <v>B2</v>
      </c>
      <c r="AU383" s="214" t="str">
        <f>AT383</f>
        <v>B2</v>
      </c>
      <c r="AV383" s="214" t="str">
        <f>IF(AU383=J383,"OK","REVIEW")</f>
        <v>OK</v>
      </c>
      <c r="AW383" s="213" t="s">
        <v>1647</v>
      </c>
    </row>
    <row r="384" ht="72" customHeight="1">
      <c r="A384" s="214" t="s">
        <v>281</v>
      </c>
      <c r="B384" s="213" t="s">
        <v>1426</v>
      </c>
      <c r="C384" s="214" t="s">
        <v>1427</v>
      </c>
      <c r="D384" s="213" t="s">
        <v>1428</v>
      </c>
      <c r="E384" s="214" t="s">
        <v>1465</v>
      </c>
      <c r="F384" s="213" t="s">
        <v>1466</v>
      </c>
      <c r="G384" s="214" t="s">
        <v>1475</v>
      </c>
      <c r="H384" s="213" t="s">
        <v>1476</v>
      </c>
      <c r="I384" s="213" t="s">
        <v>370</v>
      </c>
      <c r="J384" s="214" t="s">
        <v>259</v>
      </c>
      <c r="K384" s="213" t="s">
        <v>1669</v>
      </c>
      <c r="L384" s="214">
        <v>1</v>
      </c>
      <c r="M384" s="214">
        <f>ROUND(L384*18,0)</f>
        <v>18</v>
      </c>
      <c r="N384" s="214">
        <v>1</v>
      </c>
      <c r="O384" s="214">
        <f>ROUND(N384*19.2,0)</f>
        <v>19</v>
      </c>
      <c r="P384" s="214">
        <v>2</v>
      </c>
      <c r="Q384" s="214">
        <f>ROUND(P384*19.2,0)</f>
        <v>38</v>
      </c>
      <c r="R384" s="214">
        <v>1</v>
      </c>
      <c r="S384" s="214">
        <f>ROUND(R384*14.4,0)</f>
        <v>14</v>
      </c>
      <c r="T384" s="214">
        <v>2</v>
      </c>
      <c r="U384" s="214">
        <f>ROUND(T384*14.4,0)</f>
        <v>29</v>
      </c>
      <c r="V384" s="214">
        <v>1</v>
      </c>
      <c r="W384" s="214">
        <f>ROUND(V384*28.8,0)</f>
        <v>29</v>
      </c>
      <c r="X384" s="214">
        <v>1</v>
      </c>
      <c r="Y384" s="214">
        <f>ROUND(X384*16.8,0)</f>
        <v>17</v>
      </c>
      <c r="Z384" s="214">
        <v>1</v>
      </c>
      <c r="AA384" s="214">
        <f>ROUND(Z384*19.2,0)</f>
        <v>19</v>
      </c>
      <c r="AB384" s="214">
        <v>0</v>
      </c>
      <c r="AC384" s="214">
        <f>ROUND(AB384*19.2,0)</f>
        <v>0</v>
      </c>
      <c r="AD384" s="214">
        <v>1</v>
      </c>
      <c r="AE384" s="214">
        <f>ROUND(AD384*12,0)</f>
        <v>12</v>
      </c>
      <c r="AF384" s="214">
        <v>0</v>
      </c>
      <c r="AG384" s="214">
        <f>ROUND(AF384*14.4,0)</f>
        <v>0</v>
      </c>
      <c r="AH384" s="214">
        <v>1</v>
      </c>
      <c r="AI384" s="214">
        <f>ROUND(AH384*9.6,0)</f>
        <v>10</v>
      </c>
      <c r="AJ384" s="214">
        <v>1</v>
      </c>
      <c r="AK384" s="214">
        <f>ROUND(AJ384*16.8,0)</f>
        <v>17</v>
      </c>
      <c r="AL384" s="214">
        <v>0</v>
      </c>
      <c r="AM384" s="214">
        <f>ROUND(AL384*7.2,0)</f>
        <v>0</v>
      </c>
      <c r="AN384" s="214">
        <f>SUM(M384,O384,Q384,S384,U384)</f>
        <v>118</v>
      </c>
      <c r="AO384" s="214">
        <f>SUM(W384,Y384,AA384,AC384)</f>
        <v>65</v>
      </c>
      <c r="AP384" s="214">
        <f>SUM(AE384,AG384,AI384)</f>
        <v>22</v>
      </c>
      <c r="AQ384" s="214">
        <f>SUM(AK384,AM384)</f>
        <v>17</v>
      </c>
      <c r="AR384" s="214">
        <f>SUM(AN384:AQ384)</f>
        <v>222</v>
      </c>
      <c r="AS384" s="214" t="str">
        <f>IF(AR384&lt;=120,"Group 1",IF(AR384&lt;=240,"Group 2",IF(AR384&lt;=360,"Group 3",IF(AR384&lt;=480,"Group 4",IF(AR384&lt;=600,"Group 5",IF(AR384&lt;=720,"Group 6",IF(AR384&lt;=840,"Group 7",IF(AR384&lt;=960,"Group 8",IF(AR384&lt;=1080,"Group 9","Group 10")))))))))</f>
        <v>Group 2</v>
      </c>
      <c r="AT384" s="214" t="str">
        <f>IF(AR384&lt;=120,"B1",IF(AR384&lt;=240,"B2",IF(AR384&lt;=360,"B3",IF(AR384&lt;=480,"B4",IF(AR384&lt;=600,"B5",IF(AR384&lt;=720,"B6",IF(AR384&lt;=840,"B7",IF(AR384&lt;=960,"B8",IF(AR384&lt;=1080,"B9",IF(AR384&lt;=1100,"B10",IF(AR384&lt;=1120,"B11",IF(AR384&lt;=1140,"B12",IF(AR384&lt;=1160,"B13",IF(AR384&lt;=1180,"B14","B15"))))))))))))))</f>
        <v>B2</v>
      </c>
      <c r="AU384" s="214" t="str">
        <f>AT384</f>
        <v>B2</v>
      </c>
      <c r="AV384" s="214" t="str">
        <f>IF(AU384=J384,"OK","REVIEW")</f>
        <v>OK</v>
      </c>
      <c r="AW384" s="213" t="s">
        <v>1647</v>
      </c>
    </row>
    <row r="385" ht="72" customHeight="1">
      <c r="A385" s="214" t="s">
        <v>281</v>
      </c>
      <c r="B385" s="213" t="s">
        <v>1426</v>
      </c>
      <c r="C385" s="214" t="s">
        <v>1427</v>
      </c>
      <c r="D385" s="213" t="s">
        <v>1428</v>
      </c>
      <c r="E385" s="214" t="s">
        <v>1465</v>
      </c>
      <c r="F385" s="213" t="s">
        <v>1466</v>
      </c>
      <c r="G385" s="214" t="s">
        <v>1477</v>
      </c>
      <c r="H385" s="213" t="s">
        <v>1478</v>
      </c>
      <c r="I385" s="213" t="s">
        <v>370</v>
      </c>
      <c r="J385" s="214" t="s">
        <v>259</v>
      </c>
      <c r="K385" s="213" t="s">
        <v>1669</v>
      </c>
      <c r="L385" s="214">
        <v>1</v>
      </c>
      <c r="M385" s="214">
        <f>ROUND(L385*18,0)</f>
        <v>18</v>
      </c>
      <c r="N385" s="214">
        <v>1</v>
      </c>
      <c r="O385" s="214">
        <f>ROUND(N385*19.2,0)</f>
        <v>19</v>
      </c>
      <c r="P385" s="214">
        <v>2</v>
      </c>
      <c r="Q385" s="214">
        <f>ROUND(P385*19.2,0)</f>
        <v>38</v>
      </c>
      <c r="R385" s="214">
        <v>1</v>
      </c>
      <c r="S385" s="214">
        <f>ROUND(R385*14.4,0)</f>
        <v>14</v>
      </c>
      <c r="T385" s="214">
        <v>2</v>
      </c>
      <c r="U385" s="214">
        <f>ROUND(T385*14.4,0)</f>
        <v>29</v>
      </c>
      <c r="V385" s="214">
        <v>1</v>
      </c>
      <c r="W385" s="214">
        <f>ROUND(V385*28.8,0)</f>
        <v>29</v>
      </c>
      <c r="X385" s="214">
        <v>1</v>
      </c>
      <c r="Y385" s="214">
        <f>ROUND(X385*16.8,0)</f>
        <v>17</v>
      </c>
      <c r="Z385" s="214">
        <v>1</v>
      </c>
      <c r="AA385" s="214">
        <f>ROUND(Z385*19.2,0)</f>
        <v>19</v>
      </c>
      <c r="AB385" s="214">
        <v>0</v>
      </c>
      <c r="AC385" s="214">
        <f>ROUND(AB385*19.2,0)</f>
        <v>0</v>
      </c>
      <c r="AD385" s="214">
        <v>1</v>
      </c>
      <c r="AE385" s="214">
        <f>ROUND(AD385*12,0)</f>
        <v>12</v>
      </c>
      <c r="AF385" s="214">
        <v>0</v>
      </c>
      <c r="AG385" s="214">
        <f>ROUND(AF385*14.4,0)</f>
        <v>0</v>
      </c>
      <c r="AH385" s="214">
        <v>1</v>
      </c>
      <c r="AI385" s="214">
        <f>ROUND(AH385*9.6,0)</f>
        <v>10</v>
      </c>
      <c r="AJ385" s="214">
        <v>1</v>
      </c>
      <c r="AK385" s="214">
        <f>ROUND(AJ385*16.8,0)</f>
        <v>17</v>
      </c>
      <c r="AL385" s="214">
        <v>0</v>
      </c>
      <c r="AM385" s="214">
        <f>ROUND(AL385*7.2,0)</f>
        <v>0</v>
      </c>
      <c r="AN385" s="214">
        <f>SUM(M385,O385,Q385,S385,U385)</f>
        <v>118</v>
      </c>
      <c r="AO385" s="214">
        <f>SUM(W385,Y385,AA385,AC385)</f>
        <v>65</v>
      </c>
      <c r="AP385" s="214">
        <f>SUM(AE385,AG385,AI385)</f>
        <v>22</v>
      </c>
      <c r="AQ385" s="214">
        <f>SUM(AK385,AM385)</f>
        <v>17</v>
      </c>
      <c r="AR385" s="214">
        <f>SUM(AN385:AQ385)</f>
        <v>222</v>
      </c>
      <c r="AS385" s="214" t="str">
        <f>IF(AR385&lt;=120,"Group 1",IF(AR385&lt;=240,"Group 2",IF(AR385&lt;=360,"Group 3",IF(AR385&lt;=480,"Group 4",IF(AR385&lt;=600,"Group 5",IF(AR385&lt;=720,"Group 6",IF(AR385&lt;=840,"Group 7",IF(AR385&lt;=960,"Group 8",IF(AR385&lt;=1080,"Group 9","Group 10")))))))))</f>
        <v>Group 2</v>
      </c>
      <c r="AT385" s="214" t="str">
        <f>IF(AR385&lt;=120,"B1",IF(AR385&lt;=240,"B2",IF(AR385&lt;=360,"B3",IF(AR385&lt;=480,"B4",IF(AR385&lt;=600,"B5",IF(AR385&lt;=720,"B6",IF(AR385&lt;=840,"B7",IF(AR385&lt;=960,"B8",IF(AR385&lt;=1080,"B9",IF(AR385&lt;=1100,"B10",IF(AR385&lt;=1120,"B11",IF(AR385&lt;=1140,"B12",IF(AR385&lt;=1160,"B13",IF(AR385&lt;=1180,"B14","B15"))))))))))))))</f>
        <v>B2</v>
      </c>
      <c r="AU385" s="214" t="str">
        <f>AT385</f>
        <v>B2</v>
      </c>
      <c r="AV385" s="214" t="str">
        <f>IF(AU385=J385,"OK","REVIEW")</f>
        <v>OK</v>
      </c>
      <c r="AW385" s="213" t="s">
        <v>1647</v>
      </c>
    </row>
    <row r="386" ht="72" customHeight="1">
      <c r="A386" s="214" t="s">
        <v>281</v>
      </c>
      <c r="B386" s="213" t="s">
        <v>1426</v>
      </c>
      <c r="C386" s="214" t="s">
        <v>1427</v>
      </c>
      <c r="D386" s="213" t="s">
        <v>1428</v>
      </c>
      <c r="E386" s="214" t="s">
        <v>1465</v>
      </c>
      <c r="F386" s="213" t="s">
        <v>1466</v>
      </c>
      <c r="G386" s="214" t="s">
        <v>1479</v>
      </c>
      <c r="H386" s="213" t="s">
        <v>1480</v>
      </c>
      <c r="I386" s="213" t="s">
        <v>370</v>
      </c>
      <c r="J386" s="214" t="s">
        <v>259</v>
      </c>
      <c r="K386" s="213" t="s">
        <v>1669</v>
      </c>
      <c r="L386" s="214">
        <v>1</v>
      </c>
      <c r="M386" s="214">
        <f>ROUND(L386*18,0)</f>
        <v>18</v>
      </c>
      <c r="N386" s="214">
        <v>1</v>
      </c>
      <c r="O386" s="214">
        <f>ROUND(N386*19.2,0)</f>
        <v>19</v>
      </c>
      <c r="P386" s="214">
        <v>2</v>
      </c>
      <c r="Q386" s="214">
        <f>ROUND(P386*19.2,0)</f>
        <v>38</v>
      </c>
      <c r="R386" s="214">
        <v>1</v>
      </c>
      <c r="S386" s="214">
        <f>ROUND(R386*14.4,0)</f>
        <v>14</v>
      </c>
      <c r="T386" s="214">
        <v>2</v>
      </c>
      <c r="U386" s="214">
        <f>ROUND(T386*14.4,0)</f>
        <v>29</v>
      </c>
      <c r="V386" s="214">
        <v>1</v>
      </c>
      <c r="W386" s="214">
        <f>ROUND(V386*28.8,0)</f>
        <v>29</v>
      </c>
      <c r="X386" s="214">
        <v>1</v>
      </c>
      <c r="Y386" s="214">
        <f>ROUND(X386*16.8,0)</f>
        <v>17</v>
      </c>
      <c r="Z386" s="214">
        <v>1</v>
      </c>
      <c r="AA386" s="214">
        <f>ROUND(Z386*19.2,0)</f>
        <v>19</v>
      </c>
      <c r="AB386" s="214">
        <v>0</v>
      </c>
      <c r="AC386" s="214">
        <f>ROUND(AB386*19.2,0)</f>
        <v>0</v>
      </c>
      <c r="AD386" s="214">
        <v>1</v>
      </c>
      <c r="AE386" s="214">
        <f>ROUND(AD386*12,0)</f>
        <v>12</v>
      </c>
      <c r="AF386" s="214">
        <v>0</v>
      </c>
      <c r="AG386" s="214">
        <f>ROUND(AF386*14.4,0)</f>
        <v>0</v>
      </c>
      <c r="AH386" s="214">
        <v>1</v>
      </c>
      <c r="AI386" s="214">
        <f>ROUND(AH386*9.6,0)</f>
        <v>10</v>
      </c>
      <c r="AJ386" s="214">
        <v>1</v>
      </c>
      <c r="AK386" s="214">
        <f>ROUND(AJ386*16.8,0)</f>
        <v>17</v>
      </c>
      <c r="AL386" s="214">
        <v>0</v>
      </c>
      <c r="AM386" s="214">
        <f>ROUND(AL386*7.2,0)</f>
        <v>0</v>
      </c>
      <c r="AN386" s="214">
        <f>SUM(M386,O386,Q386,S386,U386)</f>
        <v>118</v>
      </c>
      <c r="AO386" s="214">
        <f>SUM(W386,Y386,AA386,AC386)</f>
        <v>65</v>
      </c>
      <c r="AP386" s="214">
        <f>SUM(AE386,AG386,AI386)</f>
        <v>22</v>
      </c>
      <c r="AQ386" s="214">
        <f>SUM(AK386,AM386)</f>
        <v>17</v>
      </c>
      <c r="AR386" s="214">
        <f>SUM(AN386:AQ386)</f>
        <v>222</v>
      </c>
      <c r="AS386" s="214" t="str">
        <f>IF(AR386&lt;=120,"Group 1",IF(AR386&lt;=240,"Group 2",IF(AR386&lt;=360,"Group 3",IF(AR386&lt;=480,"Group 4",IF(AR386&lt;=600,"Group 5",IF(AR386&lt;=720,"Group 6",IF(AR386&lt;=840,"Group 7",IF(AR386&lt;=960,"Group 8",IF(AR386&lt;=1080,"Group 9","Group 10")))))))))</f>
        <v>Group 2</v>
      </c>
      <c r="AT386" s="214" t="str">
        <f>IF(AR386&lt;=120,"B1",IF(AR386&lt;=240,"B2",IF(AR386&lt;=360,"B3",IF(AR386&lt;=480,"B4",IF(AR386&lt;=600,"B5",IF(AR386&lt;=720,"B6",IF(AR386&lt;=840,"B7",IF(AR386&lt;=960,"B8",IF(AR386&lt;=1080,"B9",IF(AR386&lt;=1100,"B10",IF(AR386&lt;=1120,"B11",IF(AR386&lt;=1140,"B12",IF(AR386&lt;=1160,"B13",IF(AR386&lt;=1180,"B14","B15"))))))))))))))</f>
        <v>B2</v>
      </c>
      <c r="AU386" s="214" t="str">
        <f>AT386</f>
        <v>B2</v>
      </c>
      <c r="AV386" s="214" t="str">
        <f>IF(AU386=J386,"OK","REVIEW")</f>
        <v>OK</v>
      </c>
      <c r="AW386" s="213" t="s">
        <v>1647</v>
      </c>
    </row>
    <row r="387" ht="72" customHeight="1">
      <c r="A387" s="214" t="s">
        <v>281</v>
      </c>
      <c r="B387" s="213" t="s">
        <v>1426</v>
      </c>
      <c r="C387" s="214" t="s">
        <v>1427</v>
      </c>
      <c r="D387" s="213" t="s">
        <v>1428</v>
      </c>
      <c r="E387" s="214" t="s">
        <v>1465</v>
      </c>
      <c r="F387" s="213" t="s">
        <v>1466</v>
      </c>
      <c r="G387" s="214" t="s">
        <v>1481</v>
      </c>
      <c r="H387" s="213" t="s">
        <v>1482</v>
      </c>
      <c r="I387" s="213" t="s">
        <v>370</v>
      </c>
      <c r="J387" s="214" t="s">
        <v>259</v>
      </c>
      <c r="K387" s="213" t="s">
        <v>1669</v>
      </c>
      <c r="L387" s="214">
        <v>1</v>
      </c>
      <c r="M387" s="214">
        <f>ROUND(L387*18,0)</f>
        <v>18</v>
      </c>
      <c r="N387" s="214">
        <v>1</v>
      </c>
      <c r="O387" s="214">
        <f>ROUND(N387*19.2,0)</f>
        <v>19</v>
      </c>
      <c r="P387" s="214">
        <v>2</v>
      </c>
      <c r="Q387" s="214">
        <f>ROUND(P387*19.2,0)</f>
        <v>38</v>
      </c>
      <c r="R387" s="214">
        <v>1</v>
      </c>
      <c r="S387" s="214">
        <f>ROUND(R387*14.4,0)</f>
        <v>14</v>
      </c>
      <c r="T387" s="214">
        <v>2</v>
      </c>
      <c r="U387" s="214">
        <f>ROUND(T387*14.4,0)</f>
        <v>29</v>
      </c>
      <c r="V387" s="214">
        <v>1</v>
      </c>
      <c r="W387" s="214">
        <f>ROUND(V387*28.8,0)</f>
        <v>29</v>
      </c>
      <c r="X387" s="214">
        <v>1</v>
      </c>
      <c r="Y387" s="214">
        <f>ROUND(X387*16.8,0)</f>
        <v>17</v>
      </c>
      <c r="Z387" s="214">
        <v>1</v>
      </c>
      <c r="AA387" s="214">
        <f>ROUND(Z387*19.2,0)</f>
        <v>19</v>
      </c>
      <c r="AB387" s="214">
        <v>0</v>
      </c>
      <c r="AC387" s="214">
        <f>ROUND(AB387*19.2,0)</f>
        <v>0</v>
      </c>
      <c r="AD387" s="214">
        <v>1</v>
      </c>
      <c r="AE387" s="214">
        <f>ROUND(AD387*12,0)</f>
        <v>12</v>
      </c>
      <c r="AF387" s="214">
        <v>0</v>
      </c>
      <c r="AG387" s="214">
        <f>ROUND(AF387*14.4,0)</f>
        <v>0</v>
      </c>
      <c r="AH387" s="214">
        <v>1</v>
      </c>
      <c r="AI387" s="214">
        <f>ROUND(AH387*9.6,0)</f>
        <v>10</v>
      </c>
      <c r="AJ387" s="214">
        <v>1</v>
      </c>
      <c r="AK387" s="214">
        <f>ROUND(AJ387*16.8,0)</f>
        <v>17</v>
      </c>
      <c r="AL387" s="214">
        <v>0</v>
      </c>
      <c r="AM387" s="214">
        <f>ROUND(AL387*7.2,0)</f>
        <v>0</v>
      </c>
      <c r="AN387" s="214">
        <f>SUM(M387,O387,Q387,S387,U387)</f>
        <v>118</v>
      </c>
      <c r="AO387" s="214">
        <f>SUM(W387,Y387,AA387,AC387)</f>
        <v>65</v>
      </c>
      <c r="AP387" s="214">
        <f>SUM(AE387,AG387,AI387)</f>
        <v>22</v>
      </c>
      <c r="AQ387" s="214">
        <f>SUM(AK387,AM387)</f>
        <v>17</v>
      </c>
      <c r="AR387" s="214">
        <f>SUM(AN387:AQ387)</f>
        <v>222</v>
      </c>
      <c r="AS387" s="214" t="str">
        <f>IF(AR387&lt;=120,"Group 1",IF(AR387&lt;=240,"Group 2",IF(AR387&lt;=360,"Group 3",IF(AR387&lt;=480,"Group 4",IF(AR387&lt;=600,"Group 5",IF(AR387&lt;=720,"Group 6",IF(AR387&lt;=840,"Group 7",IF(AR387&lt;=960,"Group 8",IF(AR387&lt;=1080,"Group 9","Group 10")))))))))</f>
        <v>Group 2</v>
      </c>
      <c r="AT387" s="214" t="str">
        <f>IF(AR387&lt;=120,"B1",IF(AR387&lt;=240,"B2",IF(AR387&lt;=360,"B3",IF(AR387&lt;=480,"B4",IF(AR387&lt;=600,"B5",IF(AR387&lt;=720,"B6",IF(AR387&lt;=840,"B7",IF(AR387&lt;=960,"B8",IF(AR387&lt;=1080,"B9",IF(AR387&lt;=1100,"B10",IF(AR387&lt;=1120,"B11",IF(AR387&lt;=1140,"B12",IF(AR387&lt;=1160,"B13",IF(AR387&lt;=1180,"B14","B15"))))))))))))))</f>
        <v>B2</v>
      </c>
      <c r="AU387" s="214" t="str">
        <f>AT387</f>
        <v>B2</v>
      </c>
      <c r="AV387" s="214" t="str">
        <f>IF(AU387=J387,"OK","REVIEW")</f>
        <v>OK</v>
      </c>
      <c r="AW387" s="213" t="s">
        <v>1647</v>
      </c>
    </row>
    <row r="388" ht="72" customHeight="1">
      <c r="A388" s="214" t="s">
        <v>281</v>
      </c>
      <c r="B388" s="213" t="s">
        <v>1426</v>
      </c>
      <c r="C388" s="214" t="s">
        <v>1427</v>
      </c>
      <c r="D388" s="213" t="s">
        <v>1428</v>
      </c>
      <c r="E388" s="214" t="s">
        <v>1483</v>
      </c>
      <c r="F388" s="213" t="s">
        <v>1484</v>
      </c>
      <c r="G388" s="214" t="s">
        <v>1485</v>
      </c>
      <c r="H388" s="213" t="s">
        <v>1484</v>
      </c>
      <c r="I388" s="213" t="s">
        <v>370</v>
      </c>
      <c r="J388" s="214" t="s">
        <v>263</v>
      </c>
      <c r="K388" s="213" t="s">
        <v>1668</v>
      </c>
      <c r="L388" s="214">
        <v>1</v>
      </c>
      <c r="M388" s="214">
        <f>ROUND(L388*18,0)</f>
        <v>18</v>
      </c>
      <c r="N388" s="214">
        <v>1</v>
      </c>
      <c r="O388" s="214">
        <f>ROUND(N388*19.2,0)</f>
        <v>19</v>
      </c>
      <c r="P388" s="214">
        <v>2</v>
      </c>
      <c r="Q388" s="214">
        <f>ROUND(P388*19.2,0)</f>
        <v>38</v>
      </c>
      <c r="R388" s="214">
        <v>1</v>
      </c>
      <c r="S388" s="214">
        <f>ROUND(R388*14.4,0)</f>
        <v>14</v>
      </c>
      <c r="T388" s="214">
        <v>3</v>
      </c>
      <c r="U388" s="214">
        <f>ROUND(T388*14.4,0)</f>
        <v>43</v>
      </c>
      <c r="V388" s="214">
        <v>1</v>
      </c>
      <c r="W388" s="214">
        <f>ROUND(V388*28.8,0)</f>
        <v>29</v>
      </c>
      <c r="X388" s="214">
        <v>2</v>
      </c>
      <c r="Y388" s="214">
        <f>ROUND(X388*16.8,0)</f>
        <v>34</v>
      </c>
      <c r="Z388" s="214">
        <v>2</v>
      </c>
      <c r="AA388" s="214">
        <f>ROUND(Z388*19.2,0)</f>
        <v>38</v>
      </c>
      <c r="AB388" s="214">
        <v>1</v>
      </c>
      <c r="AC388" s="214">
        <f>ROUND(AB388*19.2,0)</f>
        <v>19</v>
      </c>
      <c r="AD388" s="214">
        <v>1</v>
      </c>
      <c r="AE388" s="214">
        <f>ROUND(AD388*12,0)</f>
        <v>12</v>
      </c>
      <c r="AF388" s="214">
        <v>1</v>
      </c>
      <c r="AG388" s="214">
        <f>ROUND(AF388*14.4,0)</f>
        <v>14</v>
      </c>
      <c r="AH388" s="214">
        <v>2</v>
      </c>
      <c r="AI388" s="214">
        <f>ROUND(AH388*9.6,0)</f>
        <v>19</v>
      </c>
      <c r="AJ388" s="214">
        <v>2</v>
      </c>
      <c r="AK388" s="214">
        <f>ROUND(AJ388*16.8,0)</f>
        <v>34</v>
      </c>
      <c r="AL388" s="214">
        <v>1</v>
      </c>
      <c r="AM388" s="214">
        <f>ROUND(AL388*7.2,0)</f>
        <v>7</v>
      </c>
      <c r="AN388" s="214">
        <f>SUM(M388,O388,Q388,S388,U388)</f>
        <v>132</v>
      </c>
      <c r="AO388" s="214">
        <f>SUM(W388,Y388,AA388,AC388)</f>
        <v>120</v>
      </c>
      <c r="AP388" s="214">
        <f>SUM(AE388,AG388,AI388)</f>
        <v>45</v>
      </c>
      <c r="AQ388" s="214">
        <f>SUM(AK388,AM388)</f>
        <v>41</v>
      </c>
      <c r="AR388" s="214">
        <f>SUM(AN388:AQ388)</f>
        <v>338</v>
      </c>
      <c r="AS388" s="214" t="str">
        <f>IF(AR388&lt;=120,"Group 1",IF(AR388&lt;=240,"Group 2",IF(AR388&lt;=360,"Group 3",IF(AR388&lt;=480,"Group 4",IF(AR388&lt;=600,"Group 5",IF(AR388&lt;=720,"Group 6",IF(AR388&lt;=840,"Group 7",IF(AR388&lt;=960,"Group 8",IF(AR388&lt;=1080,"Group 9","Group 10")))))))))</f>
        <v>Group 3</v>
      </c>
      <c r="AT388" s="214" t="str">
        <f>IF(AR388&lt;=120,"B1",IF(AR388&lt;=240,"B2",IF(AR388&lt;=360,"B3",IF(AR388&lt;=480,"B4",IF(AR388&lt;=600,"B5",IF(AR388&lt;=720,"B6",IF(AR388&lt;=840,"B7",IF(AR388&lt;=960,"B8",IF(AR388&lt;=1080,"B9",IF(AR388&lt;=1100,"B10",IF(AR388&lt;=1120,"B11",IF(AR388&lt;=1140,"B12",IF(AR388&lt;=1160,"B13",IF(AR388&lt;=1180,"B14","B15"))))))))))))))</f>
        <v>B3</v>
      </c>
      <c r="AU388" s="214" t="str">
        <f>AT388</f>
        <v>B3</v>
      </c>
      <c r="AV388" s="214" t="str">
        <f>IF(AU388=J388,"OK","REVIEW")</f>
        <v>OK</v>
      </c>
      <c r="AW388" s="213" t="s">
        <v>1647</v>
      </c>
    </row>
    <row r="389" ht="72" customHeight="1">
      <c r="A389" s="214" t="s">
        <v>281</v>
      </c>
      <c r="B389" s="213" t="s">
        <v>1426</v>
      </c>
      <c r="C389" s="214" t="s">
        <v>1427</v>
      </c>
      <c r="D389" s="213" t="s">
        <v>1428</v>
      </c>
      <c r="E389" s="214" t="s">
        <v>1486</v>
      </c>
      <c r="F389" s="213" t="s">
        <v>1487</v>
      </c>
      <c r="G389" s="214" t="s">
        <v>1488</v>
      </c>
      <c r="H389" s="213" t="s">
        <v>1489</v>
      </c>
      <c r="I389" s="213" t="s">
        <v>370</v>
      </c>
      <c r="J389" s="214" t="s">
        <v>259</v>
      </c>
      <c r="K389" s="213" t="s">
        <v>1669</v>
      </c>
      <c r="L389" s="214">
        <v>1</v>
      </c>
      <c r="M389" s="214">
        <f>ROUND(L389*18,0)</f>
        <v>18</v>
      </c>
      <c r="N389" s="214">
        <v>1</v>
      </c>
      <c r="O389" s="214">
        <f>ROUND(N389*19.2,0)</f>
        <v>19</v>
      </c>
      <c r="P389" s="214">
        <v>2</v>
      </c>
      <c r="Q389" s="214">
        <f>ROUND(P389*19.2,0)</f>
        <v>38</v>
      </c>
      <c r="R389" s="214">
        <v>1</v>
      </c>
      <c r="S389" s="214">
        <f>ROUND(R389*14.4,0)</f>
        <v>14</v>
      </c>
      <c r="T389" s="214">
        <v>2</v>
      </c>
      <c r="U389" s="214">
        <f>ROUND(T389*14.4,0)</f>
        <v>29</v>
      </c>
      <c r="V389" s="214">
        <v>1</v>
      </c>
      <c r="W389" s="214">
        <f>ROUND(V389*28.8,0)</f>
        <v>29</v>
      </c>
      <c r="X389" s="214">
        <v>1</v>
      </c>
      <c r="Y389" s="214">
        <f>ROUND(X389*16.8,0)</f>
        <v>17</v>
      </c>
      <c r="Z389" s="214">
        <v>1</v>
      </c>
      <c r="AA389" s="214">
        <f>ROUND(Z389*19.2,0)</f>
        <v>19</v>
      </c>
      <c r="AB389" s="214">
        <v>0</v>
      </c>
      <c r="AC389" s="214">
        <f>ROUND(AB389*19.2,0)</f>
        <v>0</v>
      </c>
      <c r="AD389" s="214">
        <v>1</v>
      </c>
      <c r="AE389" s="214">
        <f>ROUND(AD389*12,0)</f>
        <v>12</v>
      </c>
      <c r="AF389" s="214">
        <v>0</v>
      </c>
      <c r="AG389" s="214">
        <f>ROUND(AF389*14.4,0)</f>
        <v>0</v>
      </c>
      <c r="AH389" s="214">
        <v>1</v>
      </c>
      <c r="AI389" s="214">
        <f>ROUND(AH389*9.6,0)</f>
        <v>10</v>
      </c>
      <c r="AJ389" s="214">
        <v>1</v>
      </c>
      <c r="AK389" s="214">
        <f>ROUND(AJ389*16.8,0)</f>
        <v>17</v>
      </c>
      <c r="AL389" s="214">
        <v>0</v>
      </c>
      <c r="AM389" s="214">
        <f>ROUND(AL389*7.2,0)</f>
        <v>0</v>
      </c>
      <c r="AN389" s="214">
        <f>SUM(M389,O389,Q389,S389,U389)</f>
        <v>118</v>
      </c>
      <c r="AO389" s="214">
        <f>SUM(W389,Y389,AA389,AC389)</f>
        <v>65</v>
      </c>
      <c r="AP389" s="214">
        <f>SUM(AE389,AG389,AI389)</f>
        <v>22</v>
      </c>
      <c r="AQ389" s="214">
        <f>SUM(AK389,AM389)</f>
        <v>17</v>
      </c>
      <c r="AR389" s="214">
        <f>SUM(AN389:AQ389)</f>
        <v>222</v>
      </c>
      <c r="AS389" s="214" t="str">
        <f>IF(AR389&lt;=120,"Group 1",IF(AR389&lt;=240,"Group 2",IF(AR389&lt;=360,"Group 3",IF(AR389&lt;=480,"Group 4",IF(AR389&lt;=600,"Group 5",IF(AR389&lt;=720,"Group 6",IF(AR389&lt;=840,"Group 7",IF(AR389&lt;=960,"Group 8",IF(AR389&lt;=1080,"Group 9","Group 10")))))))))</f>
        <v>Group 2</v>
      </c>
      <c r="AT389" s="214" t="str">
        <f>IF(AR389&lt;=120,"B1",IF(AR389&lt;=240,"B2",IF(AR389&lt;=360,"B3",IF(AR389&lt;=480,"B4",IF(AR389&lt;=600,"B5",IF(AR389&lt;=720,"B6",IF(AR389&lt;=840,"B7",IF(AR389&lt;=960,"B8",IF(AR389&lt;=1080,"B9",IF(AR389&lt;=1100,"B10",IF(AR389&lt;=1120,"B11",IF(AR389&lt;=1140,"B12",IF(AR389&lt;=1160,"B13",IF(AR389&lt;=1180,"B14","B15"))))))))))))))</f>
        <v>B2</v>
      </c>
      <c r="AU389" s="214" t="str">
        <f>AT389</f>
        <v>B2</v>
      </c>
      <c r="AV389" s="214" t="str">
        <f>IF(AU389=J389,"OK","REVIEW")</f>
        <v>OK</v>
      </c>
      <c r="AW389" s="213" t="s">
        <v>1647</v>
      </c>
    </row>
    <row r="390" ht="72" customHeight="1">
      <c r="A390" s="214" t="s">
        <v>281</v>
      </c>
      <c r="B390" s="213" t="s">
        <v>1426</v>
      </c>
      <c r="C390" s="214" t="s">
        <v>1427</v>
      </c>
      <c r="D390" s="213" t="s">
        <v>1428</v>
      </c>
      <c r="E390" s="214" t="s">
        <v>1486</v>
      </c>
      <c r="F390" s="213" t="s">
        <v>1487</v>
      </c>
      <c r="G390" s="214" t="s">
        <v>1490</v>
      </c>
      <c r="H390" s="213" t="s">
        <v>1491</v>
      </c>
      <c r="I390" s="213" t="s">
        <v>370</v>
      </c>
      <c r="J390" s="214" t="s">
        <v>259</v>
      </c>
      <c r="K390" s="213" t="s">
        <v>1669</v>
      </c>
      <c r="L390" s="214">
        <v>1</v>
      </c>
      <c r="M390" s="214">
        <f>ROUND(L390*18,0)</f>
        <v>18</v>
      </c>
      <c r="N390" s="214">
        <v>1</v>
      </c>
      <c r="O390" s="214">
        <f>ROUND(N390*19.2,0)</f>
        <v>19</v>
      </c>
      <c r="P390" s="214">
        <v>2</v>
      </c>
      <c r="Q390" s="214">
        <f>ROUND(P390*19.2,0)</f>
        <v>38</v>
      </c>
      <c r="R390" s="214">
        <v>1</v>
      </c>
      <c r="S390" s="214">
        <f>ROUND(R390*14.4,0)</f>
        <v>14</v>
      </c>
      <c r="T390" s="214">
        <v>2</v>
      </c>
      <c r="U390" s="214">
        <f>ROUND(T390*14.4,0)</f>
        <v>29</v>
      </c>
      <c r="V390" s="214">
        <v>1</v>
      </c>
      <c r="W390" s="214">
        <f>ROUND(V390*28.8,0)</f>
        <v>29</v>
      </c>
      <c r="X390" s="214">
        <v>1</v>
      </c>
      <c r="Y390" s="214">
        <f>ROUND(X390*16.8,0)</f>
        <v>17</v>
      </c>
      <c r="Z390" s="214">
        <v>1</v>
      </c>
      <c r="AA390" s="214">
        <f>ROUND(Z390*19.2,0)</f>
        <v>19</v>
      </c>
      <c r="AB390" s="214">
        <v>0</v>
      </c>
      <c r="AC390" s="214">
        <f>ROUND(AB390*19.2,0)</f>
        <v>0</v>
      </c>
      <c r="AD390" s="214">
        <v>1</v>
      </c>
      <c r="AE390" s="214">
        <f>ROUND(AD390*12,0)</f>
        <v>12</v>
      </c>
      <c r="AF390" s="214">
        <v>0</v>
      </c>
      <c r="AG390" s="214">
        <f>ROUND(AF390*14.4,0)</f>
        <v>0</v>
      </c>
      <c r="AH390" s="214">
        <v>1</v>
      </c>
      <c r="AI390" s="214">
        <f>ROUND(AH390*9.6,0)</f>
        <v>10</v>
      </c>
      <c r="AJ390" s="214">
        <v>1</v>
      </c>
      <c r="AK390" s="214">
        <f>ROUND(AJ390*16.8,0)</f>
        <v>17</v>
      </c>
      <c r="AL390" s="214">
        <v>0</v>
      </c>
      <c r="AM390" s="214">
        <f>ROUND(AL390*7.2,0)</f>
        <v>0</v>
      </c>
      <c r="AN390" s="214">
        <f>SUM(M390,O390,Q390,S390,U390)</f>
        <v>118</v>
      </c>
      <c r="AO390" s="214">
        <f>SUM(W390,Y390,AA390,AC390)</f>
        <v>65</v>
      </c>
      <c r="AP390" s="214">
        <f>SUM(AE390,AG390,AI390)</f>
        <v>22</v>
      </c>
      <c r="AQ390" s="214">
        <f>SUM(AK390,AM390)</f>
        <v>17</v>
      </c>
      <c r="AR390" s="214">
        <f>SUM(AN390:AQ390)</f>
        <v>222</v>
      </c>
      <c r="AS390" s="214" t="str">
        <f>IF(AR390&lt;=120,"Group 1",IF(AR390&lt;=240,"Group 2",IF(AR390&lt;=360,"Group 3",IF(AR390&lt;=480,"Group 4",IF(AR390&lt;=600,"Group 5",IF(AR390&lt;=720,"Group 6",IF(AR390&lt;=840,"Group 7",IF(AR390&lt;=960,"Group 8",IF(AR390&lt;=1080,"Group 9","Group 10")))))))))</f>
        <v>Group 2</v>
      </c>
      <c r="AT390" s="214" t="str">
        <f>IF(AR390&lt;=120,"B1",IF(AR390&lt;=240,"B2",IF(AR390&lt;=360,"B3",IF(AR390&lt;=480,"B4",IF(AR390&lt;=600,"B5",IF(AR390&lt;=720,"B6",IF(AR390&lt;=840,"B7",IF(AR390&lt;=960,"B8",IF(AR390&lt;=1080,"B9",IF(AR390&lt;=1100,"B10",IF(AR390&lt;=1120,"B11",IF(AR390&lt;=1140,"B12",IF(AR390&lt;=1160,"B13",IF(AR390&lt;=1180,"B14","B15"))))))))))))))</f>
        <v>B2</v>
      </c>
      <c r="AU390" s="214" t="str">
        <f>AT390</f>
        <v>B2</v>
      </c>
      <c r="AV390" s="214" t="str">
        <f>IF(AU390=J390,"OK","REVIEW")</f>
        <v>OK</v>
      </c>
      <c r="AW390" s="213" t="s">
        <v>1647</v>
      </c>
    </row>
    <row r="391" ht="72" customHeight="1">
      <c r="A391" s="214" t="s">
        <v>281</v>
      </c>
      <c r="B391" s="213" t="s">
        <v>1426</v>
      </c>
      <c r="C391" s="214" t="s">
        <v>1427</v>
      </c>
      <c r="D391" s="213" t="s">
        <v>1428</v>
      </c>
      <c r="E391" s="214" t="s">
        <v>1492</v>
      </c>
      <c r="F391" s="213" t="s">
        <v>1493</v>
      </c>
      <c r="G391" s="214" t="s">
        <v>1494</v>
      </c>
      <c r="H391" s="213" t="s">
        <v>1495</v>
      </c>
      <c r="I391" s="213" t="s">
        <v>370</v>
      </c>
      <c r="J391" s="214" t="s">
        <v>263</v>
      </c>
      <c r="K391" s="213" t="s">
        <v>1668</v>
      </c>
      <c r="L391" s="214">
        <v>1</v>
      </c>
      <c r="M391" s="214">
        <f>ROUND(L391*18,0)</f>
        <v>18</v>
      </c>
      <c r="N391" s="214">
        <v>1</v>
      </c>
      <c r="O391" s="214">
        <f>ROUND(N391*19.2,0)</f>
        <v>19</v>
      </c>
      <c r="P391" s="214">
        <v>2</v>
      </c>
      <c r="Q391" s="214">
        <f>ROUND(P391*19.2,0)</f>
        <v>38</v>
      </c>
      <c r="R391" s="214">
        <v>1</v>
      </c>
      <c r="S391" s="214">
        <f>ROUND(R391*14.4,0)</f>
        <v>14</v>
      </c>
      <c r="T391" s="214">
        <v>3</v>
      </c>
      <c r="U391" s="214">
        <f>ROUND(T391*14.4,0)</f>
        <v>43</v>
      </c>
      <c r="V391" s="214">
        <v>1</v>
      </c>
      <c r="W391" s="214">
        <f>ROUND(V391*28.8,0)</f>
        <v>29</v>
      </c>
      <c r="X391" s="214">
        <v>2</v>
      </c>
      <c r="Y391" s="214">
        <f>ROUND(X391*16.8,0)</f>
        <v>34</v>
      </c>
      <c r="Z391" s="214">
        <v>2</v>
      </c>
      <c r="AA391" s="214">
        <f>ROUND(Z391*19.2,0)</f>
        <v>38</v>
      </c>
      <c r="AB391" s="214">
        <v>1</v>
      </c>
      <c r="AC391" s="214">
        <f>ROUND(AB391*19.2,0)</f>
        <v>19</v>
      </c>
      <c r="AD391" s="214">
        <v>1</v>
      </c>
      <c r="AE391" s="214">
        <f>ROUND(AD391*12,0)</f>
        <v>12</v>
      </c>
      <c r="AF391" s="214">
        <v>1</v>
      </c>
      <c r="AG391" s="214">
        <f>ROUND(AF391*14.4,0)</f>
        <v>14</v>
      </c>
      <c r="AH391" s="214">
        <v>2</v>
      </c>
      <c r="AI391" s="214">
        <f>ROUND(AH391*9.6,0)</f>
        <v>19</v>
      </c>
      <c r="AJ391" s="214">
        <v>2</v>
      </c>
      <c r="AK391" s="214">
        <f>ROUND(AJ391*16.8,0)</f>
        <v>34</v>
      </c>
      <c r="AL391" s="214">
        <v>1</v>
      </c>
      <c r="AM391" s="214">
        <f>ROUND(AL391*7.2,0)</f>
        <v>7</v>
      </c>
      <c r="AN391" s="214">
        <f>SUM(M391,O391,Q391,S391,U391)</f>
        <v>132</v>
      </c>
      <c r="AO391" s="214">
        <f>SUM(W391,Y391,AA391,AC391)</f>
        <v>120</v>
      </c>
      <c r="AP391" s="214">
        <f>SUM(AE391,AG391,AI391)</f>
        <v>45</v>
      </c>
      <c r="AQ391" s="214">
        <f>SUM(AK391,AM391)</f>
        <v>41</v>
      </c>
      <c r="AR391" s="214">
        <f>SUM(AN391:AQ391)</f>
        <v>338</v>
      </c>
      <c r="AS391" s="214" t="str">
        <f>IF(AR391&lt;=120,"Group 1",IF(AR391&lt;=240,"Group 2",IF(AR391&lt;=360,"Group 3",IF(AR391&lt;=480,"Group 4",IF(AR391&lt;=600,"Group 5",IF(AR391&lt;=720,"Group 6",IF(AR391&lt;=840,"Group 7",IF(AR391&lt;=960,"Group 8",IF(AR391&lt;=1080,"Group 9","Group 10")))))))))</f>
        <v>Group 3</v>
      </c>
      <c r="AT391" s="214" t="str">
        <f>IF(AR391&lt;=120,"B1",IF(AR391&lt;=240,"B2",IF(AR391&lt;=360,"B3",IF(AR391&lt;=480,"B4",IF(AR391&lt;=600,"B5",IF(AR391&lt;=720,"B6",IF(AR391&lt;=840,"B7",IF(AR391&lt;=960,"B8",IF(AR391&lt;=1080,"B9",IF(AR391&lt;=1100,"B10",IF(AR391&lt;=1120,"B11",IF(AR391&lt;=1140,"B12",IF(AR391&lt;=1160,"B13",IF(AR391&lt;=1180,"B14","B15"))))))))))))))</f>
        <v>B3</v>
      </c>
      <c r="AU391" s="214" t="str">
        <f>AT391</f>
        <v>B3</v>
      </c>
      <c r="AV391" s="214" t="str">
        <f>IF(AU391=J391,"OK","REVIEW")</f>
        <v>OK</v>
      </c>
      <c r="AW391" s="213" t="s">
        <v>1647</v>
      </c>
    </row>
    <row r="392" ht="72" customHeight="1">
      <c r="A392" s="214" t="s">
        <v>281</v>
      </c>
      <c r="B392" s="213" t="s">
        <v>1426</v>
      </c>
      <c r="C392" s="214" t="s">
        <v>1427</v>
      </c>
      <c r="D392" s="213" t="s">
        <v>1428</v>
      </c>
      <c r="E392" s="214" t="s">
        <v>1492</v>
      </c>
      <c r="F392" s="213" t="s">
        <v>1493</v>
      </c>
      <c r="G392" s="214" t="s">
        <v>1496</v>
      </c>
      <c r="H392" s="213" t="s">
        <v>1497</v>
      </c>
      <c r="I392" s="213" t="s">
        <v>370</v>
      </c>
      <c r="J392" s="214" t="s">
        <v>263</v>
      </c>
      <c r="K392" s="213" t="s">
        <v>1668</v>
      </c>
      <c r="L392" s="214">
        <v>1</v>
      </c>
      <c r="M392" s="214">
        <f>ROUND(L392*18,0)</f>
        <v>18</v>
      </c>
      <c r="N392" s="214">
        <v>1</v>
      </c>
      <c r="O392" s="214">
        <f>ROUND(N392*19.2,0)</f>
        <v>19</v>
      </c>
      <c r="P392" s="214">
        <v>2</v>
      </c>
      <c r="Q392" s="214">
        <f>ROUND(P392*19.2,0)</f>
        <v>38</v>
      </c>
      <c r="R392" s="214">
        <v>1</v>
      </c>
      <c r="S392" s="214">
        <f>ROUND(R392*14.4,0)</f>
        <v>14</v>
      </c>
      <c r="T392" s="214">
        <v>3</v>
      </c>
      <c r="U392" s="214">
        <f>ROUND(T392*14.4,0)</f>
        <v>43</v>
      </c>
      <c r="V392" s="214">
        <v>1</v>
      </c>
      <c r="W392" s="214">
        <f>ROUND(V392*28.8,0)</f>
        <v>29</v>
      </c>
      <c r="X392" s="214">
        <v>2</v>
      </c>
      <c r="Y392" s="214">
        <f>ROUND(X392*16.8,0)</f>
        <v>34</v>
      </c>
      <c r="Z392" s="214">
        <v>2</v>
      </c>
      <c r="AA392" s="214">
        <f>ROUND(Z392*19.2,0)</f>
        <v>38</v>
      </c>
      <c r="AB392" s="214">
        <v>1</v>
      </c>
      <c r="AC392" s="214">
        <f>ROUND(AB392*19.2,0)</f>
        <v>19</v>
      </c>
      <c r="AD392" s="214">
        <v>1</v>
      </c>
      <c r="AE392" s="214">
        <f>ROUND(AD392*12,0)</f>
        <v>12</v>
      </c>
      <c r="AF392" s="214">
        <v>1</v>
      </c>
      <c r="AG392" s="214">
        <f>ROUND(AF392*14.4,0)</f>
        <v>14</v>
      </c>
      <c r="AH392" s="214">
        <v>2</v>
      </c>
      <c r="AI392" s="214">
        <f>ROUND(AH392*9.6,0)</f>
        <v>19</v>
      </c>
      <c r="AJ392" s="214">
        <v>2</v>
      </c>
      <c r="AK392" s="214">
        <f>ROUND(AJ392*16.8,0)</f>
        <v>34</v>
      </c>
      <c r="AL392" s="214">
        <v>1</v>
      </c>
      <c r="AM392" s="214">
        <f>ROUND(AL392*7.2,0)</f>
        <v>7</v>
      </c>
      <c r="AN392" s="214">
        <f>SUM(M392,O392,Q392,S392,U392)</f>
        <v>132</v>
      </c>
      <c r="AO392" s="214">
        <f>SUM(W392,Y392,AA392,AC392)</f>
        <v>120</v>
      </c>
      <c r="AP392" s="214">
        <f>SUM(AE392,AG392,AI392)</f>
        <v>45</v>
      </c>
      <c r="AQ392" s="214">
        <f>SUM(AK392,AM392)</f>
        <v>41</v>
      </c>
      <c r="AR392" s="214">
        <f>SUM(AN392:AQ392)</f>
        <v>338</v>
      </c>
      <c r="AS392" s="214" t="str">
        <f>IF(AR392&lt;=120,"Group 1",IF(AR392&lt;=240,"Group 2",IF(AR392&lt;=360,"Group 3",IF(AR392&lt;=480,"Group 4",IF(AR392&lt;=600,"Group 5",IF(AR392&lt;=720,"Group 6",IF(AR392&lt;=840,"Group 7",IF(AR392&lt;=960,"Group 8",IF(AR392&lt;=1080,"Group 9","Group 10")))))))))</f>
        <v>Group 3</v>
      </c>
      <c r="AT392" s="214" t="str">
        <f>IF(AR392&lt;=120,"B1",IF(AR392&lt;=240,"B2",IF(AR392&lt;=360,"B3",IF(AR392&lt;=480,"B4",IF(AR392&lt;=600,"B5",IF(AR392&lt;=720,"B6",IF(AR392&lt;=840,"B7",IF(AR392&lt;=960,"B8",IF(AR392&lt;=1080,"B9",IF(AR392&lt;=1100,"B10",IF(AR392&lt;=1120,"B11",IF(AR392&lt;=1140,"B12",IF(AR392&lt;=1160,"B13",IF(AR392&lt;=1180,"B14","B15"))))))))))))))</f>
        <v>B3</v>
      </c>
      <c r="AU392" s="214" t="str">
        <f>AT392</f>
        <v>B3</v>
      </c>
      <c r="AV392" s="214" t="str">
        <f>IF(AU392=J392,"OK","REVIEW")</f>
        <v>OK</v>
      </c>
      <c r="AW392" s="213" t="s">
        <v>1647</v>
      </c>
    </row>
    <row r="393" ht="72" customHeight="1">
      <c r="A393" s="214" t="s">
        <v>281</v>
      </c>
      <c r="B393" s="213" t="s">
        <v>1426</v>
      </c>
      <c r="C393" s="214" t="s">
        <v>1427</v>
      </c>
      <c r="D393" s="213" t="s">
        <v>1428</v>
      </c>
      <c r="E393" s="214" t="s">
        <v>1492</v>
      </c>
      <c r="F393" s="213" t="s">
        <v>1493</v>
      </c>
      <c r="G393" s="214" t="s">
        <v>1498</v>
      </c>
      <c r="H393" s="213" t="s">
        <v>1499</v>
      </c>
      <c r="I393" s="213" t="s">
        <v>370</v>
      </c>
      <c r="J393" s="214" t="s">
        <v>263</v>
      </c>
      <c r="K393" s="213" t="s">
        <v>1668</v>
      </c>
      <c r="L393" s="214">
        <v>1</v>
      </c>
      <c r="M393" s="214">
        <f>ROUND(L393*18,0)</f>
        <v>18</v>
      </c>
      <c r="N393" s="214">
        <v>1</v>
      </c>
      <c r="O393" s="214">
        <f>ROUND(N393*19.2,0)</f>
        <v>19</v>
      </c>
      <c r="P393" s="214">
        <v>2</v>
      </c>
      <c r="Q393" s="214">
        <f>ROUND(P393*19.2,0)</f>
        <v>38</v>
      </c>
      <c r="R393" s="214">
        <v>1</v>
      </c>
      <c r="S393" s="214">
        <f>ROUND(R393*14.4,0)</f>
        <v>14</v>
      </c>
      <c r="T393" s="214">
        <v>3</v>
      </c>
      <c r="U393" s="214">
        <f>ROUND(T393*14.4,0)</f>
        <v>43</v>
      </c>
      <c r="V393" s="214">
        <v>1</v>
      </c>
      <c r="W393" s="214">
        <f>ROUND(V393*28.8,0)</f>
        <v>29</v>
      </c>
      <c r="X393" s="214">
        <v>2</v>
      </c>
      <c r="Y393" s="214">
        <f>ROUND(X393*16.8,0)</f>
        <v>34</v>
      </c>
      <c r="Z393" s="214">
        <v>2</v>
      </c>
      <c r="AA393" s="214">
        <f>ROUND(Z393*19.2,0)</f>
        <v>38</v>
      </c>
      <c r="AB393" s="214">
        <v>1</v>
      </c>
      <c r="AC393" s="214">
        <f>ROUND(AB393*19.2,0)</f>
        <v>19</v>
      </c>
      <c r="AD393" s="214">
        <v>1</v>
      </c>
      <c r="AE393" s="214">
        <f>ROUND(AD393*12,0)</f>
        <v>12</v>
      </c>
      <c r="AF393" s="214">
        <v>1</v>
      </c>
      <c r="AG393" s="214">
        <f>ROUND(AF393*14.4,0)</f>
        <v>14</v>
      </c>
      <c r="AH393" s="214">
        <v>2</v>
      </c>
      <c r="AI393" s="214">
        <f>ROUND(AH393*9.6,0)</f>
        <v>19</v>
      </c>
      <c r="AJ393" s="214">
        <v>2</v>
      </c>
      <c r="AK393" s="214">
        <f>ROUND(AJ393*16.8,0)</f>
        <v>34</v>
      </c>
      <c r="AL393" s="214">
        <v>1</v>
      </c>
      <c r="AM393" s="214">
        <f>ROUND(AL393*7.2,0)</f>
        <v>7</v>
      </c>
      <c r="AN393" s="214">
        <f>SUM(M393,O393,Q393,S393,U393)</f>
        <v>132</v>
      </c>
      <c r="AO393" s="214">
        <f>SUM(W393,Y393,AA393,AC393)</f>
        <v>120</v>
      </c>
      <c r="AP393" s="214">
        <f>SUM(AE393,AG393,AI393)</f>
        <v>45</v>
      </c>
      <c r="AQ393" s="214">
        <f>SUM(AK393,AM393)</f>
        <v>41</v>
      </c>
      <c r="AR393" s="214">
        <f>SUM(AN393:AQ393)</f>
        <v>338</v>
      </c>
      <c r="AS393" s="214" t="str">
        <f>IF(AR393&lt;=120,"Group 1",IF(AR393&lt;=240,"Group 2",IF(AR393&lt;=360,"Group 3",IF(AR393&lt;=480,"Group 4",IF(AR393&lt;=600,"Group 5",IF(AR393&lt;=720,"Group 6",IF(AR393&lt;=840,"Group 7",IF(AR393&lt;=960,"Group 8",IF(AR393&lt;=1080,"Group 9","Group 10")))))))))</f>
        <v>Group 3</v>
      </c>
      <c r="AT393" s="214" t="str">
        <f>IF(AR393&lt;=120,"B1",IF(AR393&lt;=240,"B2",IF(AR393&lt;=360,"B3",IF(AR393&lt;=480,"B4",IF(AR393&lt;=600,"B5",IF(AR393&lt;=720,"B6",IF(AR393&lt;=840,"B7",IF(AR393&lt;=960,"B8",IF(AR393&lt;=1080,"B9",IF(AR393&lt;=1100,"B10",IF(AR393&lt;=1120,"B11",IF(AR393&lt;=1140,"B12",IF(AR393&lt;=1160,"B13",IF(AR393&lt;=1180,"B14","B15"))))))))))))))</f>
        <v>B3</v>
      </c>
      <c r="AU393" s="214" t="str">
        <f>AT393</f>
        <v>B3</v>
      </c>
      <c r="AV393" s="214" t="str">
        <f>IF(AU393=J393,"OK","REVIEW")</f>
        <v>OK</v>
      </c>
      <c r="AW393" s="213" t="s">
        <v>1647</v>
      </c>
    </row>
    <row r="394" ht="72" customHeight="1">
      <c r="A394" s="214" t="s">
        <v>281</v>
      </c>
      <c r="B394" s="213" t="s">
        <v>1426</v>
      </c>
      <c r="C394" s="214" t="s">
        <v>1427</v>
      </c>
      <c r="D394" s="213" t="s">
        <v>1428</v>
      </c>
      <c r="E394" s="214" t="s">
        <v>1492</v>
      </c>
      <c r="F394" s="213" t="s">
        <v>1493</v>
      </c>
      <c r="G394" s="214" t="s">
        <v>1500</v>
      </c>
      <c r="H394" s="213" t="s">
        <v>1501</v>
      </c>
      <c r="I394" s="213" t="s">
        <v>370</v>
      </c>
      <c r="J394" s="214" t="s">
        <v>263</v>
      </c>
      <c r="K394" s="213" t="s">
        <v>1668</v>
      </c>
      <c r="L394" s="214">
        <v>1</v>
      </c>
      <c r="M394" s="214">
        <f>ROUND(L394*18,0)</f>
        <v>18</v>
      </c>
      <c r="N394" s="214">
        <v>1</v>
      </c>
      <c r="O394" s="214">
        <f>ROUND(N394*19.2,0)</f>
        <v>19</v>
      </c>
      <c r="P394" s="214">
        <v>2</v>
      </c>
      <c r="Q394" s="214">
        <f>ROUND(P394*19.2,0)</f>
        <v>38</v>
      </c>
      <c r="R394" s="214">
        <v>1</v>
      </c>
      <c r="S394" s="214">
        <f>ROUND(R394*14.4,0)</f>
        <v>14</v>
      </c>
      <c r="T394" s="214">
        <v>3</v>
      </c>
      <c r="U394" s="214">
        <f>ROUND(T394*14.4,0)</f>
        <v>43</v>
      </c>
      <c r="V394" s="214">
        <v>1</v>
      </c>
      <c r="W394" s="214">
        <f>ROUND(V394*28.8,0)</f>
        <v>29</v>
      </c>
      <c r="X394" s="214">
        <v>2</v>
      </c>
      <c r="Y394" s="214">
        <f>ROUND(X394*16.8,0)</f>
        <v>34</v>
      </c>
      <c r="Z394" s="214">
        <v>2</v>
      </c>
      <c r="AA394" s="214">
        <f>ROUND(Z394*19.2,0)</f>
        <v>38</v>
      </c>
      <c r="AB394" s="214">
        <v>1</v>
      </c>
      <c r="AC394" s="214">
        <f>ROUND(AB394*19.2,0)</f>
        <v>19</v>
      </c>
      <c r="AD394" s="214">
        <v>1</v>
      </c>
      <c r="AE394" s="214">
        <f>ROUND(AD394*12,0)</f>
        <v>12</v>
      </c>
      <c r="AF394" s="214">
        <v>1</v>
      </c>
      <c r="AG394" s="214">
        <f>ROUND(AF394*14.4,0)</f>
        <v>14</v>
      </c>
      <c r="AH394" s="214">
        <v>2</v>
      </c>
      <c r="AI394" s="214">
        <f>ROUND(AH394*9.6,0)</f>
        <v>19</v>
      </c>
      <c r="AJ394" s="214">
        <v>2</v>
      </c>
      <c r="AK394" s="214">
        <f>ROUND(AJ394*16.8,0)</f>
        <v>34</v>
      </c>
      <c r="AL394" s="214">
        <v>1</v>
      </c>
      <c r="AM394" s="214">
        <f>ROUND(AL394*7.2,0)</f>
        <v>7</v>
      </c>
      <c r="AN394" s="214">
        <f>SUM(M394,O394,Q394,S394,U394)</f>
        <v>132</v>
      </c>
      <c r="AO394" s="214">
        <f>SUM(W394,Y394,AA394,AC394)</f>
        <v>120</v>
      </c>
      <c r="AP394" s="214">
        <f>SUM(AE394,AG394,AI394)</f>
        <v>45</v>
      </c>
      <c r="AQ394" s="214">
        <f>SUM(AK394,AM394)</f>
        <v>41</v>
      </c>
      <c r="AR394" s="214">
        <f>SUM(AN394:AQ394)</f>
        <v>338</v>
      </c>
      <c r="AS394" s="214" t="str">
        <f>IF(AR394&lt;=120,"Group 1",IF(AR394&lt;=240,"Group 2",IF(AR394&lt;=360,"Group 3",IF(AR394&lt;=480,"Group 4",IF(AR394&lt;=600,"Group 5",IF(AR394&lt;=720,"Group 6",IF(AR394&lt;=840,"Group 7",IF(AR394&lt;=960,"Group 8",IF(AR394&lt;=1080,"Group 9","Group 10")))))))))</f>
        <v>Group 3</v>
      </c>
      <c r="AT394" s="214" t="str">
        <f>IF(AR394&lt;=120,"B1",IF(AR394&lt;=240,"B2",IF(AR394&lt;=360,"B3",IF(AR394&lt;=480,"B4",IF(AR394&lt;=600,"B5",IF(AR394&lt;=720,"B6",IF(AR394&lt;=840,"B7",IF(AR394&lt;=960,"B8",IF(AR394&lt;=1080,"B9",IF(AR394&lt;=1100,"B10",IF(AR394&lt;=1120,"B11",IF(AR394&lt;=1140,"B12",IF(AR394&lt;=1160,"B13",IF(AR394&lt;=1180,"B14","B15"))))))))))))))</f>
        <v>B3</v>
      </c>
      <c r="AU394" s="214" t="str">
        <f>AT394</f>
        <v>B3</v>
      </c>
      <c r="AV394" s="214" t="str">
        <f>IF(AU394=J394,"OK","REVIEW")</f>
        <v>OK</v>
      </c>
      <c r="AW394" s="213" t="s">
        <v>1647</v>
      </c>
    </row>
    <row r="395" ht="72" customHeight="1">
      <c r="A395" s="214" t="s">
        <v>281</v>
      </c>
      <c r="B395" s="213" t="s">
        <v>1426</v>
      </c>
      <c r="C395" s="214" t="s">
        <v>1502</v>
      </c>
      <c r="D395" s="213" t="s">
        <v>1503</v>
      </c>
      <c r="E395" s="214" t="s">
        <v>1504</v>
      </c>
      <c r="F395" s="213" t="s">
        <v>1503</v>
      </c>
      <c r="G395" s="214" t="s">
        <v>1505</v>
      </c>
      <c r="H395" s="213" t="s">
        <v>1506</v>
      </c>
      <c r="I395" s="213" t="s">
        <v>370</v>
      </c>
      <c r="J395" s="214" t="s">
        <v>259</v>
      </c>
      <c r="K395" s="213" t="s">
        <v>1669</v>
      </c>
      <c r="L395" s="214">
        <v>1</v>
      </c>
      <c r="M395" s="214">
        <f>ROUND(L395*18,0)</f>
        <v>18</v>
      </c>
      <c r="N395" s="214">
        <v>1</v>
      </c>
      <c r="O395" s="214">
        <f>ROUND(N395*19.2,0)</f>
        <v>19</v>
      </c>
      <c r="P395" s="214">
        <v>2</v>
      </c>
      <c r="Q395" s="214">
        <f>ROUND(P395*19.2,0)</f>
        <v>38</v>
      </c>
      <c r="R395" s="214">
        <v>1</v>
      </c>
      <c r="S395" s="214">
        <f>ROUND(R395*14.4,0)</f>
        <v>14</v>
      </c>
      <c r="T395" s="214">
        <v>2</v>
      </c>
      <c r="U395" s="214">
        <f>ROUND(T395*14.4,0)</f>
        <v>29</v>
      </c>
      <c r="V395" s="214">
        <v>1</v>
      </c>
      <c r="W395" s="214">
        <f>ROUND(V395*28.8,0)</f>
        <v>29</v>
      </c>
      <c r="X395" s="214">
        <v>1</v>
      </c>
      <c r="Y395" s="214">
        <f>ROUND(X395*16.8,0)</f>
        <v>17</v>
      </c>
      <c r="Z395" s="214">
        <v>1</v>
      </c>
      <c r="AA395" s="214">
        <f>ROUND(Z395*19.2,0)</f>
        <v>19</v>
      </c>
      <c r="AB395" s="214">
        <v>0</v>
      </c>
      <c r="AC395" s="214">
        <f>ROUND(AB395*19.2,0)</f>
        <v>0</v>
      </c>
      <c r="AD395" s="214">
        <v>1</v>
      </c>
      <c r="AE395" s="214">
        <f>ROUND(AD395*12,0)</f>
        <v>12</v>
      </c>
      <c r="AF395" s="214">
        <v>0</v>
      </c>
      <c r="AG395" s="214">
        <f>ROUND(AF395*14.4,0)</f>
        <v>0</v>
      </c>
      <c r="AH395" s="214">
        <v>1</v>
      </c>
      <c r="AI395" s="214">
        <f>ROUND(AH395*9.6,0)</f>
        <v>10</v>
      </c>
      <c r="AJ395" s="214">
        <v>1</v>
      </c>
      <c r="AK395" s="214">
        <f>ROUND(AJ395*16.8,0)</f>
        <v>17</v>
      </c>
      <c r="AL395" s="214">
        <v>0</v>
      </c>
      <c r="AM395" s="214">
        <f>ROUND(AL395*7.2,0)</f>
        <v>0</v>
      </c>
      <c r="AN395" s="214">
        <f>SUM(M395,O395,Q395,S395,U395)</f>
        <v>118</v>
      </c>
      <c r="AO395" s="214">
        <f>SUM(W395,Y395,AA395,AC395)</f>
        <v>65</v>
      </c>
      <c r="AP395" s="214">
        <f>SUM(AE395,AG395,AI395)</f>
        <v>22</v>
      </c>
      <c r="AQ395" s="214">
        <f>SUM(AK395,AM395)</f>
        <v>17</v>
      </c>
      <c r="AR395" s="214">
        <f>SUM(AN395:AQ395)</f>
        <v>222</v>
      </c>
      <c r="AS395" s="214" t="str">
        <f>IF(AR395&lt;=120,"Group 1",IF(AR395&lt;=240,"Group 2",IF(AR395&lt;=360,"Group 3",IF(AR395&lt;=480,"Group 4",IF(AR395&lt;=600,"Group 5",IF(AR395&lt;=720,"Group 6",IF(AR395&lt;=840,"Group 7",IF(AR395&lt;=960,"Group 8",IF(AR395&lt;=1080,"Group 9","Group 10")))))))))</f>
        <v>Group 2</v>
      </c>
      <c r="AT395" s="214" t="str">
        <f>IF(AR395&lt;=120,"B1",IF(AR395&lt;=240,"B2",IF(AR395&lt;=360,"B3",IF(AR395&lt;=480,"B4",IF(AR395&lt;=600,"B5",IF(AR395&lt;=720,"B6",IF(AR395&lt;=840,"B7",IF(AR395&lt;=960,"B8",IF(AR395&lt;=1080,"B9",IF(AR395&lt;=1100,"B10",IF(AR395&lt;=1120,"B11",IF(AR395&lt;=1140,"B12",IF(AR395&lt;=1160,"B13",IF(AR395&lt;=1180,"B14","B15"))))))))))))))</f>
        <v>B2</v>
      </c>
      <c r="AU395" s="214" t="str">
        <f>AT395</f>
        <v>B2</v>
      </c>
      <c r="AV395" s="214" t="str">
        <f>IF(AU395=J395,"OK","REVIEW")</f>
        <v>OK</v>
      </c>
      <c r="AW395" s="213" t="s">
        <v>1647</v>
      </c>
    </row>
    <row r="396" ht="72" customHeight="1">
      <c r="A396" s="214" t="s">
        <v>281</v>
      </c>
      <c r="B396" s="213" t="s">
        <v>1426</v>
      </c>
      <c r="C396" s="214" t="s">
        <v>1502</v>
      </c>
      <c r="D396" s="213" t="s">
        <v>1503</v>
      </c>
      <c r="E396" s="214" t="s">
        <v>1504</v>
      </c>
      <c r="F396" s="213" t="s">
        <v>1503</v>
      </c>
      <c r="G396" s="214" t="s">
        <v>1507</v>
      </c>
      <c r="H396" s="213" t="s">
        <v>1508</v>
      </c>
      <c r="I396" s="213" t="s">
        <v>370</v>
      </c>
      <c r="J396" s="214" t="s">
        <v>259</v>
      </c>
      <c r="K396" s="213" t="s">
        <v>1669</v>
      </c>
      <c r="L396" s="214">
        <v>1</v>
      </c>
      <c r="M396" s="214">
        <f>ROUND(L396*18,0)</f>
        <v>18</v>
      </c>
      <c r="N396" s="214">
        <v>1</v>
      </c>
      <c r="O396" s="214">
        <f>ROUND(N396*19.2,0)</f>
        <v>19</v>
      </c>
      <c r="P396" s="214">
        <v>2</v>
      </c>
      <c r="Q396" s="214">
        <f>ROUND(P396*19.2,0)</f>
        <v>38</v>
      </c>
      <c r="R396" s="214">
        <v>1</v>
      </c>
      <c r="S396" s="214">
        <f>ROUND(R396*14.4,0)</f>
        <v>14</v>
      </c>
      <c r="T396" s="214">
        <v>2</v>
      </c>
      <c r="U396" s="214">
        <f>ROUND(T396*14.4,0)</f>
        <v>29</v>
      </c>
      <c r="V396" s="214">
        <v>1</v>
      </c>
      <c r="W396" s="214">
        <f>ROUND(V396*28.8,0)</f>
        <v>29</v>
      </c>
      <c r="X396" s="214">
        <v>1</v>
      </c>
      <c r="Y396" s="214">
        <f>ROUND(X396*16.8,0)</f>
        <v>17</v>
      </c>
      <c r="Z396" s="214">
        <v>1</v>
      </c>
      <c r="AA396" s="214">
        <f>ROUND(Z396*19.2,0)</f>
        <v>19</v>
      </c>
      <c r="AB396" s="214">
        <v>0</v>
      </c>
      <c r="AC396" s="214">
        <f>ROUND(AB396*19.2,0)</f>
        <v>0</v>
      </c>
      <c r="AD396" s="214">
        <v>1</v>
      </c>
      <c r="AE396" s="214">
        <f>ROUND(AD396*12,0)</f>
        <v>12</v>
      </c>
      <c r="AF396" s="214">
        <v>0</v>
      </c>
      <c r="AG396" s="214">
        <f>ROUND(AF396*14.4,0)</f>
        <v>0</v>
      </c>
      <c r="AH396" s="214">
        <v>1</v>
      </c>
      <c r="AI396" s="214">
        <f>ROUND(AH396*9.6,0)</f>
        <v>10</v>
      </c>
      <c r="AJ396" s="214">
        <v>1</v>
      </c>
      <c r="AK396" s="214">
        <f>ROUND(AJ396*16.8,0)</f>
        <v>17</v>
      </c>
      <c r="AL396" s="214">
        <v>0</v>
      </c>
      <c r="AM396" s="214">
        <f>ROUND(AL396*7.2,0)</f>
        <v>0</v>
      </c>
      <c r="AN396" s="214">
        <f>SUM(M396,O396,Q396,S396,U396)</f>
        <v>118</v>
      </c>
      <c r="AO396" s="214">
        <f>SUM(W396,Y396,AA396,AC396)</f>
        <v>65</v>
      </c>
      <c r="AP396" s="214">
        <f>SUM(AE396,AG396,AI396)</f>
        <v>22</v>
      </c>
      <c r="AQ396" s="214">
        <f>SUM(AK396,AM396)</f>
        <v>17</v>
      </c>
      <c r="AR396" s="214">
        <f>SUM(AN396:AQ396)</f>
        <v>222</v>
      </c>
      <c r="AS396" s="214" t="str">
        <f>IF(AR396&lt;=120,"Group 1",IF(AR396&lt;=240,"Group 2",IF(AR396&lt;=360,"Group 3",IF(AR396&lt;=480,"Group 4",IF(AR396&lt;=600,"Group 5",IF(AR396&lt;=720,"Group 6",IF(AR396&lt;=840,"Group 7",IF(AR396&lt;=960,"Group 8",IF(AR396&lt;=1080,"Group 9","Group 10")))))))))</f>
        <v>Group 2</v>
      </c>
      <c r="AT396" s="214" t="str">
        <f>IF(AR396&lt;=120,"B1",IF(AR396&lt;=240,"B2",IF(AR396&lt;=360,"B3",IF(AR396&lt;=480,"B4",IF(AR396&lt;=600,"B5",IF(AR396&lt;=720,"B6",IF(AR396&lt;=840,"B7",IF(AR396&lt;=960,"B8",IF(AR396&lt;=1080,"B9",IF(AR396&lt;=1100,"B10",IF(AR396&lt;=1120,"B11",IF(AR396&lt;=1140,"B12",IF(AR396&lt;=1160,"B13",IF(AR396&lt;=1180,"B14","B15"))))))))))))))</f>
        <v>B2</v>
      </c>
      <c r="AU396" s="214" t="str">
        <f>AT396</f>
        <v>B2</v>
      </c>
      <c r="AV396" s="214" t="str">
        <f>IF(AU396=J396,"OK","REVIEW")</f>
        <v>OK</v>
      </c>
      <c r="AW396" s="213" t="s">
        <v>1647</v>
      </c>
    </row>
    <row r="397" ht="72" customHeight="1">
      <c r="A397" s="214" t="s">
        <v>281</v>
      </c>
      <c r="B397" s="213" t="s">
        <v>1426</v>
      </c>
      <c r="C397" s="214" t="s">
        <v>1502</v>
      </c>
      <c r="D397" s="213" t="s">
        <v>1503</v>
      </c>
      <c r="E397" s="214" t="s">
        <v>1504</v>
      </c>
      <c r="F397" s="213" t="s">
        <v>1503</v>
      </c>
      <c r="G397" s="214" t="s">
        <v>1509</v>
      </c>
      <c r="H397" s="213" t="s">
        <v>1510</v>
      </c>
      <c r="I397" s="213" t="s">
        <v>370</v>
      </c>
      <c r="J397" s="214" t="s">
        <v>259</v>
      </c>
      <c r="K397" s="213" t="s">
        <v>1669</v>
      </c>
      <c r="L397" s="214">
        <v>1</v>
      </c>
      <c r="M397" s="214">
        <f>ROUND(L397*18,0)</f>
        <v>18</v>
      </c>
      <c r="N397" s="214">
        <v>1</v>
      </c>
      <c r="O397" s="214">
        <f>ROUND(N397*19.2,0)</f>
        <v>19</v>
      </c>
      <c r="P397" s="214">
        <v>1</v>
      </c>
      <c r="Q397" s="214">
        <f>ROUND(P397*19.2,0)</f>
        <v>19</v>
      </c>
      <c r="R397" s="214">
        <v>1</v>
      </c>
      <c r="S397" s="214">
        <f>ROUND(R397*14.4,0)</f>
        <v>14</v>
      </c>
      <c r="T397" s="214">
        <v>1</v>
      </c>
      <c r="U397" s="214">
        <f>ROUND(T397*14.4,0)</f>
        <v>14</v>
      </c>
      <c r="V397" s="214">
        <v>1</v>
      </c>
      <c r="W397" s="214">
        <f>ROUND(V397*28.8,0)</f>
        <v>29</v>
      </c>
      <c r="X397" s="214">
        <v>1</v>
      </c>
      <c r="Y397" s="214">
        <f>ROUND(X397*16.8,0)</f>
        <v>17</v>
      </c>
      <c r="Z397" s="214">
        <v>1</v>
      </c>
      <c r="AA397" s="214">
        <f>ROUND(Z397*19.2,0)</f>
        <v>19</v>
      </c>
      <c r="AB397" s="214">
        <v>0</v>
      </c>
      <c r="AC397" s="214">
        <f>ROUND(AB397*19.2,0)</f>
        <v>0</v>
      </c>
      <c r="AD397" s="214">
        <v>1</v>
      </c>
      <c r="AE397" s="214">
        <f>ROUND(AD397*12,0)</f>
        <v>12</v>
      </c>
      <c r="AF397" s="214">
        <v>0</v>
      </c>
      <c r="AG397" s="214">
        <f>ROUND(AF397*14.4,0)</f>
        <v>0</v>
      </c>
      <c r="AH397" s="214">
        <v>1</v>
      </c>
      <c r="AI397" s="214">
        <f>ROUND(AH397*9.6,0)</f>
        <v>10</v>
      </c>
      <c r="AJ397" s="214">
        <v>1</v>
      </c>
      <c r="AK397" s="214">
        <f>ROUND(AJ397*16.8,0)</f>
        <v>17</v>
      </c>
      <c r="AL397" s="214">
        <v>0</v>
      </c>
      <c r="AM397" s="214">
        <f>ROUND(AL397*7.2,0)</f>
        <v>0</v>
      </c>
      <c r="AN397" s="214">
        <f>SUM(M397,O397,Q397,S397,U397)</f>
        <v>84</v>
      </c>
      <c r="AO397" s="214">
        <f>SUM(W397,Y397,AA397,AC397)</f>
        <v>65</v>
      </c>
      <c r="AP397" s="214">
        <f>SUM(AE397,AG397,AI397)</f>
        <v>22</v>
      </c>
      <c r="AQ397" s="214">
        <f>SUM(AK397,AM397)</f>
        <v>17</v>
      </c>
      <c r="AR397" s="214">
        <f>SUM(AN397:AQ397)</f>
        <v>188</v>
      </c>
      <c r="AS397" s="214" t="str">
        <f>IF(AR397&lt;=120,"Group 1",IF(AR397&lt;=240,"Group 2",IF(AR397&lt;=360,"Group 3",IF(AR397&lt;=480,"Group 4",IF(AR397&lt;=600,"Group 5",IF(AR397&lt;=720,"Group 6",IF(AR397&lt;=840,"Group 7",IF(AR397&lt;=960,"Group 8",IF(AR397&lt;=1080,"Group 9","Group 10")))))))))</f>
        <v>Group 2</v>
      </c>
      <c r="AT397" s="214" t="str">
        <f>IF(AR397&lt;=120,"B1",IF(AR397&lt;=240,"B2",IF(AR397&lt;=360,"B3",IF(AR397&lt;=480,"B4",IF(AR397&lt;=600,"B5",IF(AR397&lt;=720,"B6",IF(AR397&lt;=840,"B7",IF(AR397&lt;=960,"B8",IF(AR397&lt;=1080,"B9",IF(AR397&lt;=1100,"B10",IF(AR397&lt;=1120,"B11",IF(AR397&lt;=1140,"B12",IF(AR397&lt;=1160,"B13",IF(AR397&lt;=1180,"B14","B15"))))))))))))))</f>
        <v>B2</v>
      </c>
      <c r="AU397" s="214" t="str">
        <f>AT397</f>
        <v>B2</v>
      </c>
      <c r="AV397" s="214" t="str">
        <f>IF(AU397=J397,"OK","REVIEW")</f>
        <v>OK</v>
      </c>
      <c r="AW397" s="213" t="s">
        <v>1647</v>
      </c>
    </row>
    <row r="398" ht="72" customHeight="1">
      <c r="A398" s="214" t="s">
        <v>281</v>
      </c>
      <c r="B398" s="213" t="s">
        <v>1426</v>
      </c>
      <c r="C398" s="214" t="s">
        <v>1511</v>
      </c>
      <c r="D398" s="213" t="s">
        <v>1512</v>
      </c>
      <c r="E398" s="214" t="s">
        <v>1513</v>
      </c>
      <c r="F398" s="213" t="s">
        <v>1514</v>
      </c>
      <c r="G398" s="214" t="s">
        <v>1515</v>
      </c>
      <c r="H398" s="213" t="s">
        <v>1516</v>
      </c>
      <c r="I398" s="213" t="s">
        <v>370</v>
      </c>
      <c r="J398" s="214" t="s">
        <v>259</v>
      </c>
      <c r="K398" s="213" t="s">
        <v>1669</v>
      </c>
      <c r="L398" s="214">
        <v>1</v>
      </c>
      <c r="M398" s="214">
        <f>ROUND(L398*18,0)</f>
        <v>18</v>
      </c>
      <c r="N398" s="214">
        <v>1</v>
      </c>
      <c r="O398" s="214">
        <f>ROUND(N398*19.2,0)</f>
        <v>19</v>
      </c>
      <c r="P398" s="214">
        <v>1</v>
      </c>
      <c r="Q398" s="214">
        <f>ROUND(P398*19.2,0)</f>
        <v>19</v>
      </c>
      <c r="R398" s="214">
        <v>1</v>
      </c>
      <c r="S398" s="214">
        <f>ROUND(R398*14.4,0)</f>
        <v>14</v>
      </c>
      <c r="T398" s="214">
        <v>1</v>
      </c>
      <c r="U398" s="214">
        <f>ROUND(T398*14.4,0)</f>
        <v>14</v>
      </c>
      <c r="V398" s="214">
        <v>1</v>
      </c>
      <c r="W398" s="214">
        <f>ROUND(V398*28.8,0)</f>
        <v>29</v>
      </c>
      <c r="X398" s="214">
        <v>1</v>
      </c>
      <c r="Y398" s="214">
        <f>ROUND(X398*16.8,0)</f>
        <v>17</v>
      </c>
      <c r="Z398" s="214">
        <v>1</v>
      </c>
      <c r="AA398" s="214">
        <f>ROUND(Z398*19.2,0)</f>
        <v>19</v>
      </c>
      <c r="AB398" s="214">
        <v>0</v>
      </c>
      <c r="AC398" s="214">
        <f>ROUND(AB398*19.2,0)</f>
        <v>0</v>
      </c>
      <c r="AD398" s="214">
        <v>1</v>
      </c>
      <c r="AE398" s="214">
        <f>ROUND(AD398*12,0)</f>
        <v>12</v>
      </c>
      <c r="AF398" s="214">
        <v>0</v>
      </c>
      <c r="AG398" s="214">
        <f>ROUND(AF398*14.4,0)</f>
        <v>0</v>
      </c>
      <c r="AH398" s="214">
        <v>2</v>
      </c>
      <c r="AI398" s="214">
        <f>ROUND(AH398*9.6,0)</f>
        <v>19</v>
      </c>
      <c r="AJ398" s="214">
        <v>2</v>
      </c>
      <c r="AK398" s="214">
        <f>ROUND(AJ398*16.8,0)</f>
        <v>34</v>
      </c>
      <c r="AL398" s="214">
        <v>0</v>
      </c>
      <c r="AM398" s="214">
        <f>ROUND(AL398*7.2,0)</f>
        <v>0</v>
      </c>
      <c r="AN398" s="214">
        <f>SUM(M398,O398,Q398,S398,U398)</f>
        <v>84</v>
      </c>
      <c r="AO398" s="214">
        <f>SUM(W398,Y398,AA398,AC398)</f>
        <v>65</v>
      </c>
      <c r="AP398" s="214">
        <f>SUM(AE398,AG398,AI398)</f>
        <v>31</v>
      </c>
      <c r="AQ398" s="214">
        <f>SUM(AK398,AM398)</f>
        <v>34</v>
      </c>
      <c r="AR398" s="214">
        <f>SUM(AN398:AQ398)</f>
        <v>214</v>
      </c>
      <c r="AS398" s="214" t="str">
        <f>IF(AR398&lt;=120,"Group 1",IF(AR398&lt;=240,"Group 2",IF(AR398&lt;=360,"Group 3",IF(AR398&lt;=480,"Group 4",IF(AR398&lt;=600,"Group 5",IF(AR398&lt;=720,"Group 6",IF(AR398&lt;=840,"Group 7",IF(AR398&lt;=960,"Group 8",IF(AR398&lt;=1080,"Group 9","Group 10")))))))))</f>
        <v>Group 2</v>
      </c>
      <c r="AT398" s="214" t="str">
        <f>IF(AR398&lt;=120,"B1",IF(AR398&lt;=240,"B2",IF(AR398&lt;=360,"B3",IF(AR398&lt;=480,"B4",IF(AR398&lt;=600,"B5",IF(AR398&lt;=720,"B6",IF(AR398&lt;=840,"B7",IF(AR398&lt;=960,"B8",IF(AR398&lt;=1080,"B9",IF(AR398&lt;=1100,"B10",IF(AR398&lt;=1120,"B11",IF(AR398&lt;=1140,"B12",IF(AR398&lt;=1160,"B13",IF(AR398&lt;=1180,"B14","B15"))))))))))))))</f>
        <v>B2</v>
      </c>
      <c r="AU398" s="214" t="str">
        <f>AT398</f>
        <v>B2</v>
      </c>
      <c r="AV398" s="214" t="str">
        <f>IF(AU398=J398,"OK","REVIEW")</f>
        <v>OK</v>
      </c>
      <c r="AW398" s="213" t="s">
        <v>1647</v>
      </c>
    </row>
    <row r="399" ht="72" customHeight="1">
      <c r="A399" s="214" t="s">
        <v>281</v>
      </c>
      <c r="B399" s="213" t="s">
        <v>1426</v>
      </c>
      <c r="C399" s="214" t="s">
        <v>1511</v>
      </c>
      <c r="D399" s="213" t="s">
        <v>1512</v>
      </c>
      <c r="E399" s="214" t="s">
        <v>1513</v>
      </c>
      <c r="F399" s="213" t="s">
        <v>1514</v>
      </c>
      <c r="G399" s="214" t="s">
        <v>1517</v>
      </c>
      <c r="H399" s="213" t="s">
        <v>1518</v>
      </c>
      <c r="I399" s="213" t="s">
        <v>370</v>
      </c>
      <c r="J399" s="214" t="s">
        <v>259</v>
      </c>
      <c r="K399" s="213" t="s">
        <v>1669</v>
      </c>
      <c r="L399" s="214">
        <v>1</v>
      </c>
      <c r="M399" s="214">
        <f>ROUND(L399*18,0)</f>
        <v>18</v>
      </c>
      <c r="N399" s="214">
        <v>1</v>
      </c>
      <c r="O399" s="214">
        <f>ROUND(N399*19.2,0)</f>
        <v>19</v>
      </c>
      <c r="P399" s="214">
        <v>2</v>
      </c>
      <c r="Q399" s="214">
        <f>ROUND(P399*19.2,0)</f>
        <v>38</v>
      </c>
      <c r="R399" s="214">
        <v>1</v>
      </c>
      <c r="S399" s="214">
        <f>ROUND(R399*14.4,0)</f>
        <v>14</v>
      </c>
      <c r="T399" s="214">
        <v>2</v>
      </c>
      <c r="U399" s="214">
        <f>ROUND(T399*14.4,0)</f>
        <v>29</v>
      </c>
      <c r="V399" s="214">
        <v>1</v>
      </c>
      <c r="W399" s="214">
        <f>ROUND(V399*28.8,0)</f>
        <v>29</v>
      </c>
      <c r="X399" s="214">
        <v>1</v>
      </c>
      <c r="Y399" s="214">
        <f>ROUND(X399*16.8,0)</f>
        <v>17</v>
      </c>
      <c r="Z399" s="214">
        <v>1</v>
      </c>
      <c r="AA399" s="214">
        <f>ROUND(Z399*19.2,0)</f>
        <v>19</v>
      </c>
      <c r="AB399" s="214">
        <v>0</v>
      </c>
      <c r="AC399" s="214">
        <f>ROUND(AB399*19.2,0)</f>
        <v>0</v>
      </c>
      <c r="AD399" s="214">
        <v>1</v>
      </c>
      <c r="AE399" s="214">
        <f>ROUND(AD399*12,0)</f>
        <v>12</v>
      </c>
      <c r="AF399" s="214">
        <v>0</v>
      </c>
      <c r="AG399" s="214">
        <f>ROUND(AF399*14.4,0)</f>
        <v>0</v>
      </c>
      <c r="AH399" s="214">
        <v>1</v>
      </c>
      <c r="AI399" s="214">
        <f>ROUND(AH399*9.6,0)</f>
        <v>10</v>
      </c>
      <c r="AJ399" s="214">
        <v>1</v>
      </c>
      <c r="AK399" s="214">
        <f>ROUND(AJ399*16.8,0)</f>
        <v>17</v>
      </c>
      <c r="AL399" s="214">
        <v>0</v>
      </c>
      <c r="AM399" s="214">
        <f>ROUND(AL399*7.2,0)</f>
        <v>0</v>
      </c>
      <c r="AN399" s="214">
        <f>SUM(M399,O399,Q399,S399,U399)</f>
        <v>118</v>
      </c>
      <c r="AO399" s="214">
        <f>SUM(W399,Y399,AA399,AC399)</f>
        <v>65</v>
      </c>
      <c r="AP399" s="214">
        <f>SUM(AE399,AG399,AI399)</f>
        <v>22</v>
      </c>
      <c r="AQ399" s="214">
        <f>SUM(AK399,AM399)</f>
        <v>17</v>
      </c>
      <c r="AR399" s="214">
        <f>SUM(AN399:AQ399)</f>
        <v>222</v>
      </c>
      <c r="AS399" s="214" t="str">
        <f>IF(AR399&lt;=120,"Group 1",IF(AR399&lt;=240,"Group 2",IF(AR399&lt;=360,"Group 3",IF(AR399&lt;=480,"Group 4",IF(AR399&lt;=600,"Group 5",IF(AR399&lt;=720,"Group 6",IF(AR399&lt;=840,"Group 7",IF(AR399&lt;=960,"Group 8",IF(AR399&lt;=1080,"Group 9","Group 10")))))))))</f>
        <v>Group 2</v>
      </c>
      <c r="AT399" s="214" t="str">
        <f>IF(AR399&lt;=120,"B1",IF(AR399&lt;=240,"B2",IF(AR399&lt;=360,"B3",IF(AR399&lt;=480,"B4",IF(AR399&lt;=600,"B5",IF(AR399&lt;=720,"B6",IF(AR399&lt;=840,"B7",IF(AR399&lt;=960,"B8",IF(AR399&lt;=1080,"B9",IF(AR399&lt;=1100,"B10",IF(AR399&lt;=1120,"B11",IF(AR399&lt;=1140,"B12",IF(AR399&lt;=1160,"B13",IF(AR399&lt;=1180,"B14","B15"))))))))))))))</f>
        <v>B2</v>
      </c>
      <c r="AU399" s="214" t="str">
        <f>AT399</f>
        <v>B2</v>
      </c>
      <c r="AV399" s="214" t="str">
        <f>IF(AU399=J399,"OK","REVIEW")</f>
        <v>OK</v>
      </c>
      <c r="AW399" s="213" t="s">
        <v>1647</v>
      </c>
    </row>
    <row r="400" ht="72" customHeight="1">
      <c r="A400" s="214" t="s">
        <v>281</v>
      </c>
      <c r="B400" s="213" t="s">
        <v>1426</v>
      </c>
      <c r="C400" s="214" t="s">
        <v>1511</v>
      </c>
      <c r="D400" s="213" t="s">
        <v>1512</v>
      </c>
      <c r="E400" s="214" t="s">
        <v>1519</v>
      </c>
      <c r="F400" s="213" t="s">
        <v>1520</v>
      </c>
      <c r="G400" s="214" t="s">
        <v>1521</v>
      </c>
      <c r="H400" s="213" t="s">
        <v>1522</v>
      </c>
      <c r="I400" s="213" t="s">
        <v>370</v>
      </c>
      <c r="J400" s="214" t="s">
        <v>259</v>
      </c>
      <c r="K400" s="213" t="s">
        <v>1669</v>
      </c>
      <c r="L400" s="214">
        <v>1</v>
      </c>
      <c r="M400" s="214">
        <f>ROUND(L400*18,0)</f>
        <v>18</v>
      </c>
      <c r="N400" s="214">
        <v>1</v>
      </c>
      <c r="O400" s="214">
        <f>ROUND(N400*19.2,0)</f>
        <v>19</v>
      </c>
      <c r="P400" s="214">
        <v>1</v>
      </c>
      <c r="Q400" s="214">
        <f>ROUND(P400*19.2,0)</f>
        <v>19</v>
      </c>
      <c r="R400" s="214">
        <v>1</v>
      </c>
      <c r="S400" s="214">
        <f>ROUND(R400*14.4,0)</f>
        <v>14</v>
      </c>
      <c r="T400" s="214">
        <v>1</v>
      </c>
      <c r="U400" s="214">
        <f>ROUND(T400*14.4,0)</f>
        <v>14</v>
      </c>
      <c r="V400" s="214">
        <v>1</v>
      </c>
      <c r="W400" s="214">
        <f>ROUND(V400*28.8,0)</f>
        <v>29</v>
      </c>
      <c r="X400" s="214">
        <v>1</v>
      </c>
      <c r="Y400" s="214">
        <f>ROUND(X400*16.8,0)</f>
        <v>17</v>
      </c>
      <c r="Z400" s="214">
        <v>1</v>
      </c>
      <c r="AA400" s="214">
        <f>ROUND(Z400*19.2,0)</f>
        <v>19</v>
      </c>
      <c r="AB400" s="214">
        <v>0</v>
      </c>
      <c r="AC400" s="214">
        <f>ROUND(AB400*19.2,0)</f>
        <v>0</v>
      </c>
      <c r="AD400" s="214">
        <v>1</v>
      </c>
      <c r="AE400" s="214">
        <f>ROUND(AD400*12,0)</f>
        <v>12</v>
      </c>
      <c r="AF400" s="214">
        <v>0</v>
      </c>
      <c r="AG400" s="214">
        <f>ROUND(AF400*14.4,0)</f>
        <v>0</v>
      </c>
      <c r="AH400" s="214">
        <v>2</v>
      </c>
      <c r="AI400" s="214">
        <f>ROUND(AH400*9.6,0)</f>
        <v>19</v>
      </c>
      <c r="AJ400" s="214">
        <v>2</v>
      </c>
      <c r="AK400" s="214">
        <f>ROUND(AJ400*16.8,0)</f>
        <v>34</v>
      </c>
      <c r="AL400" s="214">
        <v>0</v>
      </c>
      <c r="AM400" s="214">
        <f>ROUND(AL400*7.2,0)</f>
        <v>0</v>
      </c>
      <c r="AN400" s="214">
        <f>SUM(M400,O400,Q400,S400,U400)</f>
        <v>84</v>
      </c>
      <c r="AO400" s="214">
        <f>SUM(W400,Y400,AA400,AC400)</f>
        <v>65</v>
      </c>
      <c r="AP400" s="214">
        <f>SUM(AE400,AG400,AI400)</f>
        <v>31</v>
      </c>
      <c r="AQ400" s="214">
        <f>SUM(AK400,AM400)</f>
        <v>34</v>
      </c>
      <c r="AR400" s="214">
        <f>SUM(AN400:AQ400)</f>
        <v>214</v>
      </c>
      <c r="AS400" s="214" t="str">
        <f>IF(AR400&lt;=120,"Group 1",IF(AR400&lt;=240,"Group 2",IF(AR400&lt;=360,"Group 3",IF(AR400&lt;=480,"Group 4",IF(AR400&lt;=600,"Group 5",IF(AR400&lt;=720,"Group 6",IF(AR400&lt;=840,"Group 7",IF(AR400&lt;=960,"Group 8",IF(AR400&lt;=1080,"Group 9","Group 10")))))))))</f>
        <v>Group 2</v>
      </c>
      <c r="AT400" s="214" t="str">
        <f>IF(AR400&lt;=120,"B1",IF(AR400&lt;=240,"B2",IF(AR400&lt;=360,"B3",IF(AR400&lt;=480,"B4",IF(AR400&lt;=600,"B5",IF(AR400&lt;=720,"B6",IF(AR400&lt;=840,"B7",IF(AR400&lt;=960,"B8",IF(AR400&lt;=1080,"B9",IF(AR400&lt;=1100,"B10",IF(AR400&lt;=1120,"B11",IF(AR400&lt;=1140,"B12",IF(AR400&lt;=1160,"B13",IF(AR400&lt;=1180,"B14","B15"))))))))))))))</f>
        <v>B2</v>
      </c>
      <c r="AU400" s="214" t="str">
        <f>AT400</f>
        <v>B2</v>
      </c>
      <c r="AV400" s="214" t="str">
        <f>IF(AU400=J400,"OK","REVIEW")</f>
        <v>OK</v>
      </c>
      <c r="AW400" s="213" t="s">
        <v>1647</v>
      </c>
    </row>
    <row r="401" ht="72" customHeight="1">
      <c r="A401" s="214" t="s">
        <v>281</v>
      </c>
      <c r="B401" s="213" t="s">
        <v>1426</v>
      </c>
      <c r="C401" s="214" t="s">
        <v>1511</v>
      </c>
      <c r="D401" s="213" t="s">
        <v>1512</v>
      </c>
      <c r="E401" s="214" t="s">
        <v>1519</v>
      </c>
      <c r="F401" s="213" t="s">
        <v>1520</v>
      </c>
      <c r="G401" s="214" t="s">
        <v>1523</v>
      </c>
      <c r="H401" s="213" t="s">
        <v>1524</v>
      </c>
      <c r="I401" s="213" t="s">
        <v>370</v>
      </c>
      <c r="J401" s="214" t="s">
        <v>259</v>
      </c>
      <c r="K401" s="213" t="s">
        <v>1669</v>
      </c>
      <c r="L401" s="214">
        <v>1</v>
      </c>
      <c r="M401" s="214">
        <f>ROUND(L401*18,0)</f>
        <v>18</v>
      </c>
      <c r="N401" s="214">
        <v>1</v>
      </c>
      <c r="O401" s="214">
        <f>ROUND(N401*19.2,0)</f>
        <v>19</v>
      </c>
      <c r="P401" s="214">
        <v>1</v>
      </c>
      <c r="Q401" s="214">
        <f>ROUND(P401*19.2,0)</f>
        <v>19</v>
      </c>
      <c r="R401" s="214">
        <v>1</v>
      </c>
      <c r="S401" s="214">
        <f>ROUND(R401*14.4,0)</f>
        <v>14</v>
      </c>
      <c r="T401" s="214">
        <v>1</v>
      </c>
      <c r="U401" s="214">
        <f>ROUND(T401*14.4,0)</f>
        <v>14</v>
      </c>
      <c r="V401" s="214">
        <v>1</v>
      </c>
      <c r="W401" s="214">
        <f>ROUND(V401*28.8,0)</f>
        <v>29</v>
      </c>
      <c r="X401" s="214">
        <v>1</v>
      </c>
      <c r="Y401" s="214">
        <f>ROUND(X401*16.8,0)</f>
        <v>17</v>
      </c>
      <c r="Z401" s="214">
        <v>1</v>
      </c>
      <c r="AA401" s="214">
        <f>ROUND(Z401*19.2,0)</f>
        <v>19</v>
      </c>
      <c r="AB401" s="214">
        <v>0</v>
      </c>
      <c r="AC401" s="214">
        <f>ROUND(AB401*19.2,0)</f>
        <v>0</v>
      </c>
      <c r="AD401" s="214">
        <v>1</v>
      </c>
      <c r="AE401" s="214">
        <f>ROUND(AD401*12,0)</f>
        <v>12</v>
      </c>
      <c r="AF401" s="214">
        <v>0</v>
      </c>
      <c r="AG401" s="214">
        <f>ROUND(AF401*14.4,0)</f>
        <v>0</v>
      </c>
      <c r="AH401" s="214">
        <v>2</v>
      </c>
      <c r="AI401" s="214">
        <f>ROUND(AH401*9.6,0)</f>
        <v>19</v>
      </c>
      <c r="AJ401" s="214">
        <v>2</v>
      </c>
      <c r="AK401" s="214">
        <f>ROUND(AJ401*16.8,0)</f>
        <v>34</v>
      </c>
      <c r="AL401" s="214">
        <v>0</v>
      </c>
      <c r="AM401" s="214">
        <f>ROUND(AL401*7.2,0)</f>
        <v>0</v>
      </c>
      <c r="AN401" s="214">
        <f>SUM(M401,O401,Q401,S401,U401)</f>
        <v>84</v>
      </c>
      <c r="AO401" s="214">
        <f>SUM(W401,Y401,AA401,AC401)</f>
        <v>65</v>
      </c>
      <c r="AP401" s="214">
        <f>SUM(AE401,AG401,AI401)</f>
        <v>31</v>
      </c>
      <c r="AQ401" s="214">
        <f>SUM(AK401,AM401)</f>
        <v>34</v>
      </c>
      <c r="AR401" s="214">
        <f>SUM(AN401:AQ401)</f>
        <v>214</v>
      </c>
      <c r="AS401" s="214" t="str">
        <f>IF(AR401&lt;=120,"Group 1",IF(AR401&lt;=240,"Group 2",IF(AR401&lt;=360,"Group 3",IF(AR401&lt;=480,"Group 4",IF(AR401&lt;=600,"Group 5",IF(AR401&lt;=720,"Group 6",IF(AR401&lt;=840,"Group 7",IF(AR401&lt;=960,"Group 8",IF(AR401&lt;=1080,"Group 9","Group 10")))))))))</f>
        <v>Group 2</v>
      </c>
      <c r="AT401" s="214" t="str">
        <f>IF(AR401&lt;=120,"B1",IF(AR401&lt;=240,"B2",IF(AR401&lt;=360,"B3",IF(AR401&lt;=480,"B4",IF(AR401&lt;=600,"B5",IF(AR401&lt;=720,"B6",IF(AR401&lt;=840,"B7",IF(AR401&lt;=960,"B8",IF(AR401&lt;=1080,"B9",IF(AR401&lt;=1100,"B10",IF(AR401&lt;=1120,"B11",IF(AR401&lt;=1140,"B12",IF(AR401&lt;=1160,"B13",IF(AR401&lt;=1180,"B14","B15"))))))))))))))</f>
        <v>B2</v>
      </c>
      <c r="AU401" s="214" t="str">
        <f>AT401</f>
        <v>B2</v>
      </c>
      <c r="AV401" s="214" t="str">
        <f>IF(AU401=J401,"OK","REVIEW")</f>
        <v>OK</v>
      </c>
      <c r="AW401" s="213" t="s">
        <v>1647</v>
      </c>
    </row>
    <row r="402" ht="72" customHeight="1">
      <c r="A402" s="214" t="s">
        <v>281</v>
      </c>
      <c r="B402" s="213" t="s">
        <v>1426</v>
      </c>
      <c r="C402" s="214" t="s">
        <v>1511</v>
      </c>
      <c r="D402" s="213" t="s">
        <v>1512</v>
      </c>
      <c r="E402" s="214" t="s">
        <v>1525</v>
      </c>
      <c r="F402" s="213" t="s">
        <v>1526</v>
      </c>
      <c r="G402" s="214" t="s">
        <v>1527</v>
      </c>
      <c r="H402" s="213" t="s">
        <v>1528</v>
      </c>
      <c r="I402" s="213" t="s">
        <v>370</v>
      </c>
      <c r="J402" s="214" t="s">
        <v>259</v>
      </c>
      <c r="K402" s="213" t="s">
        <v>1669</v>
      </c>
      <c r="L402" s="214">
        <v>1</v>
      </c>
      <c r="M402" s="214">
        <f>ROUND(L402*18,0)</f>
        <v>18</v>
      </c>
      <c r="N402" s="214">
        <v>1</v>
      </c>
      <c r="O402" s="214">
        <f>ROUND(N402*19.2,0)</f>
        <v>19</v>
      </c>
      <c r="P402" s="214">
        <v>1</v>
      </c>
      <c r="Q402" s="214">
        <f>ROUND(P402*19.2,0)</f>
        <v>19</v>
      </c>
      <c r="R402" s="214">
        <v>1</v>
      </c>
      <c r="S402" s="214">
        <f>ROUND(R402*14.4,0)</f>
        <v>14</v>
      </c>
      <c r="T402" s="214">
        <v>1</v>
      </c>
      <c r="U402" s="214">
        <f>ROUND(T402*14.4,0)</f>
        <v>14</v>
      </c>
      <c r="V402" s="214">
        <v>1</v>
      </c>
      <c r="W402" s="214">
        <f>ROUND(V402*28.8,0)</f>
        <v>29</v>
      </c>
      <c r="X402" s="214">
        <v>1</v>
      </c>
      <c r="Y402" s="214">
        <f>ROUND(X402*16.8,0)</f>
        <v>17</v>
      </c>
      <c r="Z402" s="214">
        <v>1</v>
      </c>
      <c r="AA402" s="214">
        <f>ROUND(Z402*19.2,0)</f>
        <v>19</v>
      </c>
      <c r="AB402" s="214">
        <v>0</v>
      </c>
      <c r="AC402" s="214">
        <f>ROUND(AB402*19.2,0)</f>
        <v>0</v>
      </c>
      <c r="AD402" s="214">
        <v>1</v>
      </c>
      <c r="AE402" s="214">
        <f>ROUND(AD402*12,0)</f>
        <v>12</v>
      </c>
      <c r="AF402" s="214">
        <v>0</v>
      </c>
      <c r="AG402" s="214">
        <f>ROUND(AF402*14.4,0)</f>
        <v>0</v>
      </c>
      <c r="AH402" s="214">
        <v>2</v>
      </c>
      <c r="AI402" s="214">
        <f>ROUND(AH402*9.6,0)</f>
        <v>19</v>
      </c>
      <c r="AJ402" s="214">
        <v>2</v>
      </c>
      <c r="AK402" s="214">
        <f>ROUND(AJ402*16.8,0)</f>
        <v>34</v>
      </c>
      <c r="AL402" s="214">
        <v>0</v>
      </c>
      <c r="AM402" s="214">
        <f>ROUND(AL402*7.2,0)</f>
        <v>0</v>
      </c>
      <c r="AN402" s="214">
        <f>SUM(M402,O402,Q402,S402,U402)</f>
        <v>84</v>
      </c>
      <c r="AO402" s="214">
        <f>SUM(W402,Y402,AA402,AC402)</f>
        <v>65</v>
      </c>
      <c r="AP402" s="214">
        <f>SUM(AE402,AG402,AI402)</f>
        <v>31</v>
      </c>
      <c r="AQ402" s="214">
        <f>SUM(AK402,AM402)</f>
        <v>34</v>
      </c>
      <c r="AR402" s="214">
        <f>SUM(AN402:AQ402)</f>
        <v>214</v>
      </c>
      <c r="AS402" s="214" t="str">
        <f>IF(AR402&lt;=120,"Group 1",IF(AR402&lt;=240,"Group 2",IF(AR402&lt;=360,"Group 3",IF(AR402&lt;=480,"Group 4",IF(AR402&lt;=600,"Group 5",IF(AR402&lt;=720,"Group 6",IF(AR402&lt;=840,"Group 7",IF(AR402&lt;=960,"Group 8",IF(AR402&lt;=1080,"Group 9","Group 10")))))))))</f>
        <v>Group 2</v>
      </c>
      <c r="AT402" s="214" t="str">
        <f>IF(AR402&lt;=120,"B1",IF(AR402&lt;=240,"B2",IF(AR402&lt;=360,"B3",IF(AR402&lt;=480,"B4",IF(AR402&lt;=600,"B5",IF(AR402&lt;=720,"B6",IF(AR402&lt;=840,"B7",IF(AR402&lt;=960,"B8",IF(AR402&lt;=1080,"B9",IF(AR402&lt;=1100,"B10",IF(AR402&lt;=1120,"B11",IF(AR402&lt;=1140,"B12",IF(AR402&lt;=1160,"B13",IF(AR402&lt;=1180,"B14","B15"))))))))))))))</f>
        <v>B2</v>
      </c>
      <c r="AU402" s="214" t="str">
        <f>AT402</f>
        <v>B2</v>
      </c>
      <c r="AV402" s="214" t="str">
        <f>IF(AU402=J402,"OK","REVIEW")</f>
        <v>OK</v>
      </c>
      <c r="AW402" s="213" t="s">
        <v>1647</v>
      </c>
    </row>
    <row r="403" ht="72" customHeight="1">
      <c r="A403" s="214" t="s">
        <v>281</v>
      </c>
      <c r="B403" s="213" t="s">
        <v>1426</v>
      </c>
      <c r="C403" s="214" t="s">
        <v>1511</v>
      </c>
      <c r="D403" s="213" t="s">
        <v>1512</v>
      </c>
      <c r="E403" s="214" t="s">
        <v>1525</v>
      </c>
      <c r="F403" s="213" t="s">
        <v>1526</v>
      </c>
      <c r="G403" s="214" t="s">
        <v>1529</v>
      </c>
      <c r="H403" s="213" t="s">
        <v>1530</v>
      </c>
      <c r="I403" s="213" t="s">
        <v>370</v>
      </c>
      <c r="J403" s="214" t="s">
        <v>259</v>
      </c>
      <c r="K403" s="213" t="s">
        <v>1669</v>
      </c>
      <c r="L403" s="214">
        <v>1</v>
      </c>
      <c r="M403" s="214">
        <f>ROUND(L403*18,0)</f>
        <v>18</v>
      </c>
      <c r="N403" s="214">
        <v>1</v>
      </c>
      <c r="O403" s="214">
        <f>ROUND(N403*19.2,0)</f>
        <v>19</v>
      </c>
      <c r="P403" s="214">
        <v>1</v>
      </c>
      <c r="Q403" s="214">
        <f>ROUND(P403*19.2,0)</f>
        <v>19</v>
      </c>
      <c r="R403" s="214">
        <v>1</v>
      </c>
      <c r="S403" s="214">
        <f>ROUND(R403*14.4,0)</f>
        <v>14</v>
      </c>
      <c r="T403" s="214">
        <v>1</v>
      </c>
      <c r="U403" s="214">
        <f>ROUND(T403*14.4,0)</f>
        <v>14</v>
      </c>
      <c r="V403" s="214">
        <v>1</v>
      </c>
      <c r="W403" s="214">
        <f>ROUND(V403*28.8,0)</f>
        <v>29</v>
      </c>
      <c r="X403" s="214">
        <v>1</v>
      </c>
      <c r="Y403" s="214">
        <f>ROUND(X403*16.8,0)</f>
        <v>17</v>
      </c>
      <c r="Z403" s="214">
        <v>1</v>
      </c>
      <c r="AA403" s="214">
        <f>ROUND(Z403*19.2,0)</f>
        <v>19</v>
      </c>
      <c r="AB403" s="214">
        <v>0</v>
      </c>
      <c r="AC403" s="214">
        <f>ROUND(AB403*19.2,0)</f>
        <v>0</v>
      </c>
      <c r="AD403" s="214">
        <v>1</v>
      </c>
      <c r="AE403" s="214">
        <f>ROUND(AD403*12,0)</f>
        <v>12</v>
      </c>
      <c r="AF403" s="214">
        <v>0</v>
      </c>
      <c r="AG403" s="214">
        <f>ROUND(AF403*14.4,0)</f>
        <v>0</v>
      </c>
      <c r="AH403" s="214">
        <v>2</v>
      </c>
      <c r="AI403" s="214">
        <f>ROUND(AH403*9.6,0)</f>
        <v>19</v>
      </c>
      <c r="AJ403" s="214">
        <v>2</v>
      </c>
      <c r="AK403" s="214">
        <f>ROUND(AJ403*16.8,0)</f>
        <v>34</v>
      </c>
      <c r="AL403" s="214">
        <v>0</v>
      </c>
      <c r="AM403" s="214">
        <f>ROUND(AL403*7.2,0)</f>
        <v>0</v>
      </c>
      <c r="AN403" s="214">
        <f>SUM(M403,O403,Q403,S403,U403)</f>
        <v>84</v>
      </c>
      <c r="AO403" s="214">
        <f>SUM(W403,Y403,AA403,AC403)</f>
        <v>65</v>
      </c>
      <c r="AP403" s="214">
        <f>SUM(AE403,AG403,AI403)</f>
        <v>31</v>
      </c>
      <c r="AQ403" s="214">
        <f>SUM(AK403,AM403)</f>
        <v>34</v>
      </c>
      <c r="AR403" s="214">
        <f>SUM(AN403:AQ403)</f>
        <v>214</v>
      </c>
      <c r="AS403" s="214" t="str">
        <f>IF(AR403&lt;=120,"Group 1",IF(AR403&lt;=240,"Group 2",IF(AR403&lt;=360,"Group 3",IF(AR403&lt;=480,"Group 4",IF(AR403&lt;=600,"Group 5",IF(AR403&lt;=720,"Group 6",IF(AR403&lt;=840,"Group 7",IF(AR403&lt;=960,"Group 8",IF(AR403&lt;=1080,"Group 9","Group 10")))))))))</f>
        <v>Group 2</v>
      </c>
      <c r="AT403" s="214" t="str">
        <f>IF(AR403&lt;=120,"B1",IF(AR403&lt;=240,"B2",IF(AR403&lt;=360,"B3",IF(AR403&lt;=480,"B4",IF(AR403&lt;=600,"B5",IF(AR403&lt;=720,"B6",IF(AR403&lt;=840,"B7",IF(AR403&lt;=960,"B8",IF(AR403&lt;=1080,"B9",IF(AR403&lt;=1100,"B10",IF(AR403&lt;=1120,"B11",IF(AR403&lt;=1140,"B12",IF(AR403&lt;=1160,"B13",IF(AR403&lt;=1180,"B14","B15"))))))))))))))</f>
        <v>B2</v>
      </c>
      <c r="AU403" s="214" t="str">
        <f>AT403</f>
        <v>B2</v>
      </c>
      <c r="AV403" s="214" t="str">
        <f>IF(AU403=J403,"OK","REVIEW")</f>
        <v>OK</v>
      </c>
      <c r="AW403" s="213" t="s">
        <v>1647</v>
      </c>
    </row>
    <row r="404" ht="72" customHeight="1">
      <c r="A404" s="214" t="s">
        <v>281</v>
      </c>
      <c r="B404" s="213" t="s">
        <v>1426</v>
      </c>
      <c r="C404" s="214" t="s">
        <v>1511</v>
      </c>
      <c r="D404" s="213" t="s">
        <v>1512</v>
      </c>
      <c r="E404" s="214" t="s">
        <v>1531</v>
      </c>
      <c r="F404" s="213" t="s">
        <v>1532</v>
      </c>
      <c r="G404" s="214" t="s">
        <v>1533</v>
      </c>
      <c r="H404" s="213" t="s">
        <v>1534</v>
      </c>
      <c r="I404" s="213" t="s">
        <v>370</v>
      </c>
      <c r="J404" s="214" t="s">
        <v>259</v>
      </c>
      <c r="K404" s="213" t="s">
        <v>1669</v>
      </c>
      <c r="L404" s="214">
        <v>1</v>
      </c>
      <c r="M404" s="214">
        <f>ROUND(L404*18,0)</f>
        <v>18</v>
      </c>
      <c r="N404" s="214">
        <v>1</v>
      </c>
      <c r="O404" s="214">
        <f>ROUND(N404*19.2,0)</f>
        <v>19</v>
      </c>
      <c r="P404" s="214">
        <v>2</v>
      </c>
      <c r="Q404" s="214">
        <f>ROUND(P404*19.2,0)</f>
        <v>38</v>
      </c>
      <c r="R404" s="214">
        <v>1</v>
      </c>
      <c r="S404" s="214">
        <f>ROUND(R404*14.4,0)</f>
        <v>14</v>
      </c>
      <c r="T404" s="214">
        <v>2</v>
      </c>
      <c r="U404" s="214">
        <f>ROUND(T404*14.4,0)</f>
        <v>29</v>
      </c>
      <c r="V404" s="214">
        <v>0</v>
      </c>
      <c r="W404" s="214">
        <f>ROUND(V404*28.8,0)</f>
        <v>0</v>
      </c>
      <c r="X404" s="214">
        <v>1</v>
      </c>
      <c r="Y404" s="214">
        <f>ROUND(X404*16.8,0)</f>
        <v>17</v>
      </c>
      <c r="Z404" s="214">
        <v>1</v>
      </c>
      <c r="AA404" s="214">
        <f>ROUND(Z404*19.2,0)</f>
        <v>19</v>
      </c>
      <c r="AB404" s="214">
        <v>0</v>
      </c>
      <c r="AC404" s="214">
        <f>ROUND(AB404*19.2,0)</f>
        <v>0</v>
      </c>
      <c r="AD404" s="214">
        <v>1</v>
      </c>
      <c r="AE404" s="214">
        <f>ROUND(AD404*12,0)</f>
        <v>12</v>
      </c>
      <c r="AF404" s="214">
        <v>0</v>
      </c>
      <c r="AG404" s="214">
        <f>ROUND(AF404*14.4,0)</f>
        <v>0</v>
      </c>
      <c r="AH404" s="214">
        <v>2</v>
      </c>
      <c r="AI404" s="214">
        <f>ROUND(AH404*9.6,0)</f>
        <v>19</v>
      </c>
      <c r="AJ404" s="214">
        <v>2</v>
      </c>
      <c r="AK404" s="214">
        <f>ROUND(AJ404*16.8,0)</f>
        <v>34</v>
      </c>
      <c r="AL404" s="214">
        <v>0</v>
      </c>
      <c r="AM404" s="214">
        <f>ROUND(AL404*7.2,0)</f>
        <v>0</v>
      </c>
      <c r="AN404" s="214">
        <f>SUM(M404,O404,Q404,S404,U404)</f>
        <v>118</v>
      </c>
      <c r="AO404" s="214">
        <f>SUM(W404,Y404,AA404,AC404)</f>
        <v>36</v>
      </c>
      <c r="AP404" s="214">
        <f>SUM(AE404,AG404,AI404)</f>
        <v>31</v>
      </c>
      <c r="AQ404" s="214">
        <f>SUM(AK404,AM404)</f>
        <v>34</v>
      </c>
      <c r="AR404" s="214">
        <f>SUM(AN404:AQ404)</f>
        <v>219</v>
      </c>
      <c r="AS404" s="214" t="str">
        <f>IF(AR404&lt;=120,"Group 1",IF(AR404&lt;=240,"Group 2",IF(AR404&lt;=360,"Group 3",IF(AR404&lt;=480,"Group 4",IF(AR404&lt;=600,"Group 5",IF(AR404&lt;=720,"Group 6",IF(AR404&lt;=840,"Group 7",IF(AR404&lt;=960,"Group 8",IF(AR404&lt;=1080,"Group 9","Group 10")))))))))</f>
        <v>Group 2</v>
      </c>
      <c r="AT404" s="214" t="str">
        <f>IF(AR404&lt;=120,"B1",IF(AR404&lt;=240,"B2",IF(AR404&lt;=360,"B3",IF(AR404&lt;=480,"B4",IF(AR404&lt;=600,"B5",IF(AR404&lt;=720,"B6",IF(AR404&lt;=840,"B7",IF(AR404&lt;=960,"B8",IF(AR404&lt;=1080,"B9",IF(AR404&lt;=1100,"B10",IF(AR404&lt;=1120,"B11",IF(AR404&lt;=1140,"B12",IF(AR404&lt;=1160,"B13",IF(AR404&lt;=1180,"B14","B15"))))))))))))))</f>
        <v>B2</v>
      </c>
      <c r="AU404" s="214" t="str">
        <f>AT404</f>
        <v>B2</v>
      </c>
      <c r="AV404" s="214" t="str">
        <f>IF(AU404=J404,"OK","REVIEW")</f>
        <v>OK</v>
      </c>
      <c r="AW404" s="213" t="s">
        <v>1647</v>
      </c>
    </row>
    <row r="405" ht="72" customHeight="1">
      <c r="A405" s="214" t="s">
        <v>281</v>
      </c>
      <c r="B405" s="213" t="s">
        <v>1426</v>
      </c>
      <c r="C405" s="214" t="s">
        <v>1511</v>
      </c>
      <c r="D405" s="213" t="s">
        <v>1512</v>
      </c>
      <c r="E405" s="214" t="s">
        <v>1531</v>
      </c>
      <c r="F405" s="213" t="s">
        <v>1532</v>
      </c>
      <c r="G405" s="214" t="s">
        <v>1535</v>
      </c>
      <c r="H405" s="213" t="s">
        <v>1536</v>
      </c>
      <c r="I405" s="213" t="s">
        <v>370</v>
      </c>
      <c r="J405" s="214" t="s">
        <v>259</v>
      </c>
      <c r="K405" s="213" t="s">
        <v>1669</v>
      </c>
      <c r="L405" s="214">
        <v>1</v>
      </c>
      <c r="M405" s="214">
        <f>ROUND(L405*18,0)</f>
        <v>18</v>
      </c>
      <c r="N405" s="214">
        <v>1</v>
      </c>
      <c r="O405" s="214">
        <f>ROUND(N405*19.2,0)</f>
        <v>19</v>
      </c>
      <c r="P405" s="214">
        <v>2</v>
      </c>
      <c r="Q405" s="214">
        <f>ROUND(P405*19.2,0)</f>
        <v>38</v>
      </c>
      <c r="R405" s="214">
        <v>1</v>
      </c>
      <c r="S405" s="214">
        <f>ROUND(R405*14.4,0)</f>
        <v>14</v>
      </c>
      <c r="T405" s="214">
        <v>2</v>
      </c>
      <c r="U405" s="214">
        <f>ROUND(T405*14.4,0)</f>
        <v>29</v>
      </c>
      <c r="V405" s="214">
        <v>1</v>
      </c>
      <c r="W405" s="214">
        <f>ROUND(V405*28.8,0)</f>
        <v>29</v>
      </c>
      <c r="X405" s="214">
        <v>1</v>
      </c>
      <c r="Y405" s="214">
        <f>ROUND(X405*16.8,0)</f>
        <v>17</v>
      </c>
      <c r="Z405" s="214">
        <v>1</v>
      </c>
      <c r="AA405" s="214">
        <f>ROUND(Z405*19.2,0)</f>
        <v>19</v>
      </c>
      <c r="AB405" s="214">
        <v>0</v>
      </c>
      <c r="AC405" s="214">
        <f>ROUND(AB405*19.2,0)</f>
        <v>0</v>
      </c>
      <c r="AD405" s="214">
        <v>1</v>
      </c>
      <c r="AE405" s="214">
        <f>ROUND(AD405*12,0)</f>
        <v>12</v>
      </c>
      <c r="AF405" s="214">
        <v>0</v>
      </c>
      <c r="AG405" s="214">
        <f>ROUND(AF405*14.4,0)</f>
        <v>0</v>
      </c>
      <c r="AH405" s="214">
        <v>1</v>
      </c>
      <c r="AI405" s="214">
        <f>ROUND(AH405*9.6,0)</f>
        <v>10</v>
      </c>
      <c r="AJ405" s="214">
        <v>1</v>
      </c>
      <c r="AK405" s="214">
        <f>ROUND(AJ405*16.8,0)</f>
        <v>17</v>
      </c>
      <c r="AL405" s="214">
        <v>0</v>
      </c>
      <c r="AM405" s="214">
        <f>ROUND(AL405*7.2,0)</f>
        <v>0</v>
      </c>
      <c r="AN405" s="214">
        <f>SUM(M405,O405,Q405,S405,U405)</f>
        <v>118</v>
      </c>
      <c r="AO405" s="214">
        <f>SUM(W405,Y405,AA405,AC405)</f>
        <v>65</v>
      </c>
      <c r="AP405" s="214">
        <f>SUM(AE405,AG405,AI405)</f>
        <v>22</v>
      </c>
      <c r="AQ405" s="214">
        <f>SUM(AK405,AM405)</f>
        <v>17</v>
      </c>
      <c r="AR405" s="214">
        <f>SUM(AN405:AQ405)</f>
        <v>222</v>
      </c>
      <c r="AS405" s="214" t="str">
        <f>IF(AR405&lt;=120,"Group 1",IF(AR405&lt;=240,"Group 2",IF(AR405&lt;=360,"Group 3",IF(AR405&lt;=480,"Group 4",IF(AR405&lt;=600,"Group 5",IF(AR405&lt;=720,"Group 6",IF(AR405&lt;=840,"Group 7",IF(AR405&lt;=960,"Group 8",IF(AR405&lt;=1080,"Group 9","Group 10")))))))))</f>
        <v>Group 2</v>
      </c>
      <c r="AT405" s="214" t="str">
        <f>IF(AR405&lt;=120,"B1",IF(AR405&lt;=240,"B2",IF(AR405&lt;=360,"B3",IF(AR405&lt;=480,"B4",IF(AR405&lt;=600,"B5",IF(AR405&lt;=720,"B6",IF(AR405&lt;=840,"B7",IF(AR405&lt;=960,"B8",IF(AR405&lt;=1080,"B9",IF(AR405&lt;=1100,"B10",IF(AR405&lt;=1120,"B11",IF(AR405&lt;=1140,"B12",IF(AR405&lt;=1160,"B13",IF(AR405&lt;=1180,"B14","B15"))))))))))))))</f>
        <v>B2</v>
      </c>
      <c r="AU405" s="214" t="str">
        <f>AT405</f>
        <v>B2</v>
      </c>
      <c r="AV405" s="214" t="str">
        <f>IF(AU405=J405,"OK","REVIEW")</f>
        <v>OK</v>
      </c>
      <c r="AW405" s="213" t="s">
        <v>1647</v>
      </c>
    </row>
    <row r="406" ht="72" customHeight="1">
      <c r="A406" s="214" t="s">
        <v>281</v>
      </c>
      <c r="B406" s="213" t="s">
        <v>1426</v>
      </c>
      <c r="C406" s="214" t="s">
        <v>1511</v>
      </c>
      <c r="D406" s="213" t="s">
        <v>1512</v>
      </c>
      <c r="E406" s="214" t="s">
        <v>1531</v>
      </c>
      <c r="F406" s="213" t="s">
        <v>1532</v>
      </c>
      <c r="G406" s="214" t="s">
        <v>1537</v>
      </c>
      <c r="H406" s="213" t="s">
        <v>1538</v>
      </c>
      <c r="I406" s="213" t="s">
        <v>370</v>
      </c>
      <c r="J406" s="214" t="s">
        <v>259</v>
      </c>
      <c r="K406" s="213" t="s">
        <v>1669</v>
      </c>
      <c r="L406" s="214">
        <v>1</v>
      </c>
      <c r="M406" s="214">
        <f>ROUND(L406*18,0)</f>
        <v>18</v>
      </c>
      <c r="N406" s="214">
        <v>1</v>
      </c>
      <c r="O406" s="214">
        <f>ROUND(N406*19.2,0)</f>
        <v>19</v>
      </c>
      <c r="P406" s="214">
        <v>2</v>
      </c>
      <c r="Q406" s="214">
        <f>ROUND(P406*19.2,0)</f>
        <v>38</v>
      </c>
      <c r="R406" s="214">
        <v>1</v>
      </c>
      <c r="S406" s="214">
        <f>ROUND(R406*14.4,0)</f>
        <v>14</v>
      </c>
      <c r="T406" s="214">
        <v>2</v>
      </c>
      <c r="U406" s="214">
        <f>ROUND(T406*14.4,0)</f>
        <v>29</v>
      </c>
      <c r="V406" s="214">
        <v>1</v>
      </c>
      <c r="W406" s="214">
        <f>ROUND(V406*28.8,0)</f>
        <v>29</v>
      </c>
      <c r="X406" s="214">
        <v>1</v>
      </c>
      <c r="Y406" s="214">
        <f>ROUND(X406*16.8,0)</f>
        <v>17</v>
      </c>
      <c r="Z406" s="214">
        <v>1</v>
      </c>
      <c r="AA406" s="214">
        <f>ROUND(Z406*19.2,0)</f>
        <v>19</v>
      </c>
      <c r="AB406" s="214">
        <v>0</v>
      </c>
      <c r="AC406" s="214">
        <f>ROUND(AB406*19.2,0)</f>
        <v>0</v>
      </c>
      <c r="AD406" s="214">
        <v>1</v>
      </c>
      <c r="AE406" s="214">
        <f>ROUND(AD406*12,0)</f>
        <v>12</v>
      </c>
      <c r="AF406" s="214">
        <v>0</v>
      </c>
      <c r="AG406" s="214">
        <f>ROUND(AF406*14.4,0)</f>
        <v>0</v>
      </c>
      <c r="AH406" s="214">
        <v>1</v>
      </c>
      <c r="AI406" s="214">
        <f>ROUND(AH406*9.6,0)</f>
        <v>10</v>
      </c>
      <c r="AJ406" s="214">
        <v>1</v>
      </c>
      <c r="AK406" s="214">
        <f>ROUND(AJ406*16.8,0)</f>
        <v>17</v>
      </c>
      <c r="AL406" s="214">
        <v>0</v>
      </c>
      <c r="AM406" s="214">
        <f>ROUND(AL406*7.2,0)</f>
        <v>0</v>
      </c>
      <c r="AN406" s="214">
        <f>SUM(M406,O406,Q406,S406,U406)</f>
        <v>118</v>
      </c>
      <c r="AO406" s="214">
        <f>SUM(W406,Y406,AA406,AC406)</f>
        <v>65</v>
      </c>
      <c r="AP406" s="214">
        <f>SUM(AE406,AG406,AI406)</f>
        <v>22</v>
      </c>
      <c r="AQ406" s="214">
        <f>SUM(AK406,AM406)</f>
        <v>17</v>
      </c>
      <c r="AR406" s="214">
        <f>SUM(AN406:AQ406)</f>
        <v>222</v>
      </c>
      <c r="AS406" s="214" t="str">
        <f>IF(AR406&lt;=120,"Group 1",IF(AR406&lt;=240,"Group 2",IF(AR406&lt;=360,"Group 3",IF(AR406&lt;=480,"Group 4",IF(AR406&lt;=600,"Group 5",IF(AR406&lt;=720,"Group 6",IF(AR406&lt;=840,"Group 7",IF(AR406&lt;=960,"Group 8",IF(AR406&lt;=1080,"Group 9","Group 10")))))))))</f>
        <v>Group 2</v>
      </c>
      <c r="AT406" s="214" t="str">
        <f>IF(AR406&lt;=120,"B1",IF(AR406&lt;=240,"B2",IF(AR406&lt;=360,"B3",IF(AR406&lt;=480,"B4",IF(AR406&lt;=600,"B5",IF(AR406&lt;=720,"B6",IF(AR406&lt;=840,"B7",IF(AR406&lt;=960,"B8",IF(AR406&lt;=1080,"B9",IF(AR406&lt;=1100,"B10",IF(AR406&lt;=1120,"B11",IF(AR406&lt;=1140,"B12",IF(AR406&lt;=1160,"B13",IF(AR406&lt;=1180,"B14","B15"))))))))))))))</f>
        <v>B2</v>
      </c>
      <c r="AU406" s="214" t="str">
        <f>AT406</f>
        <v>B2</v>
      </c>
      <c r="AV406" s="214" t="str">
        <f>IF(AU406=J406,"OK","REVIEW")</f>
        <v>OK</v>
      </c>
      <c r="AW406" s="213" t="s">
        <v>1647</v>
      </c>
    </row>
    <row r="407" ht="72" customHeight="1">
      <c r="A407" s="214" t="s">
        <v>281</v>
      </c>
      <c r="B407" s="213" t="s">
        <v>1426</v>
      </c>
      <c r="C407" s="214" t="s">
        <v>1511</v>
      </c>
      <c r="D407" s="213" t="s">
        <v>1512</v>
      </c>
      <c r="E407" s="214" t="s">
        <v>1531</v>
      </c>
      <c r="F407" s="213" t="s">
        <v>1532</v>
      </c>
      <c r="G407" s="214" t="s">
        <v>1539</v>
      </c>
      <c r="H407" s="213" t="s">
        <v>1540</v>
      </c>
      <c r="I407" s="213" t="s">
        <v>370</v>
      </c>
      <c r="J407" s="214" t="s">
        <v>259</v>
      </c>
      <c r="K407" s="213" t="s">
        <v>1669</v>
      </c>
      <c r="L407" s="214">
        <v>1</v>
      </c>
      <c r="M407" s="214">
        <f>ROUND(L407*18,0)</f>
        <v>18</v>
      </c>
      <c r="N407" s="214">
        <v>1</v>
      </c>
      <c r="O407" s="214">
        <f>ROUND(N407*19.2,0)</f>
        <v>19</v>
      </c>
      <c r="P407" s="214">
        <v>2</v>
      </c>
      <c r="Q407" s="214">
        <f>ROUND(P407*19.2,0)</f>
        <v>38</v>
      </c>
      <c r="R407" s="214">
        <v>1</v>
      </c>
      <c r="S407" s="214">
        <f>ROUND(R407*14.4,0)</f>
        <v>14</v>
      </c>
      <c r="T407" s="214">
        <v>2</v>
      </c>
      <c r="U407" s="214">
        <f>ROUND(T407*14.4,0)</f>
        <v>29</v>
      </c>
      <c r="V407" s="214">
        <v>1</v>
      </c>
      <c r="W407" s="214">
        <f>ROUND(V407*28.8,0)</f>
        <v>29</v>
      </c>
      <c r="X407" s="214">
        <v>1</v>
      </c>
      <c r="Y407" s="214">
        <f>ROUND(X407*16.8,0)</f>
        <v>17</v>
      </c>
      <c r="Z407" s="214">
        <v>1</v>
      </c>
      <c r="AA407" s="214">
        <f>ROUND(Z407*19.2,0)</f>
        <v>19</v>
      </c>
      <c r="AB407" s="214">
        <v>0</v>
      </c>
      <c r="AC407" s="214">
        <f>ROUND(AB407*19.2,0)</f>
        <v>0</v>
      </c>
      <c r="AD407" s="214">
        <v>1</v>
      </c>
      <c r="AE407" s="214">
        <f>ROUND(AD407*12,0)</f>
        <v>12</v>
      </c>
      <c r="AF407" s="214">
        <v>0</v>
      </c>
      <c r="AG407" s="214">
        <f>ROUND(AF407*14.4,0)</f>
        <v>0</v>
      </c>
      <c r="AH407" s="214">
        <v>1</v>
      </c>
      <c r="AI407" s="214">
        <f>ROUND(AH407*9.6,0)</f>
        <v>10</v>
      </c>
      <c r="AJ407" s="214">
        <v>1</v>
      </c>
      <c r="AK407" s="214">
        <f>ROUND(AJ407*16.8,0)</f>
        <v>17</v>
      </c>
      <c r="AL407" s="214">
        <v>0</v>
      </c>
      <c r="AM407" s="214">
        <f>ROUND(AL407*7.2,0)</f>
        <v>0</v>
      </c>
      <c r="AN407" s="214">
        <f>SUM(M407,O407,Q407,S407,U407)</f>
        <v>118</v>
      </c>
      <c r="AO407" s="214">
        <f>SUM(W407,Y407,AA407,AC407)</f>
        <v>65</v>
      </c>
      <c r="AP407" s="214">
        <f>SUM(AE407,AG407,AI407)</f>
        <v>22</v>
      </c>
      <c r="AQ407" s="214">
        <f>SUM(AK407,AM407)</f>
        <v>17</v>
      </c>
      <c r="AR407" s="214">
        <f>SUM(AN407:AQ407)</f>
        <v>222</v>
      </c>
      <c r="AS407" s="214" t="str">
        <f>IF(AR407&lt;=120,"Group 1",IF(AR407&lt;=240,"Group 2",IF(AR407&lt;=360,"Group 3",IF(AR407&lt;=480,"Group 4",IF(AR407&lt;=600,"Group 5",IF(AR407&lt;=720,"Group 6",IF(AR407&lt;=840,"Group 7",IF(AR407&lt;=960,"Group 8",IF(AR407&lt;=1080,"Group 9","Group 10")))))))))</f>
        <v>Group 2</v>
      </c>
      <c r="AT407" s="214" t="str">
        <f>IF(AR407&lt;=120,"B1",IF(AR407&lt;=240,"B2",IF(AR407&lt;=360,"B3",IF(AR407&lt;=480,"B4",IF(AR407&lt;=600,"B5",IF(AR407&lt;=720,"B6",IF(AR407&lt;=840,"B7",IF(AR407&lt;=960,"B8",IF(AR407&lt;=1080,"B9",IF(AR407&lt;=1100,"B10",IF(AR407&lt;=1120,"B11",IF(AR407&lt;=1140,"B12",IF(AR407&lt;=1160,"B13",IF(AR407&lt;=1180,"B14","B15"))))))))))))))</f>
        <v>B2</v>
      </c>
      <c r="AU407" s="214" t="str">
        <f>AT407</f>
        <v>B2</v>
      </c>
      <c r="AV407" s="214" t="str">
        <f>IF(AU407=J407,"OK","REVIEW")</f>
        <v>OK</v>
      </c>
      <c r="AW407" s="213" t="s">
        <v>1647</v>
      </c>
    </row>
    <row r="408" ht="72" customHeight="1">
      <c r="A408" s="214" t="s">
        <v>281</v>
      </c>
      <c r="B408" s="213" t="s">
        <v>1426</v>
      </c>
      <c r="C408" s="214" t="s">
        <v>1511</v>
      </c>
      <c r="D408" s="213" t="s">
        <v>1512</v>
      </c>
      <c r="E408" s="214" t="s">
        <v>1541</v>
      </c>
      <c r="F408" s="213" t="s">
        <v>1542</v>
      </c>
      <c r="G408" s="214" t="s">
        <v>1543</v>
      </c>
      <c r="H408" s="213" t="s">
        <v>1542</v>
      </c>
      <c r="I408" s="213" t="s">
        <v>370</v>
      </c>
      <c r="J408" s="214" t="s">
        <v>259</v>
      </c>
      <c r="K408" s="213" t="s">
        <v>1669</v>
      </c>
      <c r="L408" s="214">
        <v>1</v>
      </c>
      <c r="M408" s="214">
        <f>ROUND(L408*18,0)</f>
        <v>18</v>
      </c>
      <c r="N408" s="214">
        <v>1</v>
      </c>
      <c r="O408" s="214">
        <f>ROUND(N408*19.2,0)</f>
        <v>19</v>
      </c>
      <c r="P408" s="214">
        <v>1</v>
      </c>
      <c r="Q408" s="214">
        <f>ROUND(P408*19.2,0)</f>
        <v>19</v>
      </c>
      <c r="R408" s="214">
        <v>1</v>
      </c>
      <c r="S408" s="214">
        <f>ROUND(R408*14.4,0)</f>
        <v>14</v>
      </c>
      <c r="T408" s="214">
        <v>1</v>
      </c>
      <c r="U408" s="214">
        <f>ROUND(T408*14.4,0)</f>
        <v>14</v>
      </c>
      <c r="V408" s="214">
        <v>1</v>
      </c>
      <c r="W408" s="214">
        <f>ROUND(V408*28.8,0)</f>
        <v>29</v>
      </c>
      <c r="X408" s="214">
        <v>1</v>
      </c>
      <c r="Y408" s="214">
        <f>ROUND(X408*16.8,0)</f>
        <v>17</v>
      </c>
      <c r="Z408" s="214">
        <v>1</v>
      </c>
      <c r="AA408" s="214">
        <f>ROUND(Z408*19.2,0)</f>
        <v>19</v>
      </c>
      <c r="AB408" s="214">
        <v>0</v>
      </c>
      <c r="AC408" s="214">
        <f>ROUND(AB408*19.2,0)</f>
        <v>0</v>
      </c>
      <c r="AD408" s="214">
        <v>1</v>
      </c>
      <c r="AE408" s="214">
        <f>ROUND(AD408*12,0)</f>
        <v>12</v>
      </c>
      <c r="AF408" s="214">
        <v>0</v>
      </c>
      <c r="AG408" s="214">
        <f>ROUND(AF408*14.4,0)</f>
        <v>0</v>
      </c>
      <c r="AH408" s="214">
        <v>1</v>
      </c>
      <c r="AI408" s="214">
        <f>ROUND(AH408*9.6,0)</f>
        <v>10</v>
      </c>
      <c r="AJ408" s="214">
        <v>1</v>
      </c>
      <c r="AK408" s="214">
        <f>ROUND(AJ408*16.8,0)</f>
        <v>17</v>
      </c>
      <c r="AL408" s="214">
        <v>0</v>
      </c>
      <c r="AM408" s="214">
        <f>ROUND(AL408*7.2,0)</f>
        <v>0</v>
      </c>
      <c r="AN408" s="214">
        <f>SUM(M408,O408,Q408,S408,U408)</f>
        <v>84</v>
      </c>
      <c r="AO408" s="214">
        <f>SUM(W408,Y408,AA408,AC408)</f>
        <v>65</v>
      </c>
      <c r="AP408" s="214">
        <f>SUM(AE408,AG408,AI408)</f>
        <v>22</v>
      </c>
      <c r="AQ408" s="214">
        <f>SUM(AK408,AM408)</f>
        <v>17</v>
      </c>
      <c r="AR408" s="214">
        <f>SUM(AN408:AQ408)</f>
        <v>188</v>
      </c>
      <c r="AS408" s="214" t="str">
        <f>IF(AR408&lt;=120,"Group 1",IF(AR408&lt;=240,"Group 2",IF(AR408&lt;=360,"Group 3",IF(AR408&lt;=480,"Group 4",IF(AR408&lt;=600,"Group 5",IF(AR408&lt;=720,"Group 6",IF(AR408&lt;=840,"Group 7",IF(AR408&lt;=960,"Group 8",IF(AR408&lt;=1080,"Group 9","Group 10")))))))))</f>
        <v>Group 2</v>
      </c>
      <c r="AT408" s="214" t="str">
        <f>IF(AR408&lt;=120,"B1",IF(AR408&lt;=240,"B2",IF(AR408&lt;=360,"B3",IF(AR408&lt;=480,"B4",IF(AR408&lt;=600,"B5",IF(AR408&lt;=720,"B6",IF(AR408&lt;=840,"B7",IF(AR408&lt;=960,"B8",IF(AR408&lt;=1080,"B9",IF(AR408&lt;=1100,"B10",IF(AR408&lt;=1120,"B11",IF(AR408&lt;=1140,"B12",IF(AR408&lt;=1160,"B13",IF(AR408&lt;=1180,"B14","B15"))))))))))))))</f>
        <v>B2</v>
      </c>
      <c r="AU408" s="214" t="str">
        <f>AT408</f>
        <v>B2</v>
      </c>
      <c r="AV408" s="214" t="str">
        <f>IF(AU408=J408,"OK","REVIEW")</f>
        <v>OK</v>
      </c>
      <c r="AW408" s="213" t="s">
        <v>1647</v>
      </c>
    </row>
    <row r="409" ht="72" customHeight="1">
      <c r="A409" s="214" t="s">
        <v>285</v>
      </c>
      <c r="B409" s="213" t="s">
        <v>1544</v>
      </c>
      <c r="C409" s="214" t="s">
        <v>1545</v>
      </c>
      <c r="D409" s="213" t="s">
        <v>1546</v>
      </c>
      <c r="E409" s="214" t="s">
        <v>1547</v>
      </c>
      <c r="F409" s="213" t="s">
        <v>1548</v>
      </c>
      <c r="G409" s="214" t="s">
        <v>1549</v>
      </c>
      <c r="H409" s="213" t="s">
        <v>1550</v>
      </c>
      <c r="I409" s="213" t="s">
        <v>1551</v>
      </c>
      <c r="J409" s="214" t="s">
        <v>255</v>
      </c>
      <c r="K409" s="213" t="s">
        <v>1670</v>
      </c>
      <c r="L409" s="214">
        <v>1</v>
      </c>
      <c r="M409" s="214">
        <f>ROUND(L409*18,0)</f>
        <v>18</v>
      </c>
      <c r="N409" s="214">
        <v>1</v>
      </c>
      <c r="O409" s="214">
        <f>ROUND(N409*19.2,0)</f>
        <v>19</v>
      </c>
      <c r="P409" s="214">
        <v>0</v>
      </c>
      <c r="Q409" s="214">
        <f>ROUND(P409*19.2,0)</f>
        <v>0</v>
      </c>
      <c r="R409" s="214">
        <v>0</v>
      </c>
      <c r="S409" s="214">
        <f>ROUND(R409*14.4,0)</f>
        <v>0</v>
      </c>
      <c r="T409" s="214">
        <v>1</v>
      </c>
      <c r="U409" s="214">
        <f>ROUND(T409*14.4,0)</f>
        <v>14</v>
      </c>
      <c r="V409" s="214">
        <v>0</v>
      </c>
      <c r="W409" s="214">
        <f>ROUND(V409*28.8,0)</f>
        <v>0</v>
      </c>
      <c r="X409" s="214">
        <v>0</v>
      </c>
      <c r="Y409" s="214">
        <f>ROUND(X409*16.8,0)</f>
        <v>0</v>
      </c>
      <c r="Z409" s="214">
        <v>0</v>
      </c>
      <c r="AA409" s="214">
        <f>ROUND(Z409*19.2,0)</f>
        <v>0</v>
      </c>
      <c r="AB409" s="214">
        <v>0</v>
      </c>
      <c r="AC409" s="214">
        <f>ROUND(AB409*19.2,0)</f>
        <v>0</v>
      </c>
      <c r="AD409" s="214">
        <v>0</v>
      </c>
      <c r="AE409" s="214">
        <f>ROUND(AD409*12,0)</f>
        <v>0</v>
      </c>
      <c r="AF409" s="214">
        <v>0</v>
      </c>
      <c r="AG409" s="214">
        <f>ROUND(AF409*14.4,0)</f>
        <v>0</v>
      </c>
      <c r="AH409" s="214">
        <v>2</v>
      </c>
      <c r="AI409" s="214">
        <f>ROUND(AH409*9.6,0)</f>
        <v>19</v>
      </c>
      <c r="AJ409" s="214">
        <v>2</v>
      </c>
      <c r="AK409" s="214">
        <f>ROUND(AJ409*16.8,0)</f>
        <v>34</v>
      </c>
      <c r="AL409" s="214">
        <v>0</v>
      </c>
      <c r="AM409" s="214">
        <f>ROUND(AL409*7.2,0)</f>
        <v>0</v>
      </c>
      <c r="AN409" s="214">
        <f>SUM(M409,O409,Q409,S409,U409)</f>
        <v>51</v>
      </c>
      <c r="AO409" s="214">
        <f>SUM(W409,Y409,AA409,AC409)</f>
        <v>0</v>
      </c>
      <c r="AP409" s="214">
        <f>SUM(AE409,AG409,AI409)</f>
        <v>19</v>
      </c>
      <c r="AQ409" s="214">
        <f>SUM(AK409,AM409)</f>
        <v>34</v>
      </c>
      <c r="AR409" s="214">
        <f>SUM(AN409:AQ409)</f>
        <v>104</v>
      </c>
      <c r="AS409" s="214" t="str">
        <f>IF(AR409&lt;=120,"Group 1",IF(AR409&lt;=240,"Group 2",IF(AR409&lt;=360,"Group 3",IF(AR409&lt;=480,"Group 4",IF(AR409&lt;=600,"Group 5",IF(AR409&lt;=720,"Group 6",IF(AR409&lt;=840,"Group 7",IF(AR409&lt;=960,"Group 8",IF(AR409&lt;=1080,"Group 9","Group 10")))))))))</f>
        <v>Group 1</v>
      </c>
      <c r="AT409" s="214" t="str">
        <f>IF(AR409&lt;=120,"B1",IF(AR409&lt;=240,"B2",IF(AR409&lt;=360,"B3",IF(AR409&lt;=480,"B4",IF(AR409&lt;=600,"B5",IF(AR409&lt;=720,"B6",IF(AR409&lt;=840,"B7",IF(AR409&lt;=960,"B8",IF(AR409&lt;=1080,"B9",IF(AR409&lt;=1100,"B10",IF(AR409&lt;=1120,"B11",IF(AR409&lt;=1140,"B12",IF(AR409&lt;=1160,"B13",IF(AR409&lt;=1180,"B14","B15"))))))))))))))</f>
        <v>B1</v>
      </c>
      <c r="AU409" s="214" t="str">
        <f>AT409</f>
        <v>B1</v>
      </c>
      <c r="AV409" s="214" t="str">
        <f>IF(AU409=J409,"OK","REVIEW")</f>
        <v>OK</v>
      </c>
      <c r="AW409" s="213" t="s">
        <v>1647</v>
      </c>
    </row>
    <row r="410" ht="72" customHeight="1">
      <c r="A410" s="214" t="s">
        <v>285</v>
      </c>
      <c r="B410" s="213" t="s">
        <v>1544</v>
      </c>
      <c r="C410" s="214" t="s">
        <v>1545</v>
      </c>
      <c r="D410" s="213" t="s">
        <v>1546</v>
      </c>
      <c r="E410" s="214" t="s">
        <v>1547</v>
      </c>
      <c r="F410" s="213" t="s">
        <v>1548</v>
      </c>
      <c r="G410" s="214" t="s">
        <v>1554</v>
      </c>
      <c r="H410" s="213" t="s">
        <v>1555</v>
      </c>
      <c r="I410" s="213" t="s">
        <v>1551</v>
      </c>
      <c r="J410" s="214" t="s">
        <v>255</v>
      </c>
      <c r="K410" s="213" t="s">
        <v>1670</v>
      </c>
      <c r="L410" s="214">
        <v>1</v>
      </c>
      <c r="M410" s="214">
        <f>ROUND(L410*18,0)</f>
        <v>18</v>
      </c>
      <c r="N410" s="214">
        <v>1</v>
      </c>
      <c r="O410" s="214">
        <f>ROUND(N410*19.2,0)</f>
        <v>19</v>
      </c>
      <c r="P410" s="214">
        <v>0</v>
      </c>
      <c r="Q410" s="214">
        <f>ROUND(P410*19.2,0)</f>
        <v>0</v>
      </c>
      <c r="R410" s="214">
        <v>0</v>
      </c>
      <c r="S410" s="214">
        <f>ROUND(R410*14.4,0)</f>
        <v>0</v>
      </c>
      <c r="T410" s="214">
        <v>1</v>
      </c>
      <c r="U410" s="214">
        <f>ROUND(T410*14.4,0)</f>
        <v>14</v>
      </c>
      <c r="V410" s="214">
        <v>0</v>
      </c>
      <c r="W410" s="214">
        <f>ROUND(V410*28.8,0)</f>
        <v>0</v>
      </c>
      <c r="X410" s="214">
        <v>0</v>
      </c>
      <c r="Y410" s="214">
        <f>ROUND(X410*16.8,0)</f>
        <v>0</v>
      </c>
      <c r="Z410" s="214">
        <v>0</v>
      </c>
      <c r="AA410" s="214">
        <f>ROUND(Z410*19.2,0)</f>
        <v>0</v>
      </c>
      <c r="AB410" s="214">
        <v>0</v>
      </c>
      <c r="AC410" s="214">
        <f>ROUND(AB410*19.2,0)</f>
        <v>0</v>
      </c>
      <c r="AD410" s="214">
        <v>0</v>
      </c>
      <c r="AE410" s="214">
        <f>ROUND(AD410*12,0)</f>
        <v>0</v>
      </c>
      <c r="AF410" s="214">
        <v>0</v>
      </c>
      <c r="AG410" s="214">
        <f>ROUND(AF410*14.4,0)</f>
        <v>0</v>
      </c>
      <c r="AH410" s="214">
        <v>2</v>
      </c>
      <c r="AI410" s="214">
        <f>ROUND(AH410*9.6,0)</f>
        <v>19</v>
      </c>
      <c r="AJ410" s="214">
        <v>2</v>
      </c>
      <c r="AK410" s="214">
        <f>ROUND(AJ410*16.8,0)</f>
        <v>34</v>
      </c>
      <c r="AL410" s="214">
        <v>0</v>
      </c>
      <c r="AM410" s="214">
        <f>ROUND(AL410*7.2,0)</f>
        <v>0</v>
      </c>
      <c r="AN410" s="214">
        <f>SUM(M410,O410,Q410,S410,U410)</f>
        <v>51</v>
      </c>
      <c r="AO410" s="214">
        <f>SUM(W410,Y410,AA410,AC410)</f>
        <v>0</v>
      </c>
      <c r="AP410" s="214">
        <f>SUM(AE410,AG410,AI410)</f>
        <v>19</v>
      </c>
      <c r="AQ410" s="214">
        <f>SUM(AK410,AM410)</f>
        <v>34</v>
      </c>
      <c r="AR410" s="214">
        <f>SUM(AN410:AQ410)</f>
        <v>104</v>
      </c>
      <c r="AS410" s="214" t="str">
        <f>IF(AR410&lt;=120,"Group 1",IF(AR410&lt;=240,"Group 2",IF(AR410&lt;=360,"Group 3",IF(AR410&lt;=480,"Group 4",IF(AR410&lt;=600,"Group 5",IF(AR410&lt;=720,"Group 6",IF(AR410&lt;=840,"Group 7",IF(AR410&lt;=960,"Group 8",IF(AR410&lt;=1080,"Group 9","Group 10")))))))))</f>
        <v>Group 1</v>
      </c>
      <c r="AT410" s="214" t="str">
        <f>IF(AR410&lt;=120,"B1",IF(AR410&lt;=240,"B2",IF(AR410&lt;=360,"B3",IF(AR410&lt;=480,"B4",IF(AR410&lt;=600,"B5",IF(AR410&lt;=720,"B6",IF(AR410&lt;=840,"B7",IF(AR410&lt;=960,"B8",IF(AR410&lt;=1080,"B9",IF(AR410&lt;=1100,"B10",IF(AR410&lt;=1120,"B11",IF(AR410&lt;=1140,"B12",IF(AR410&lt;=1160,"B13",IF(AR410&lt;=1180,"B14","B15"))))))))))))))</f>
        <v>B1</v>
      </c>
      <c r="AU410" s="214" t="str">
        <f>AT410</f>
        <v>B1</v>
      </c>
      <c r="AV410" s="214" t="str">
        <f>IF(AU410=J410,"OK","REVIEW")</f>
        <v>OK</v>
      </c>
      <c r="AW410" s="213" t="s">
        <v>1647</v>
      </c>
    </row>
    <row r="411" ht="72" customHeight="1">
      <c r="A411" s="214" t="s">
        <v>285</v>
      </c>
      <c r="B411" s="213" t="s">
        <v>1544</v>
      </c>
      <c r="C411" s="214" t="s">
        <v>1545</v>
      </c>
      <c r="D411" s="213" t="s">
        <v>1546</v>
      </c>
      <c r="E411" s="214" t="s">
        <v>1556</v>
      </c>
      <c r="F411" s="213" t="s">
        <v>1557</v>
      </c>
      <c r="G411" s="214" t="s">
        <v>1558</v>
      </c>
      <c r="H411" s="213" t="s">
        <v>1559</v>
      </c>
      <c r="I411" s="213" t="s">
        <v>1551</v>
      </c>
      <c r="J411" s="214" t="s">
        <v>255</v>
      </c>
      <c r="K411" s="213" t="s">
        <v>1670</v>
      </c>
      <c r="L411" s="214">
        <v>1</v>
      </c>
      <c r="M411" s="214">
        <f>ROUND(L411*18,0)</f>
        <v>18</v>
      </c>
      <c r="N411" s="214">
        <v>1</v>
      </c>
      <c r="O411" s="214">
        <f>ROUND(N411*19.2,0)</f>
        <v>19</v>
      </c>
      <c r="P411" s="214">
        <v>0</v>
      </c>
      <c r="Q411" s="214">
        <f>ROUND(P411*19.2,0)</f>
        <v>0</v>
      </c>
      <c r="R411" s="214">
        <v>0</v>
      </c>
      <c r="S411" s="214">
        <f>ROUND(R411*14.4,0)</f>
        <v>0</v>
      </c>
      <c r="T411" s="214">
        <v>1</v>
      </c>
      <c r="U411" s="214">
        <f>ROUND(T411*14.4,0)</f>
        <v>14</v>
      </c>
      <c r="V411" s="214">
        <v>0</v>
      </c>
      <c r="W411" s="214">
        <f>ROUND(V411*28.8,0)</f>
        <v>0</v>
      </c>
      <c r="X411" s="214">
        <v>0</v>
      </c>
      <c r="Y411" s="214">
        <f>ROUND(X411*16.8,0)</f>
        <v>0</v>
      </c>
      <c r="Z411" s="214">
        <v>0</v>
      </c>
      <c r="AA411" s="214">
        <f>ROUND(Z411*19.2,0)</f>
        <v>0</v>
      </c>
      <c r="AB411" s="214">
        <v>0</v>
      </c>
      <c r="AC411" s="214">
        <f>ROUND(AB411*19.2,0)</f>
        <v>0</v>
      </c>
      <c r="AD411" s="214">
        <v>0</v>
      </c>
      <c r="AE411" s="214">
        <f>ROUND(AD411*12,0)</f>
        <v>0</v>
      </c>
      <c r="AF411" s="214">
        <v>0</v>
      </c>
      <c r="AG411" s="214">
        <f>ROUND(AF411*14.4,0)</f>
        <v>0</v>
      </c>
      <c r="AH411" s="214">
        <v>1</v>
      </c>
      <c r="AI411" s="214">
        <f>ROUND(AH411*9.6,0)</f>
        <v>10</v>
      </c>
      <c r="AJ411" s="214">
        <v>1</v>
      </c>
      <c r="AK411" s="214">
        <f>ROUND(AJ411*16.8,0)</f>
        <v>17</v>
      </c>
      <c r="AL411" s="214">
        <v>0</v>
      </c>
      <c r="AM411" s="214">
        <f>ROUND(AL411*7.2,0)</f>
        <v>0</v>
      </c>
      <c r="AN411" s="214">
        <f>SUM(M411,O411,Q411,S411,U411)</f>
        <v>51</v>
      </c>
      <c r="AO411" s="214">
        <f>SUM(W411,Y411,AA411,AC411)</f>
        <v>0</v>
      </c>
      <c r="AP411" s="214">
        <f>SUM(AE411,AG411,AI411)</f>
        <v>10</v>
      </c>
      <c r="AQ411" s="214">
        <f>SUM(AK411,AM411)</f>
        <v>17</v>
      </c>
      <c r="AR411" s="214">
        <f>SUM(AN411:AQ411)</f>
        <v>78</v>
      </c>
      <c r="AS411" s="214" t="str">
        <f>IF(AR411&lt;=120,"Group 1",IF(AR411&lt;=240,"Group 2",IF(AR411&lt;=360,"Group 3",IF(AR411&lt;=480,"Group 4",IF(AR411&lt;=600,"Group 5",IF(AR411&lt;=720,"Group 6",IF(AR411&lt;=840,"Group 7",IF(AR411&lt;=960,"Group 8",IF(AR411&lt;=1080,"Group 9","Group 10")))))))))</f>
        <v>Group 1</v>
      </c>
      <c r="AT411" s="214" t="str">
        <f>IF(AR411&lt;=120,"B1",IF(AR411&lt;=240,"B2",IF(AR411&lt;=360,"B3",IF(AR411&lt;=480,"B4",IF(AR411&lt;=600,"B5",IF(AR411&lt;=720,"B6",IF(AR411&lt;=840,"B7",IF(AR411&lt;=960,"B8",IF(AR411&lt;=1080,"B9",IF(AR411&lt;=1100,"B10",IF(AR411&lt;=1120,"B11",IF(AR411&lt;=1140,"B12",IF(AR411&lt;=1160,"B13",IF(AR411&lt;=1180,"B14","B15"))))))))))))))</f>
        <v>B1</v>
      </c>
      <c r="AU411" s="214" t="str">
        <f>AT411</f>
        <v>B1</v>
      </c>
      <c r="AV411" s="214" t="str">
        <f>IF(AU411=J411,"OK","REVIEW")</f>
        <v>OK</v>
      </c>
      <c r="AW411" s="213" t="s">
        <v>1647</v>
      </c>
    </row>
    <row r="412" ht="72" customHeight="1">
      <c r="A412" s="214" t="s">
        <v>285</v>
      </c>
      <c r="B412" s="213" t="s">
        <v>1544</v>
      </c>
      <c r="C412" s="214" t="s">
        <v>1545</v>
      </c>
      <c r="D412" s="213" t="s">
        <v>1546</v>
      </c>
      <c r="E412" s="214" t="s">
        <v>1556</v>
      </c>
      <c r="F412" s="213" t="s">
        <v>1557</v>
      </c>
      <c r="G412" s="214" t="s">
        <v>1560</v>
      </c>
      <c r="H412" s="213" t="s">
        <v>1561</v>
      </c>
      <c r="I412" s="213" t="s">
        <v>1551</v>
      </c>
      <c r="J412" s="214" t="s">
        <v>255</v>
      </c>
      <c r="K412" s="213" t="s">
        <v>1670</v>
      </c>
      <c r="L412" s="214">
        <v>1</v>
      </c>
      <c r="M412" s="214">
        <f>ROUND(L412*18,0)</f>
        <v>18</v>
      </c>
      <c r="N412" s="214">
        <v>1</v>
      </c>
      <c r="O412" s="214">
        <f>ROUND(N412*19.2,0)</f>
        <v>19</v>
      </c>
      <c r="P412" s="214">
        <v>0</v>
      </c>
      <c r="Q412" s="214">
        <f>ROUND(P412*19.2,0)</f>
        <v>0</v>
      </c>
      <c r="R412" s="214">
        <v>0</v>
      </c>
      <c r="S412" s="214">
        <f>ROUND(R412*14.4,0)</f>
        <v>0</v>
      </c>
      <c r="T412" s="214">
        <v>1</v>
      </c>
      <c r="U412" s="214">
        <f>ROUND(T412*14.4,0)</f>
        <v>14</v>
      </c>
      <c r="V412" s="214">
        <v>0</v>
      </c>
      <c r="W412" s="214">
        <f>ROUND(V412*28.8,0)</f>
        <v>0</v>
      </c>
      <c r="X412" s="214">
        <v>0</v>
      </c>
      <c r="Y412" s="214">
        <f>ROUND(X412*16.8,0)</f>
        <v>0</v>
      </c>
      <c r="Z412" s="214">
        <v>0</v>
      </c>
      <c r="AA412" s="214">
        <f>ROUND(Z412*19.2,0)</f>
        <v>0</v>
      </c>
      <c r="AB412" s="214">
        <v>0</v>
      </c>
      <c r="AC412" s="214">
        <f>ROUND(AB412*19.2,0)</f>
        <v>0</v>
      </c>
      <c r="AD412" s="214">
        <v>0</v>
      </c>
      <c r="AE412" s="214">
        <f>ROUND(AD412*12,0)</f>
        <v>0</v>
      </c>
      <c r="AF412" s="214">
        <v>0</v>
      </c>
      <c r="AG412" s="214">
        <f>ROUND(AF412*14.4,0)</f>
        <v>0</v>
      </c>
      <c r="AH412" s="214">
        <v>2</v>
      </c>
      <c r="AI412" s="214">
        <f>ROUND(AH412*9.6,0)</f>
        <v>19</v>
      </c>
      <c r="AJ412" s="214">
        <v>2</v>
      </c>
      <c r="AK412" s="214">
        <f>ROUND(AJ412*16.8,0)</f>
        <v>34</v>
      </c>
      <c r="AL412" s="214">
        <v>0</v>
      </c>
      <c r="AM412" s="214">
        <f>ROUND(AL412*7.2,0)</f>
        <v>0</v>
      </c>
      <c r="AN412" s="214">
        <f>SUM(M412,O412,Q412,S412,U412)</f>
        <v>51</v>
      </c>
      <c r="AO412" s="214">
        <f>SUM(W412,Y412,AA412,AC412)</f>
        <v>0</v>
      </c>
      <c r="AP412" s="214">
        <f>SUM(AE412,AG412,AI412)</f>
        <v>19</v>
      </c>
      <c r="AQ412" s="214">
        <f>SUM(AK412,AM412)</f>
        <v>34</v>
      </c>
      <c r="AR412" s="214">
        <f>SUM(AN412:AQ412)</f>
        <v>104</v>
      </c>
      <c r="AS412" s="214" t="str">
        <f>IF(AR412&lt;=120,"Group 1",IF(AR412&lt;=240,"Group 2",IF(AR412&lt;=360,"Group 3",IF(AR412&lt;=480,"Group 4",IF(AR412&lt;=600,"Group 5",IF(AR412&lt;=720,"Group 6",IF(AR412&lt;=840,"Group 7",IF(AR412&lt;=960,"Group 8",IF(AR412&lt;=1080,"Group 9","Group 10")))))))))</f>
        <v>Group 1</v>
      </c>
      <c r="AT412" s="214" t="str">
        <f>IF(AR412&lt;=120,"B1",IF(AR412&lt;=240,"B2",IF(AR412&lt;=360,"B3",IF(AR412&lt;=480,"B4",IF(AR412&lt;=600,"B5",IF(AR412&lt;=720,"B6",IF(AR412&lt;=840,"B7",IF(AR412&lt;=960,"B8",IF(AR412&lt;=1080,"B9",IF(AR412&lt;=1100,"B10",IF(AR412&lt;=1120,"B11",IF(AR412&lt;=1140,"B12",IF(AR412&lt;=1160,"B13",IF(AR412&lt;=1180,"B14","B15"))))))))))))))</f>
        <v>B1</v>
      </c>
      <c r="AU412" s="214" t="str">
        <f>AT412</f>
        <v>B1</v>
      </c>
      <c r="AV412" s="214" t="str">
        <f>IF(AU412=J412,"OK","REVIEW")</f>
        <v>OK</v>
      </c>
      <c r="AW412" s="213" t="s">
        <v>1647</v>
      </c>
    </row>
    <row r="413" ht="72" customHeight="1">
      <c r="A413" s="214" t="s">
        <v>285</v>
      </c>
      <c r="B413" s="213" t="s">
        <v>1544</v>
      </c>
      <c r="C413" s="214" t="s">
        <v>1545</v>
      </c>
      <c r="D413" s="213" t="s">
        <v>1546</v>
      </c>
      <c r="E413" s="214" t="s">
        <v>1556</v>
      </c>
      <c r="F413" s="213" t="s">
        <v>1557</v>
      </c>
      <c r="G413" s="214" t="s">
        <v>1562</v>
      </c>
      <c r="H413" s="213" t="s">
        <v>1563</v>
      </c>
      <c r="I413" s="213" t="s">
        <v>1551</v>
      </c>
      <c r="J413" s="214" t="s">
        <v>255</v>
      </c>
      <c r="K413" s="213" t="s">
        <v>1670</v>
      </c>
      <c r="L413" s="214">
        <v>1</v>
      </c>
      <c r="M413" s="214">
        <f>ROUND(L413*18,0)</f>
        <v>18</v>
      </c>
      <c r="N413" s="214">
        <v>1</v>
      </c>
      <c r="O413" s="214">
        <f>ROUND(N413*19.2,0)</f>
        <v>19</v>
      </c>
      <c r="P413" s="214">
        <v>0</v>
      </c>
      <c r="Q413" s="214">
        <f>ROUND(P413*19.2,0)</f>
        <v>0</v>
      </c>
      <c r="R413" s="214">
        <v>0</v>
      </c>
      <c r="S413" s="214">
        <f>ROUND(R413*14.4,0)</f>
        <v>0</v>
      </c>
      <c r="T413" s="214">
        <v>1</v>
      </c>
      <c r="U413" s="214">
        <f>ROUND(T413*14.4,0)</f>
        <v>14</v>
      </c>
      <c r="V413" s="214">
        <v>0</v>
      </c>
      <c r="W413" s="214">
        <f>ROUND(V413*28.8,0)</f>
        <v>0</v>
      </c>
      <c r="X413" s="214">
        <v>0</v>
      </c>
      <c r="Y413" s="214">
        <f>ROUND(X413*16.8,0)</f>
        <v>0</v>
      </c>
      <c r="Z413" s="214">
        <v>0</v>
      </c>
      <c r="AA413" s="214">
        <f>ROUND(Z413*19.2,0)</f>
        <v>0</v>
      </c>
      <c r="AB413" s="214">
        <v>0</v>
      </c>
      <c r="AC413" s="214">
        <f>ROUND(AB413*19.2,0)</f>
        <v>0</v>
      </c>
      <c r="AD413" s="214">
        <v>0</v>
      </c>
      <c r="AE413" s="214">
        <f>ROUND(AD413*12,0)</f>
        <v>0</v>
      </c>
      <c r="AF413" s="214">
        <v>0</v>
      </c>
      <c r="AG413" s="214">
        <f>ROUND(AF413*14.4,0)</f>
        <v>0</v>
      </c>
      <c r="AH413" s="214">
        <v>2</v>
      </c>
      <c r="AI413" s="214">
        <f>ROUND(AH413*9.6,0)</f>
        <v>19</v>
      </c>
      <c r="AJ413" s="214">
        <v>2</v>
      </c>
      <c r="AK413" s="214">
        <f>ROUND(AJ413*16.8,0)</f>
        <v>34</v>
      </c>
      <c r="AL413" s="214">
        <v>0</v>
      </c>
      <c r="AM413" s="214">
        <f>ROUND(AL413*7.2,0)</f>
        <v>0</v>
      </c>
      <c r="AN413" s="214">
        <f>SUM(M413,O413,Q413,S413,U413)</f>
        <v>51</v>
      </c>
      <c r="AO413" s="214">
        <f>SUM(W413,Y413,AA413,AC413)</f>
        <v>0</v>
      </c>
      <c r="AP413" s="214">
        <f>SUM(AE413,AG413,AI413)</f>
        <v>19</v>
      </c>
      <c r="AQ413" s="214">
        <f>SUM(AK413,AM413)</f>
        <v>34</v>
      </c>
      <c r="AR413" s="214">
        <f>SUM(AN413:AQ413)</f>
        <v>104</v>
      </c>
      <c r="AS413" s="214" t="str">
        <f>IF(AR413&lt;=120,"Group 1",IF(AR413&lt;=240,"Group 2",IF(AR413&lt;=360,"Group 3",IF(AR413&lt;=480,"Group 4",IF(AR413&lt;=600,"Group 5",IF(AR413&lt;=720,"Group 6",IF(AR413&lt;=840,"Group 7",IF(AR413&lt;=960,"Group 8",IF(AR413&lt;=1080,"Group 9","Group 10")))))))))</f>
        <v>Group 1</v>
      </c>
      <c r="AT413" s="214" t="str">
        <f>IF(AR413&lt;=120,"B1",IF(AR413&lt;=240,"B2",IF(AR413&lt;=360,"B3",IF(AR413&lt;=480,"B4",IF(AR413&lt;=600,"B5",IF(AR413&lt;=720,"B6",IF(AR413&lt;=840,"B7",IF(AR413&lt;=960,"B8",IF(AR413&lt;=1080,"B9",IF(AR413&lt;=1100,"B10",IF(AR413&lt;=1120,"B11",IF(AR413&lt;=1140,"B12",IF(AR413&lt;=1160,"B13",IF(AR413&lt;=1180,"B14","B15"))))))))))))))</f>
        <v>B1</v>
      </c>
      <c r="AU413" s="214" t="str">
        <f>AT413</f>
        <v>B1</v>
      </c>
      <c r="AV413" s="214" t="str">
        <f>IF(AU413=J413,"OK","REVIEW")</f>
        <v>OK</v>
      </c>
      <c r="AW413" s="213" t="s">
        <v>1647</v>
      </c>
    </row>
    <row r="414" ht="72" customHeight="1">
      <c r="A414" s="214" t="s">
        <v>285</v>
      </c>
      <c r="B414" s="213" t="s">
        <v>1544</v>
      </c>
      <c r="C414" s="214" t="s">
        <v>1545</v>
      </c>
      <c r="D414" s="213" t="s">
        <v>1546</v>
      </c>
      <c r="E414" s="214" t="s">
        <v>1556</v>
      </c>
      <c r="F414" s="213" t="s">
        <v>1557</v>
      </c>
      <c r="G414" s="214" t="s">
        <v>1564</v>
      </c>
      <c r="H414" s="213" t="s">
        <v>1565</v>
      </c>
      <c r="I414" s="213" t="s">
        <v>1551</v>
      </c>
      <c r="J414" s="214" t="s">
        <v>255</v>
      </c>
      <c r="K414" s="213" t="s">
        <v>1670</v>
      </c>
      <c r="L414" s="214">
        <v>1</v>
      </c>
      <c r="M414" s="214">
        <f>ROUND(L414*18,0)</f>
        <v>18</v>
      </c>
      <c r="N414" s="214">
        <v>1</v>
      </c>
      <c r="O414" s="214">
        <f>ROUND(N414*19.2,0)</f>
        <v>19</v>
      </c>
      <c r="P414" s="214">
        <v>0</v>
      </c>
      <c r="Q414" s="214">
        <f>ROUND(P414*19.2,0)</f>
        <v>0</v>
      </c>
      <c r="R414" s="214">
        <v>0</v>
      </c>
      <c r="S414" s="214">
        <f>ROUND(R414*14.4,0)</f>
        <v>0</v>
      </c>
      <c r="T414" s="214">
        <v>1</v>
      </c>
      <c r="U414" s="214">
        <f>ROUND(T414*14.4,0)</f>
        <v>14</v>
      </c>
      <c r="V414" s="214">
        <v>0</v>
      </c>
      <c r="W414" s="214">
        <f>ROUND(V414*28.8,0)</f>
        <v>0</v>
      </c>
      <c r="X414" s="214">
        <v>0</v>
      </c>
      <c r="Y414" s="214">
        <f>ROUND(X414*16.8,0)</f>
        <v>0</v>
      </c>
      <c r="Z414" s="214">
        <v>0</v>
      </c>
      <c r="AA414" s="214">
        <f>ROUND(Z414*19.2,0)</f>
        <v>0</v>
      </c>
      <c r="AB414" s="214">
        <v>0</v>
      </c>
      <c r="AC414" s="214">
        <f>ROUND(AB414*19.2,0)</f>
        <v>0</v>
      </c>
      <c r="AD414" s="214">
        <v>0</v>
      </c>
      <c r="AE414" s="214">
        <f>ROUND(AD414*12,0)</f>
        <v>0</v>
      </c>
      <c r="AF414" s="214">
        <v>0</v>
      </c>
      <c r="AG414" s="214">
        <f>ROUND(AF414*14.4,0)</f>
        <v>0</v>
      </c>
      <c r="AH414" s="214">
        <v>1</v>
      </c>
      <c r="AI414" s="214">
        <f>ROUND(AH414*9.6,0)</f>
        <v>10</v>
      </c>
      <c r="AJ414" s="214">
        <v>1</v>
      </c>
      <c r="AK414" s="214">
        <f>ROUND(AJ414*16.8,0)</f>
        <v>17</v>
      </c>
      <c r="AL414" s="214">
        <v>0</v>
      </c>
      <c r="AM414" s="214">
        <f>ROUND(AL414*7.2,0)</f>
        <v>0</v>
      </c>
      <c r="AN414" s="214">
        <f>SUM(M414,O414,Q414,S414,U414)</f>
        <v>51</v>
      </c>
      <c r="AO414" s="214">
        <f>SUM(W414,Y414,AA414,AC414)</f>
        <v>0</v>
      </c>
      <c r="AP414" s="214">
        <f>SUM(AE414,AG414,AI414)</f>
        <v>10</v>
      </c>
      <c r="AQ414" s="214">
        <f>SUM(AK414,AM414)</f>
        <v>17</v>
      </c>
      <c r="AR414" s="214">
        <f>SUM(AN414:AQ414)</f>
        <v>78</v>
      </c>
      <c r="AS414" s="214" t="str">
        <f>IF(AR414&lt;=120,"Group 1",IF(AR414&lt;=240,"Group 2",IF(AR414&lt;=360,"Group 3",IF(AR414&lt;=480,"Group 4",IF(AR414&lt;=600,"Group 5",IF(AR414&lt;=720,"Group 6",IF(AR414&lt;=840,"Group 7",IF(AR414&lt;=960,"Group 8",IF(AR414&lt;=1080,"Group 9","Group 10")))))))))</f>
        <v>Group 1</v>
      </c>
      <c r="AT414" s="214" t="str">
        <f>IF(AR414&lt;=120,"B1",IF(AR414&lt;=240,"B2",IF(AR414&lt;=360,"B3",IF(AR414&lt;=480,"B4",IF(AR414&lt;=600,"B5",IF(AR414&lt;=720,"B6",IF(AR414&lt;=840,"B7",IF(AR414&lt;=960,"B8",IF(AR414&lt;=1080,"B9",IF(AR414&lt;=1100,"B10",IF(AR414&lt;=1120,"B11",IF(AR414&lt;=1140,"B12",IF(AR414&lt;=1160,"B13",IF(AR414&lt;=1180,"B14","B15"))))))))))))))</f>
        <v>B1</v>
      </c>
      <c r="AU414" s="214" t="str">
        <f>AT414</f>
        <v>B1</v>
      </c>
      <c r="AV414" s="214" t="str">
        <f>IF(AU414=J414,"OK","REVIEW")</f>
        <v>OK</v>
      </c>
      <c r="AW414" s="213" t="s">
        <v>1647</v>
      </c>
    </row>
    <row r="415" ht="72" customHeight="1">
      <c r="A415" s="214" t="s">
        <v>285</v>
      </c>
      <c r="B415" s="213" t="s">
        <v>1544</v>
      </c>
      <c r="C415" s="214" t="s">
        <v>1566</v>
      </c>
      <c r="D415" s="213" t="s">
        <v>1567</v>
      </c>
      <c r="E415" s="214" t="s">
        <v>1568</v>
      </c>
      <c r="F415" s="213" t="s">
        <v>1567</v>
      </c>
      <c r="G415" s="214" t="s">
        <v>1569</v>
      </c>
      <c r="H415" s="213" t="s">
        <v>1570</v>
      </c>
      <c r="I415" s="213" t="s">
        <v>1551</v>
      </c>
      <c r="J415" s="214" t="s">
        <v>255</v>
      </c>
      <c r="K415" s="213" t="s">
        <v>1670</v>
      </c>
      <c r="L415" s="214">
        <v>1</v>
      </c>
      <c r="M415" s="214">
        <f>ROUND(L415*18,0)</f>
        <v>18</v>
      </c>
      <c r="N415" s="214">
        <v>1</v>
      </c>
      <c r="O415" s="214">
        <f>ROUND(N415*19.2,0)</f>
        <v>19</v>
      </c>
      <c r="P415" s="214">
        <v>0</v>
      </c>
      <c r="Q415" s="214">
        <f>ROUND(P415*19.2,0)</f>
        <v>0</v>
      </c>
      <c r="R415" s="214">
        <v>0</v>
      </c>
      <c r="S415" s="214">
        <f>ROUND(R415*14.4,0)</f>
        <v>0</v>
      </c>
      <c r="T415" s="214">
        <v>1</v>
      </c>
      <c r="U415" s="214">
        <f>ROUND(T415*14.4,0)</f>
        <v>14</v>
      </c>
      <c r="V415" s="214">
        <v>0</v>
      </c>
      <c r="W415" s="214">
        <f>ROUND(V415*28.8,0)</f>
        <v>0</v>
      </c>
      <c r="X415" s="214">
        <v>0</v>
      </c>
      <c r="Y415" s="214">
        <f>ROUND(X415*16.8,0)</f>
        <v>0</v>
      </c>
      <c r="Z415" s="214">
        <v>0</v>
      </c>
      <c r="AA415" s="214">
        <f>ROUND(Z415*19.2,0)</f>
        <v>0</v>
      </c>
      <c r="AB415" s="214">
        <v>0</v>
      </c>
      <c r="AC415" s="214">
        <f>ROUND(AB415*19.2,0)</f>
        <v>0</v>
      </c>
      <c r="AD415" s="214">
        <v>0</v>
      </c>
      <c r="AE415" s="214">
        <f>ROUND(AD415*12,0)</f>
        <v>0</v>
      </c>
      <c r="AF415" s="214">
        <v>0</v>
      </c>
      <c r="AG415" s="214">
        <f>ROUND(AF415*14.4,0)</f>
        <v>0</v>
      </c>
      <c r="AH415" s="214">
        <v>2</v>
      </c>
      <c r="AI415" s="214">
        <f>ROUND(AH415*9.6,0)</f>
        <v>19</v>
      </c>
      <c r="AJ415" s="214">
        <v>2</v>
      </c>
      <c r="AK415" s="214">
        <f>ROUND(AJ415*16.8,0)</f>
        <v>34</v>
      </c>
      <c r="AL415" s="214">
        <v>0</v>
      </c>
      <c r="AM415" s="214">
        <f>ROUND(AL415*7.2,0)</f>
        <v>0</v>
      </c>
      <c r="AN415" s="214">
        <f>SUM(M415,O415,Q415,S415,U415)</f>
        <v>51</v>
      </c>
      <c r="AO415" s="214">
        <f>SUM(W415,Y415,AA415,AC415)</f>
        <v>0</v>
      </c>
      <c r="AP415" s="214">
        <f>SUM(AE415,AG415,AI415)</f>
        <v>19</v>
      </c>
      <c r="AQ415" s="214">
        <f>SUM(AK415,AM415)</f>
        <v>34</v>
      </c>
      <c r="AR415" s="214">
        <f>SUM(AN415:AQ415)</f>
        <v>104</v>
      </c>
      <c r="AS415" s="214" t="str">
        <f>IF(AR415&lt;=120,"Group 1",IF(AR415&lt;=240,"Group 2",IF(AR415&lt;=360,"Group 3",IF(AR415&lt;=480,"Group 4",IF(AR415&lt;=600,"Group 5",IF(AR415&lt;=720,"Group 6",IF(AR415&lt;=840,"Group 7",IF(AR415&lt;=960,"Group 8",IF(AR415&lt;=1080,"Group 9","Group 10")))))))))</f>
        <v>Group 1</v>
      </c>
      <c r="AT415" s="214" t="str">
        <f>IF(AR415&lt;=120,"B1",IF(AR415&lt;=240,"B2",IF(AR415&lt;=360,"B3",IF(AR415&lt;=480,"B4",IF(AR415&lt;=600,"B5",IF(AR415&lt;=720,"B6",IF(AR415&lt;=840,"B7",IF(AR415&lt;=960,"B8",IF(AR415&lt;=1080,"B9",IF(AR415&lt;=1100,"B10",IF(AR415&lt;=1120,"B11",IF(AR415&lt;=1140,"B12",IF(AR415&lt;=1160,"B13",IF(AR415&lt;=1180,"B14","B15"))))))))))))))</f>
        <v>B1</v>
      </c>
      <c r="AU415" s="214" t="str">
        <f>AT415</f>
        <v>B1</v>
      </c>
      <c r="AV415" s="214" t="str">
        <f>IF(AU415=J415,"OK","REVIEW")</f>
        <v>OK</v>
      </c>
      <c r="AW415" s="213" t="s">
        <v>1647</v>
      </c>
    </row>
    <row r="416" ht="72" customHeight="1">
      <c r="A416" s="214" t="s">
        <v>285</v>
      </c>
      <c r="B416" s="213" t="s">
        <v>1544</v>
      </c>
      <c r="C416" s="214" t="s">
        <v>1566</v>
      </c>
      <c r="D416" s="213" t="s">
        <v>1567</v>
      </c>
      <c r="E416" s="214" t="s">
        <v>1568</v>
      </c>
      <c r="F416" s="213" t="s">
        <v>1567</v>
      </c>
      <c r="G416" s="214" t="s">
        <v>1571</v>
      </c>
      <c r="H416" s="213" t="s">
        <v>1572</v>
      </c>
      <c r="I416" s="213" t="s">
        <v>1551</v>
      </c>
      <c r="J416" s="214" t="s">
        <v>255</v>
      </c>
      <c r="K416" s="213" t="s">
        <v>1670</v>
      </c>
      <c r="L416" s="214">
        <v>1</v>
      </c>
      <c r="M416" s="214">
        <f>ROUND(L416*18,0)</f>
        <v>18</v>
      </c>
      <c r="N416" s="214">
        <v>1</v>
      </c>
      <c r="O416" s="214">
        <f>ROUND(N416*19.2,0)</f>
        <v>19</v>
      </c>
      <c r="P416" s="214">
        <v>0</v>
      </c>
      <c r="Q416" s="214">
        <f>ROUND(P416*19.2,0)</f>
        <v>0</v>
      </c>
      <c r="R416" s="214">
        <v>0</v>
      </c>
      <c r="S416" s="214">
        <f>ROUND(R416*14.4,0)</f>
        <v>0</v>
      </c>
      <c r="T416" s="214">
        <v>1</v>
      </c>
      <c r="U416" s="214">
        <f>ROUND(T416*14.4,0)</f>
        <v>14</v>
      </c>
      <c r="V416" s="214">
        <v>0</v>
      </c>
      <c r="W416" s="214">
        <f>ROUND(V416*28.8,0)</f>
        <v>0</v>
      </c>
      <c r="X416" s="214">
        <v>0</v>
      </c>
      <c r="Y416" s="214">
        <f>ROUND(X416*16.8,0)</f>
        <v>0</v>
      </c>
      <c r="Z416" s="214">
        <v>0</v>
      </c>
      <c r="AA416" s="214">
        <f>ROUND(Z416*19.2,0)</f>
        <v>0</v>
      </c>
      <c r="AB416" s="214">
        <v>0</v>
      </c>
      <c r="AC416" s="214">
        <f>ROUND(AB416*19.2,0)</f>
        <v>0</v>
      </c>
      <c r="AD416" s="214">
        <v>0</v>
      </c>
      <c r="AE416" s="214">
        <f>ROUND(AD416*12,0)</f>
        <v>0</v>
      </c>
      <c r="AF416" s="214">
        <v>0</v>
      </c>
      <c r="AG416" s="214">
        <f>ROUND(AF416*14.4,0)</f>
        <v>0</v>
      </c>
      <c r="AH416" s="214">
        <v>2</v>
      </c>
      <c r="AI416" s="214">
        <f>ROUND(AH416*9.6,0)</f>
        <v>19</v>
      </c>
      <c r="AJ416" s="214">
        <v>2</v>
      </c>
      <c r="AK416" s="214">
        <f>ROUND(AJ416*16.8,0)</f>
        <v>34</v>
      </c>
      <c r="AL416" s="214">
        <v>0</v>
      </c>
      <c r="AM416" s="214">
        <f>ROUND(AL416*7.2,0)</f>
        <v>0</v>
      </c>
      <c r="AN416" s="214">
        <f>SUM(M416,O416,Q416,S416,U416)</f>
        <v>51</v>
      </c>
      <c r="AO416" s="214">
        <f>SUM(W416,Y416,AA416,AC416)</f>
        <v>0</v>
      </c>
      <c r="AP416" s="214">
        <f>SUM(AE416,AG416,AI416)</f>
        <v>19</v>
      </c>
      <c r="AQ416" s="214">
        <f>SUM(AK416,AM416)</f>
        <v>34</v>
      </c>
      <c r="AR416" s="214">
        <f>SUM(AN416:AQ416)</f>
        <v>104</v>
      </c>
      <c r="AS416" s="214" t="str">
        <f>IF(AR416&lt;=120,"Group 1",IF(AR416&lt;=240,"Group 2",IF(AR416&lt;=360,"Group 3",IF(AR416&lt;=480,"Group 4",IF(AR416&lt;=600,"Group 5",IF(AR416&lt;=720,"Group 6",IF(AR416&lt;=840,"Group 7",IF(AR416&lt;=960,"Group 8",IF(AR416&lt;=1080,"Group 9","Group 10")))))))))</f>
        <v>Group 1</v>
      </c>
      <c r="AT416" s="214" t="str">
        <f>IF(AR416&lt;=120,"B1",IF(AR416&lt;=240,"B2",IF(AR416&lt;=360,"B3",IF(AR416&lt;=480,"B4",IF(AR416&lt;=600,"B5",IF(AR416&lt;=720,"B6",IF(AR416&lt;=840,"B7",IF(AR416&lt;=960,"B8",IF(AR416&lt;=1080,"B9",IF(AR416&lt;=1100,"B10",IF(AR416&lt;=1120,"B11",IF(AR416&lt;=1140,"B12",IF(AR416&lt;=1160,"B13",IF(AR416&lt;=1180,"B14","B15"))))))))))))))</f>
        <v>B1</v>
      </c>
      <c r="AU416" s="214" t="str">
        <f>AT416</f>
        <v>B1</v>
      </c>
      <c r="AV416" s="214" t="str">
        <f>IF(AU416=J416,"OK","REVIEW")</f>
        <v>OK</v>
      </c>
      <c r="AW416" s="213" t="s">
        <v>1647</v>
      </c>
    </row>
    <row r="417" ht="72" customHeight="1">
      <c r="A417" s="214" t="s">
        <v>285</v>
      </c>
      <c r="B417" s="213" t="s">
        <v>1544</v>
      </c>
      <c r="C417" s="214" t="s">
        <v>1566</v>
      </c>
      <c r="D417" s="213" t="s">
        <v>1567</v>
      </c>
      <c r="E417" s="214" t="s">
        <v>1568</v>
      </c>
      <c r="F417" s="213" t="s">
        <v>1567</v>
      </c>
      <c r="G417" s="214" t="s">
        <v>1573</v>
      </c>
      <c r="H417" s="213" t="s">
        <v>1574</v>
      </c>
      <c r="I417" s="213" t="s">
        <v>1551</v>
      </c>
      <c r="J417" s="214" t="s">
        <v>255</v>
      </c>
      <c r="K417" s="213" t="s">
        <v>1670</v>
      </c>
      <c r="L417" s="214">
        <v>1</v>
      </c>
      <c r="M417" s="214">
        <f>ROUND(L417*18,0)</f>
        <v>18</v>
      </c>
      <c r="N417" s="214">
        <v>1</v>
      </c>
      <c r="O417" s="214">
        <f>ROUND(N417*19.2,0)</f>
        <v>19</v>
      </c>
      <c r="P417" s="214">
        <v>0</v>
      </c>
      <c r="Q417" s="214">
        <f>ROUND(P417*19.2,0)</f>
        <v>0</v>
      </c>
      <c r="R417" s="214">
        <v>0</v>
      </c>
      <c r="S417" s="214">
        <f>ROUND(R417*14.4,0)</f>
        <v>0</v>
      </c>
      <c r="T417" s="214">
        <v>1</v>
      </c>
      <c r="U417" s="214">
        <f>ROUND(T417*14.4,0)</f>
        <v>14</v>
      </c>
      <c r="V417" s="214">
        <v>0</v>
      </c>
      <c r="W417" s="214">
        <f>ROUND(V417*28.8,0)</f>
        <v>0</v>
      </c>
      <c r="X417" s="214">
        <v>0</v>
      </c>
      <c r="Y417" s="214">
        <f>ROUND(X417*16.8,0)</f>
        <v>0</v>
      </c>
      <c r="Z417" s="214">
        <v>0</v>
      </c>
      <c r="AA417" s="214">
        <f>ROUND(Z417*19.2,0)</f>
        <v>0</v>
      </c>
      <c r="AB417" s="214">
        <v>0</v>
      </c>
      <c r="AC417" s="214">
        <f>ROUND(AB417*19.2,0)</f>
        <v>0</v>
      </c>
      <c r="AD417" s="214">
        <v>0</v>
      </c>
      <c r="AE417" s="214">
        <f>ROUND(AD417*12,0)</f>
        <v>0</v>
      </c>
      <c r="AF417" s="214">
        <v>0</v>
      </c>
      <c r="AG417" s="214">
        <f>ROUND(AF417*14.4,0)</f>
        <v>0</v>
      </c>
      <c r="AH417" s="214">
        <v>2</v>
      </c>
      <c r="AI417" s="214">
        <f>ROUND(AH417*9.6,0)</f>
        <v>19</v>
      </c>
      <c r="AJ417" s="214">
        <v>2</v>
      </c>
      <c r="AK417" s="214">
        <f>ROUND(AJ417*16.8,0)</f>
        <v>34</v>
      </c>
      <c r="AL417" s="214">
        <v>0</v>
      </c>
      <c r="AM417" s="214">
        <f>ROUND(AL417*7.2,0)</f>
        <v>0</v>
      </c>
      <c r="AN417" s="214">
        <f>SUM(M417,O417,Q417,S417,U417)</f>
        <v>51</v>
      </c>
      <c r="AO417" s="214">
        <f>SUM(W417,Y417,AA417,AC417)</f>
        <v>0</v>
      </c>
      <c r="AP417" s="214">
        <f>SUM(AE417,AG417,AI417)</f>
        <v>19</v>
      </c>
      <c r="AQ417" s="214">
        <f>SUM(AK417,AM417)</f>
        <v>34</v>
      </c>
      <c r="AR417" s="214">
        <f>SUM(AN417:AQ417)</f>
        <v>104</v>
      </c>
      <c r="AS417" s="214" t="str">
        <f>IF(AR417&lt;=120,"Group 1",IF(AR417&lt;=240,"Group 2",IF(AR417&lt;=360,"Group 3",IF(AR417&lt;=480,"Group 4",IF(AR417&lt;=600,"Group 5",IF(AR417&lt;=720,"Group 6",IF(AR417&lt;=840,"Group 7",IF(AR417&lt;=960,"Group 8",IF(AR417&lt;=1080,"Group 9","Group 10")))))))))</f>
        <v>Group 1</v>
      </c>
      <c r="AT417" s="214" t="str">
        <f>IF(AR417&lt;=120,"B1",IF(AR417&lt;=240,"B2",IF(AR417&lt;=360,"B3",IF(AR417&lt;=480,"B4",IF(AR417&lt;=600,"B5",IF(AR417&lt;=720,"B6",IF(AR417&lt;=840,"B7",IF(AR417&lt;=960,"B8",IF(AR417&lt;=1080,"B9",IF(AR417&lt;=1100,"B10",IF(AR417&lt;=1120,"B11",IF(AR417&lt;=1140,"B12",IF(AR417&lt;=1160,"B13",IF(AR417&lt;=1180,"B14","B15"))))))))))))))</f>
        <v>B1</v>
      </c>
      <c r="AU417" s="214" t="str">
        <f>AT417</f>
        <v>B1</v>
      </c>
      <c r="AV417" s="214" t="str">
        <f>IF(AU417=J417,"OK","REVIEW")</f>
        <v>OK</v>
      </c>
      <c r="AW417" s="213" t="s">
        <v>1647</v>
      </c>
    </row>
    <row r="418" ht="72" customHeight="1">
      <c r="A418" s="214" t="s">
        <v>285</v>
      </c>
      <c r="B418" s="213" t="s">
        <v>1544</v>
      </c>
      <c r="C418" s="214" t="s">
        <v>1566</v>
      </c>
      <c r="D418" s="213" t="s">
        <v>1567</v>
      </c>
      <c r="E418" s="214" t="s">
        <v>1568</v>
      </c>
      <c r="F418" s="213" t="s">
        <v>1567</v>
      </c>
      <c r="G418" s="214" t="s">
        <v>1575</v>
      </c>
      <c r="H418" s="213" t="s">
        <v>1576</v>
      </c>
      <c r="I418" s="213" t="s">
        <v>1551</v>
      </c>
      <c r="J418" s="214" t="s">
        <v>255</v>
      </c>
      <c r="K418" s="213" t="s">
        <v>1670</v>
      </c>
      <c r="L418" s="214">
        <v>1</v>
      </c>
      <c r="M418" s="214">
        <f>ROUND(L418*18,0)</f>
        <v>18</v>
      </c>
      <c r="N418" s="214">
        <v>1</v>
      </c>
      <c r="O418" s="214">
        <f>ROUND(N418*19.2,0)</f>
        <v>19</v>
      </c>
      <c r="P418" s="214">
        <v>0</v>
      </c>
      <c r="Q418" s="214">
        <f>ROUND(P418*19.2,0)</f>
        <v>0</v>
      </c>
      <c r="R418" s="214">
        <v>0</v>
      </c>
      <c r="S418" s="214">
        <f>ROUND(R418*14.4,0)</f>
        <v>0</v>
      </c>
      <c r="T418" s="214">
        <v>1</v>
      </c>
      <c r="U418" s="214">
        <f>ROUND(T418*14.4,0)</f>
        <v>14</v>
      </c>
      <c r="V418" s="214">
        <v>0</v>
      </c>
      <c r="W418" s="214">
        <f>ROUND(V418*28.8,0)</f>
        <v>0</v>
      </c>
      <c r="X418" s="214">
        <v>0</v>
      </c>
      <c r="Y418" s="214">
        <f>ROUND(X418*16.8,0)</f>
        <v>0</v>
      </c>
      <c r="Z418" s="214">
        <v>0</v>
      </c>
      <c r="AA418" s="214">
        <f>ROUND(Z418*19.2,0)</f>
        <v>0</v>
      </c>
      <c r="AB418" s="214">
        <v>0</v>
      </c>
      <c r="AC418" s="214">
        <f>ROUND(AB418*19.2,0)</f>
        <v>0</v>
      </c>
      <c r="AD418" s="214">
        <v>0</v>
      </c>
      <c r="AE418" s="214">
        <f>ROUND(AD418*12,0)</f>
        <v>0</v>
      </c>
      <c r="AF418" s="214">
        <v>0</v>
      </c>
      <c r="AG418" s="214">
        <f>ROUND(AF418*14.4,0)</f>
        <v>0</v>
      </c>
      <c r="AH418" s="214">
        <v>2</v>
      </c>
      <c r="AI418" s="214">
        <f>ROUND(AH418*9.6,0)</f>
        <v>19</v>
      </c>
      <c r="AJ418" s="214">
        <v>2</v>
      </c>
      <c r="AK418" s="214">
        <f>ROUND(AJ418*16.8,0)</f>
        <v>34</v>
      </c>
      <c r="AL418" s="214">
        <v>0</v>
      </c>
      <c r="AM418" s="214">
        <f>ROUND(AL418*7.2,0)</f>
        <v>0</v>
      </c>
      <c r="AN418" s="214">
        <f>SUM(M418,O418,Q418,S418,U418)</f>
        <v>51</v>
      </c>
      <c r="AO418" s="214">
        <f>SUM(W418,Y418,AA418,AC418)</f>
        <v>0</v>
      </c>
      <c r="AP418" s="214">
        <f>SUM(AE418,AG418,AI418)</f>
        <v>19</v>
      </c>
      <c r="AQ418" s="214">
        <f>SUM(AK418,AM418)</f>
        <v>34</v>
      </c>
      <c r="AR418" s="214">
        <f>SUM(AN418:AQ418)</f>
        <v>104</v>
      </c>
      <c r="AS418" s="214" t="str">
        <f>IF(AR418&lt;=120,"Group 1",IF(AR418&lt;=240,"Group 2",IF(AR418&lt;=360,"Group 3",IF(AR418&lt;=480,"Group 4",IF(AR418&lt;=600,"Group 5",IF(AR418&lt;=720,"Group 6",IF(AR418&lt;=840,"Group 7",IF(AR418&lt;=960,"Group 8",IF(AR418&lt;=1080,"Group 9","Group 10")))))))))</f>
        <v>Group 1</v>
      </c>
      <c r="AT418" s="214" t="str">
        <f>IF(AR418&lt;=120,"B1",IF(AR418&lt;=240,"B2",IF(AR418&lt;=360,"B3",IF(AR418&lt;=480,"B4",IF(AR418&lt;=600,"B5",IF(AR418&lt;=720,"B6",IF(AR418&lt;=840,"B7",IF(AR418&lt;=960,"B8",IF(AR418&lt;=1080,"B9",IF(AR418&lt;=1100,"B10",IF(AR418&lt;=1120,"B11",IF(AR418&lt;=1140,"B12",IF(AR418&lt;=1160,"B13",IF(AR418&lt;=1180,"B14","B15"))))))))))))))</f>
        <v>B1</v>
      </c>
      <c r="AU418" s="214" t="str">
        <f>AT418</f>
        <v>B1</v>
      </c>
      <c r="AV418" s="214" t="str">
        <f>IF(AU418=J418,"OK","REVIEW")</f>
        <v>OK</v>
      </c>
      <c r="AW418" s="213" t="s">
        <v>1647</v>
      </c>
    </row>
    <row r="419" ht="72" customHeight="1">
      <c r="A419" s="214" t="s">
        <v>285</v>
      </c>
      <c r="B419" s="213" t="s">
        <v>1544</v>
      </c>
      <c r="C419" s="214" t="s">
        <v>1566</v>
      </c>
      <c r="D419" s="213" t="s">
        <v>1567</v>
      </c>
      <c r="E419" s="214" t="s">
        <v>1568</v>
      </c>
      <c r="F419" s="213" t="s">
        <v>1567</v>
      </c>
      <c r="G419" s="214" t="s">
        <v>1577</v>
      </c>
      <c r="H419" s="213" t="s">
        <v>1578</v>
      </c>
      <c r="I419" s="213" t="s">
        <v>1551</v>
      </c>
      <c r="J419" s="214" t="s">
        <v>255</v>
      </c>
      <c r="K419" s="213" t="s">
        <v>1670</v>
      </c>
      <c r="L419" s="214">
        <v>1</v>
      </c>
      <c r="M419" s="214">
        <f>ROUND(L419*18,0)</f>
        <v>18</v>
      </c>
      <c r="N419" s="214">
        <v>1</v>
      </c>
      <c r="O419" s="214">
        <f>ROUND(N419*19.2,0)</f>
        <v>19</v>
      </c>
      <c r="P419" s="214">
        <v>0</v>
      </c>
      <c r="Q419" s="214">
        <f>ROUND(P419*19.2,0)</f>
        <v>0</v>
      </c>
      <c r="R419" s="214">
        <v>0</v>
      </c>
      <c r="S419" s="214">
        <f>ROUND(R419*14.4,0)</f>
        <v>0</v>
      </c>
      <c r="T419" s="214">
        <v>1</v>
      </c>
      <c r="U419" s="214">
        <f>ROUND(T419*14.4,0)</f>
        <v>14</v>
      </c>
      <c r="V419" s="214">
        <v>0</v>
      </c>
      <c r="W419" s="214">
        <f>ROUND(V419*28.8,0)</f>
        <v>0</v>
      </c>
      <c r="X419" s="214">
        <v>0</v>
      </c>
      <c r="Y419" s="214">
        <f>ROUND(X419*16.8,0)</f>
        <v>0</v>
      </c>
      <c r="Z419" s="214">
        <v>0</v>
      </c>
      <c r="AA419" s="214">
        <f>ROUND(Z419*19.2,0)</f>
        <v>0</v>
      </c>
      <c r="AB419" s="214">
        <v>0</v>
      </c>
      <c r="AC419" s="214">
        <f>ROUND(AB419*19.2,0)</f>
        <v>0</v>
      </c>
      <c r="AD419" s="214">
        <v>0</v>
      </c>
      <c r="AE419" s="214">
        <f>ROUND(AD419*12,0)</f>
        <v>0</v>
      </c>
      <c r="AF419" s="214">
        <v>0</v>
      </c>
      <c r="AG419" s="214">
        <f>ROUND(AF419*14.4,0)</f>
        <v>0</v>
      </c>
      <c r="AH419" s="214">
        <v>2</v>
      </c>
      <c r="AI419" s="214">
        <f>ROUND(AH419*9.6,0)</f>
        <v>19</v>
      </c>
      <c r="AJ419" s="214">
        <v>2</v>
      </c>
      <c r="AK419" s="214">
        <f>ROUND(AJ419*16.8,0)</f>
        <v>34</v>
      </c>
      <c r="AL419" s="214">
        <v>0</v>
      </c>
      <c r="AM419" s="214">
        <f>ROUND(AL419*7.2,0)</f>
        <v>0</v>
      </c>
      <c r="AN419" s="214">
        <f>SUM(M419,O419,Q419,S419,U419)</f>
        <v>51</v>
      </c>
      <c r="AO419" s="214">
        <f>SUM(W419,Y419,AA419,AC419)</f>
        <v>0</v>
      </c>
      <c r="AP419" s="214">
        <f>SUM(AE419,AG419,AI419)</f>
        <v>19</v>
      </c>
      <c r="AQ419" s="214">
        <f>SUM(AK419,AM419)</f>
        <v>34</v>
      </c>
      <c r="AR419" s="214">
        <f>SUM(AN419:AQ419)</f>
        <v>104</v>
      </c>
      <c r="AS419" s="214" t="str">
        <f>IF(AR419&lt;=120,"Group 1",IF(AR419&lt;=240,"Group 2",IF(AR419&lt;=360,"Group 3",IF(AR419&lt;=480,"Group 4",IF(AR419&lt;=600,"Group 5",IF(AR419&lt;=720,"Group 6",IF(AR419&lt;=840,"Group 7",IF(AR419&lt;=960,"Group 8",IF(AR419&lt;=1080,"Group 9","Group 10")))))))))</f>
        <v>Group 1</v>
      </c>
      <c r="AT419" s="214" t="str">
        <f>IF(AR419&lt;=120,"B1",IF(AR419&lt;=240,"B2",IF(AR419&lt;=360,"B3",IF(AR419&lt;=480,"B4",IF(AR419&lt;=600,"B5",IF(AR419&lt;=720,"B6",IF(AR419&lt;=840,"B7",IF(AR419&lt;=960,"B8",IF(AR419&lt;=1080,"B9",IF(AR419&lt;=1100,"B10",IF(AR419&lt;=1120,"B11",IF(AR419&lt;=1140,"B12",IF(AR419&lt;=1160,"B13",IF(AR419&lt;=1180,"B14","B15"))))))))))))))</f>
        <v>B1</v>
      </c>
      <c r="AU419" s="214" t="str">
        <f>AT419</f>
        <v>B1</v>
      </c>
      <c r="AV419" s="214" t="str">
        <f>IF(AU419=J419,"OK","REVIEW")</f>
        <v>OK</v>
      </c>
      <c r="AW419" s="213" t="s">
        <v>1647</v>
      </c>
    </row>
    <row r="420" ht="72" customHeight="1">
      <c r="A420" s="214" t="s">
        <v>285</v>
      </c>
      <c r="B420" s="213" t="s">
        <v>1544</v>
      </c>
      <c r="C420" s="214" t="s">
        <v>1566</v>
      </c>
      <c r="D420" s="213" t="s">
        <v>1567</v>
      </c>
      <c r="E420" s="214" t="s">
        <v>1568</v>
      </c>
      <c r="F420" s="213" t="s">
        <v>1567</v>
      </c>
      <c r="G420" s="214" t="s">
        <v>1579</v>
      </c>
      <c r="H420" s="213" t="s">
        <v>1580</v>
      </c>
      <c r="I420" s="213" t="s">
        <v>1551</v>
      </c>
      <c r="J420" s="214" t="s">
        <v>255</v>
      </c>
      <c r="K420" s="213" t="s">
        <v>1670</v>
      </c>
      <c r="L420" s="214">
        <v>1</v>
      </c>
      <c r="M420" s="214">
        <f>ROUND(L420*18,0)</f>
        <v>18</v>
      </c>
      <c r="N420" s="214">
        <v>1</v>
      </c>
      <c r="O420" s="214">
        <f>ROUND(N420*19.2,0)</f>
        <v>19</v>
      </c>
      <c r="P420" s="214">
        <v>0</v>
      </c>
      <c r="Q420" s="214">
        <f>ROUND(P420*19.2,0)</f>
        <v>0</v>
      </c>
      <c r="R420" s="214">
        <v>0</v>
      </c>
      <c r="S420" s="214">
        <f>ROUND(R420*14.4,0)</f>
        <v>0</v>
      </c>
      <c r="T420" s="214">
        <v>1</v>
      </c>
      <c r="U420" s="214">
        <f>ROUND(T420*14.4,0)</f>
        <v>14</v>
      </c>
      <c r="V420" s="214">
        <v>0</v>
      </c>
      <c r="W420" s="214">
        <f>ROUND(V420*28.8,0)</f>
        <v>0</v>
      </c>
      <c r="X420" s="214">
        <v>0</v>
      </c>
      <c r="Y420" s="214">
        <f>ROUND(X420*16.8,0)</f>
        <v>0</v>
      </c>
      <c r="Z420" s="214">
        <v>0</v>
      </c>
      <c r="AA420" s="214">
        <f>ROUND(Z420*19.2,0)</f>
        <v>0</v>
      </c>
      <c r="AB420" s="214">
        <v>0</v>
      </c>
      <c r="AC420" s="214">
        <f>ROUND(AB420*19.2,0)</f>
        <v>0</v>
      </c>
      <c r="AD420" s="214">
        <v>0</v>
      </c>
      <c r="AE420" s="214">
        <f>ROUND(AD420*12,0)</f>
        <v>0</v>
      </c>
      <c r="AF420" s="214">
        <v>0</v>
      </c>
      <c r="AG420" s="214">
        <f>ROUND(AF420*14.4,0)</f>
        <v>0</v>
      </c>
      <c r="AH420" s="214">
        <v>2</v>
      </c>
      <c r="AI420" s="214">
        <f>ROUND(AH420*9.6,0)</f>
        <v>19</v>
      </c>
      <c r="AJ420" s="214">
        <v>2</v>
      </c>
      <c r="AK420" s="214">
        <f>ROUND(AJ420*16.8,0)</f>
        <v>34</v>
      </c>
      <c r="AL420" s="214">
        <v>0</v>
      </c>
      <c r="AM420" s="214">
        <f>ROUND(AL420*7.2,0)</f>
        <v>0</v>
      </c>
      <c r="AN420" s="214">
        <f>SUM(M420,O420,Q420,S420,U420)</f>
        <v>51</v>
      </c>
      <c r="AO420" s="214">
        <f>SUM(W420,Y420,AA420,AC420)</f>
        <v>0</v>
      </c>
      <c r="AP420" s="214">
        <f>SUM(AE420,AG420,AI420)</f>
        <v>19</v>
      </c>
      <c r="AQ420" s="214">
        <f>SUM(AK420,AM420)</f>
        <v>34</v>
      </c>
      <c r="AR420" s="214">
        <f>SUM(AN420:AQ420)</f>
        <v>104</v>
      </c>
      <c r="AS420" s="214" t="str">
        <f>IF(AR420&lt;=120,"Group 1",IF(AR420&lt;=240,"Group 2",IF(AR420&lt;=360,"Group 3",IF(AR420&lt;=480,"Group 4",IF(AR420&lt;=600,"Group 5",IF(AR420&lt;=720,"Group 6",IF(AR420&lt;=840,"Group 7",IF(AR420&lt;=960,"Group 8",IF(AR420&lt;=1080,"Group 9","Group 10")))))))))</f>
        <v>Group 1</v>
      </c>
      <c r="AT420" s="214" t="str">
        <f>IF(AR420&lt;=120,"B1",IF(AR420&lt;=240,"B2",IF(AR420&lt;=360,"B3",IF(AR420&lt;=480,"B4",IF(AR420&lt;=600,"B5",IF(AR420&lt;=720,"B6",IF(AR420&lt;=840,"B7",IF(AR420&lt;=960,"B8",IF(AR420&lt;=1080,"B9",IF(AR420&lt;=1100,"B10",IF(AR420&lt;=1120,"B11",IF(AR420&lt;=1140,"B12",IF(AR420&lt;=1160,"B13",IF(AR420&lt;=1180,"B14","B15"))))))))))))))</f>
        <v>B1</v>
      </c>
      <c r="AU420" s="214" t="str">
        <f>AT420</f>
        <v>B1</v>
      </c>
      <c r="AV420" s="214" t="str">
        <f>IF(AU420=J420,"OK","REVIEW")</f>
        <v>OK</v>
      </c>
      <c r="AW420" s="213" t="s">
        <v>1647</v>
      </c>
    </row>
    <row r="421" ht="72" customHeight="1">
      <c r="A421" s="214" t="s">
        <v>285</v>
      </c>
      <c r="B421" s="213" t="s">
        <v>1544</v>
      </c>
      <c r="C421" s="214" t="s">
        <v>1581</v>
      </c>
      <c r="D421" s="213" t="s">
        <v>1582</v>
      </c>
      <c r="E421" s="214" t="s">
        <v>1583</v>
      </c>
      <c r="F421" s="213" t="s">
        <v>1584</v>
      </c>
      <c r="G421" s="214" t="s">
        <v>1585</v>
      </c>
      <c r="H421" s="213" t="s">
        <v>1586</v>
      </c>
      <c r="I421" s="213" t="s">
        <v>1551</v>
      </c>
      <c r="J421" s="214" t="s">
        <v>255</v>
      </c>
      <c r="K421" s="213" t="s">
        <v>1670</v>
      </c>
      <c r="L421" s="214">
        <v>1</v>
      </c>
      <c r="M421" s="214">
        <f>ROUND(L421*18,0)</f>
        <v>18</v>
      </c>
      <c r="N421" s="214">
        <v>1</v>
      </c>
      <c r="O421" s="214">
        <f>ROUND(N421*19.2,0)</f>
        <v>19</v>
      </c>
      <c r="P421" s="214">
        <v>0</v>
      </c>
      <c r="Q421" s="214">
        <f>ROUND(P421*19.2,0)</f>
        <v>0</v>
      </c>
      <c r="R421" s="214">
        <v>0</v>
      </c>
      <c r="S421" s="214">
        <f>ROUND(R421*14.4,0)</f>
        <v>0</v>
      </c>
      <c r="T421" s="214">
        <v>1</v>
      </c>
      <c r="U421" s="214">
        <f>ROUND(T421*14.4,0)</f>
        <v>14</v>
      </c>
      <c r="V421" s="214">
        <v>0</v>
      </c>
      <c r="W421" s="214">
        <f>ROUND(V421*28.8,0)</f>
        <v>0</v>
      </c>
      <c r="X421" s="214">
        <v>0</v>
      </c>
      <c r="Y421" s="214">
        <f>ROUND(X421*16.8,0)</f>
        <v>0</v>
      </c>
      <c r="Z421" s="214">
        <v>0</v>
      </c>
      <c r="AA421" s="214">
        <f>ROUND(Z421*19.2,0)</f>
        <v>0</v>
      </c>
      <c r="AB421" s="214">
        <v>0</v>
      </c>
      <c r="AC421" s="214">
        <f>ROUND(AB421*19.2,0)</f>
        <v>0</v>
      </c>
      <c r="AD421" s="214">
        <v>0</v>
      </c>
      <c r="AE421" s="214">
        <f>ROUND(AD421*12,0)</f>
        <v>0</v>
      </c>
      <c r="AF421" s="214">
        <v>0</v>
      </c>
      <c r="AG421" s="214">
        <f>ROUND(AF421*14.4,0)</f>
        <v>0</v>
      </c>
      <c r="AH421" s="214">
        <v>2</v>
      </c>
      <c r="AI421" s="214">
        <f>ROUND(AH421*9.6,0)</f>
        <v>19</v>
      </c>
      <c r="AJ421" s="214">
        <v>2</v>
      </c>
      <c r="AK421" s="214">
        <f>ROUND(AJ421*16.8,0)</f>
        <v>34</v>
      </c>
      <c r="AL421" s="214">
        <v>0</v>
      </c>
      <c r="AM421" s="214">
        <f>ROUND(AL421*7.2,0)</f>
        <v>0</v>
      </c>
      <c r="AN421" s="214">
        <f>SUM(M421,O421,Q421,S421,U421)</f>
        <v>51</v>
      </c>
      <c r="AO421" s="214">
        <f>SUM(W421,Y421,AA421,AC421)</f>
        <v>0</v>
      </c>
      <c r="AP421" s="214">
        <f>SUM(AE421,AG421,AI421)</f>
        <v>19</v>
      </c>
      <c r="AQ421" s="214">
        <f>SUM(AK421,AM421)</f>
        <v>34</v>
      </c>
      <c r="AR421" s="214">
        <f>SUM(AN421:AQ421)</f>
        <v>104</v>
      </c>
      <c r="AS421" s="214" t="str">
        <f>IF(AR421&lt;=120,"Group 1",IF(AR421&lt;=240,"Group 2",IF(AR421&lt;=360,"Group 3",IF(AR421&lt;=480,"Group 4",IF(AR421&lt;=600,"Group 5",IF(AR421&lt;=720,"Group 6",IF(AR421&lt;=840,"Group 7",IF(AR421&lt;=960,"Group 8",IF(AR421&lt;=1080,"Group 9","Group 10")))))))))</f>
        <v>Group 1</v>
      </c>
      <c r="AT421" s="214" t="str">
        <f>IF(AR421&lt;=120,"B1",IF(AR421&lt;=240,"B2",IF(AR421&lt;=360,"B3",IF(AR421&lt;=480,"B4",IF(AR421&lt;=600,"B5",IF(AR421&lt;=720,"B6",IF(AR421&lt;=840,"B7",IF(AR421&lt;=960,"B8",IF(AR421&lt;=1080,"B9",IF(AR421&lt;=1100,"B10",IF(AR421&lt;=1120,"B11",IF(AR421&lt;=1140,"B12",IF(AR421&lt;=1160,"B13",IF(AR421&lt;=1180,"B14","B15"))))))))))))))</f>
        <v>B1</v>
      </c>
      <c r="AU421" s="214" t="str">
        <f>AT421</f>
        <v>B1</v>
      </c>
      <c r="AV421" s="214" t="str">
        <f>IF(AU421=J421,"OK","REVIEW")</f>
        <v>OK</v>
      </c>
      <c r="AW421" s="213" t="s">
        <v>1647</v>
      </c>
    </row>
    <row r="422" ht="72" customHeight="1">
      <c r="A422" s="214" t="s">
        <v>285</v>
      </c>
      <c r="B422" s="213" t="s">
        <v>1544</v>
      </c>
      <c r="C422" s="214" t="s">
        <v>1581</v>
      </c>
      <c r="D422" s="213" t="s">
        <v>1582</v>
      </c>
      <c r="E422" s="214" t="s">
        <v>1583</v>
      </c>
      <c r="F422" s="213" t="s">
        <v>1584</v>
      </c>
      <c r="G422" s="214" t="s">
        <v>1587</v>
      </c>
      <c r="H422" s="213" t="s">
        <v>1588</v>
      </c>
      <c r="I422" s="213" t="s">
        <v>1551</v>
      </c>
      <c r="J422" s="214" t="s">
        <v>255</v>
      </c>
      <c r="K422" s="213" t="s">
        <v>1670</v>
      </c>
      <c r="L422" s="214">
        <v>1</v>
      </c>
      <c r="M422" s="214">
        <f>ROUND(L422*18,0)</f>
        <v>18</v>
      </c>
      <c r="N422" s="214">
        <v>1</v>
      </c>
      <c r="O422" s="214">
        <f>ROUND(N422*19.2,0)</f>
        <v>19</v>
      </c>
      <c r="P422" s="214">
        <v>0</v>
      </c>
      <c r="Q422" s="214">
        <f>ROUND(P422*19.2,0)</f>
        <v>0</v>
      </c>
      <c r="R422" s="214">
        <v>0</v>
      </c>
      <c r="S422" s="214">
        <f>ROUND(R422*14.4,0)</f>
        <v>0</v>
      </c>
      <c r="T422" s="214">
        <v>2</v>
      </c>
      <c r="U422" s="214">
        <f>ROUND(T422*14.4,0)</f>
        <v>29</v>
      </c>
      <c r="V422" s="214">
        <v>0</v>
      </c>
      <c r="W422" s="214">
        <f>ROUND(V422*28.8,0)</f>
        <v>0</v>
      </c>
      <c r="X422" s="214">
        <v>0</v>
      </c>
      <c r="Y422" s="214">
        <f>ROUND(X422*16.8,0)</f>
        <v>0</v>
      </c>
      <c r="Z422" s="214">
        <v>0</v>
      </c>
      <c r="AA422" s="214">
        <f>ROUND(Z422*19.2,0)</f>
        <v>0</v>
      </c>
      <c r="AB422" s="214">
        <v>0</v>
      </c>
      <c r="AC422" s="214">
        <f>ROUND(AB422*19.2,0)</f>
        <v>0</v>
      </c>
      <c r="AD422" s="214">
        <v>0</v>
      </c>
      <c r="AE422" s="214">
        <f>ROUND(AD422*12,0)</f>
        <v>0</v>
      </c>
      <c r="AF422" s="214">
        <v>0</v>
      </c>
      <c r="AG422" s="214">
        <f>ROUND(AF422*14.4,0)</f>
        <v>0</v>
      </c>
      <c r="AH422" s="214">
        <v>2</v>
      </c>
      <c r="AI422" s="214">
        <f>ROUND(AH422*9.6,0)</f>
        <v>19</v>
      </c>
      <c r="AJ422" s="214">
        <v>2</v>
      </c>
      <c r="AK422" s="214">
        <f>ROUND(AJ422*16.8,0)</f>
        <v>34</v>
      </c>
      <c r="AL422" s="214">
        <v>0</v>
      </c>
      <c r="AM422" s="214">
        <f>ROUND(AL422*7.2,0)</f>
        <v>0</v>
      </c>
      <c r="AN422" s="214">
        <f>SUM(M422,O422,Q422,S422,U422)</f>
        <v>66</v>
      </c>
      <c r="AO422" s="214">
        <f>SUM(W422,Y422,AA422,AC422)</f>
        <v>0</v>
      </c>
      <c r="AP422" s="214">
        <f>SUM(AE422,AG422,AI422)</f>
        <v>19</v>
      </c>
      <c r="AQ422" s="214">
        <f>SUM(AK422,AM422)</f>
        <v>34</v>
      </c>
      <c r="AR422" s="214">
        <f>SUM(AN422:AQ422)</f>
        <v>119</v>
      </c>
      <c r="AS422" s="214" t="str">
        <f>IF(AR422&lt;=120,"Group 1",IF(AR422&lt;=240,"Group 2",IF(AR422&lt;=360,"Group 3",IF(AR422&lt;=480,"Group 4",IF(AR422&lt;=600,"Group 5",IF(AR422&lt;=720,"Group 6",IF(AR422&lt;=840,"Group 7",IF(AR422&lt;=960,"Group 8",IF(AR422&lt;=1080,"Group 9","Group 10")))))))))</f>
        <v>Group 1</v>
      </c>
      <c r="AT422" s="214" t="str">
        <f>IF(AR422&lt;=120,"B1",IF(AR422&lt;=240,"B2",IF(AR422&lt;=360,"B3",IF(AR422&lt;=480,"B4",IF(AR422&lt;=600,"B5",IF(AR422&lt;=720,"B6",IF(AR422&lt;=840,"B7",IF(AR422&lt;=960,"B8",IF(AR422&lt;=1080,"B9",IF(AR422&lt;=1100,"B10",IF(AR422&lt;=1120,"B11",IF(AR422&lt;=1140,"B12",IF(AR422&lt;=1160,"B13",IF(AR422&lt;=1180,"B14","B15"))))))))))))))</f>
        <v>B1</v>
      </c>
      <c r="AU422" s="214" t="str">
        <f>AT422</f>
        <v>B1</v>
      </c>
      <c r="AV422" s="214" t="str">
        <f>IF(AU422=J422,"OK","REVIEW")</f>
        <v>OK</v>
      </c>
      <c r="AW422" s="213" t="s">
        <v>1647</v>
      </c>
    </row>
    <row r="423" ht="72" customHeight="1">
      <c r="A423" s="214" t="s">
        <v>285</v>
      </c>
      <c r="B423" s="213" t="s">
        <v>1544</v>
      </c>
      <c r="C423" s="214" t="s">
        <v>1581</v>
      </c>
      <c r="D423" s="213" t="s">
        <v>1582</v>
      </c>
      <c r="E423" s="214" t="s">
        <v>1583</v>
      </c>
      <c r="F423" s="213" t="s">
        <v>1584</v>
      </c>
      <c r="G423" s="214" t="s">
        <v>1589</v>
      </c>
      <c r="H423" s="213" t="s">
        <v>1590</v>
      </c>
      <c r="I423" s="213" t="s">
        <v>1551</v>
      </c>
      <c r="J423" s="214" t="s">
        <v>255</v>
      </c>
      <c r="K423" s="213" t="s">
        <v>1670</v>
      </c>
      <c r="L423" s="214">
        <v>1</v>
      </c>
      <c r="M423" s="214">
        <f>ROUND(L423*18,0)</f>
        <v>18</v>
      </c>
      <c r="N423" s="214">
        <v>1</v>
      </c>
      <c r="O423" s="214">
        <f>ROUND(N423*19.2,0)</f>
        <v>19</v>
      </c>
      <c r="P423" s="214">
        <v>0</v>
      </c>
      <c r="Q423" s="214">
        <f>ROUND(P423*19.2,0)</f>
        <v>0</v>
      </c>
      <c r="R423" s="214">
        <v>0</v>
      </c>
      <c r="S423" s="214">
        <f>ROUND(R423*14.4,0)</f>
        <v>0</v>
      </c>
      <c r="T423" s="214">
        <v>1</v>
      </c>
      <c r="U423" s="214">
        <f>ROUND(T423*14.4,0)</f>
        <v>14</v>
      </c>
      <c r="V423" s="214">
        <v>0</v>
      </c>
      <c r="W423" s="214">
        <f>ROUND(V423*28.8,0)</f>
        <v>0</v>
      </c>
      <c r="X423" s="214">
        <v>0</v>
      </c>
      <c r="Y423" s="214">
        <f>ROUND(X423*16.8,0)</f>
        <v>0</v>
      </c>
      <c r="Z423" s="214">
        <v>0</v>
      </c>
      <c r="AA423" s="214">
        <f>ROUND(Z423*19.2,0)</f>
        <v>0</v>
      </c>
      <c r="AB423" s="214">
        <v>0</v>
      </c>
      <c r="AC423" s="214">
        <f>ROUND(AB423*19.2,0)</f>
        <v>0</v>
      </c>
      <c r="AD423" s="214">
        <v>0</v>
      </c>
      <c r="AE423" s="214">
        <f>ROUND(AD423*12,0)</f>
        <v>0</v>
      </c>
      <c r="AF423" s="214">
        <v>0</v>
      </c>
      <c r="AG423" s="214">
        <f>ROUND(AF423*14.4,0)</f>
        <v>0</v>
      </c>
      <c r="AH423" s="214">
        <v>2</v>
      </c>
      <c r="AI423" s="214">
        <f>ROUND(AH423*9.6,0)</f>
        <v>19</v>
      </c>
      <c r="AJ423" s="214">
        <v>2</v>
      </c>
      <c r="AK423" s="214">
        <f>ROUND(AJ423*16.8,0)</f>
        <v>34</v>
      </c>
      <c r="AL423" s="214">
        <v>0</v>
      </c>
      <c r="AM423" s="214">
        <f>ROUND(AL423*7.2,0)</f>
        <v>0</v>
      </c>
      <c r="AN423" s="214">
        <f>SUM(M423,O423,Q423,S423,U423)</f>
        <v>51</v>
      </c>
      <c r="AO423" s="214">
        <f>SUM(W423,Y423,AA423,AC423)</f>
        <v>0</v>
      </c>
      <c r="AP423" s="214">
        <f>SUM(AE423,AG423,AI423)</f>
        <v>19</v>
      </c>
      <c r="AQ423" s="214">
        <f>SUM(AK423,AM423)</f>
        <v>34</v>
      </c>
      <c r="AR423" s="214">
        <f>SUM(AN423:AQ423)</f>
        <v>104</v>
      </c>
      <c r="AS423" s="214" t="str">
        <f>IF(AR423&lt;=120,"Group 1",IF(AR423&lt;=240,"Group 2",IF(AR423&lt;=360,"Group 3",IF(AR423&lt;=480,"Group 4",IF(AR423&lt;=600,"Group 5",IF(AR423&lt;=720,"Group 6",IF(AR423&lt;=840,"Group 7",IF(AR423&lt;=960,"Group 8",IF(AR423&lt;=1080,"Group 9","Group 10")))))))))</f>
        <v>Group 1</v>
      </c>
      <c r="AT423" s="214" t="str">
        <f>IF(AR423&lt;=120,"B1",IF(AR423&lt;=240,"B2",IF(AR423&lt;=360,"B3",IF(AR423&lt;=480,"B4",IF(AR423&lt;=600,"B5",IF(AR423&lt;=720,"B6",IF(AR423&lt;=840,"B7",IF(AR423&lt;=960,"B8",IF(AR423&lt;=1080,"B9",IF(AR423&lt;=1100,"B10",IF(AR423&lt;=1120,"B11",IF(AR423&lt;=1140,"B12",IF(AR423&lt;=1160,"B13",IF(AR423&lt;=1180,"B14","B15"))))))))))))))</f>
        <v>B1</v>
      </c>
      <c r="AU423" s="214" t="str">
        <f>AT423</f>
        <v>B1</v>
      </c>
      <c r="AV423" s="214" t="str">
        <f>IF(AU423=J423,"OK","REVIEW")</f>
        <v>OK</v>
      </c>
      <c r="AW423" s="213" t="s">
        <v>1647</v>
      </c>
    </row>
    <row r="424" ht="72" customHeight="1">
      <c r="A424" s="214" t="s">
        <v>285</v>
      </c>
      <c r="B424" s="213" t="s">
        <v>1544</v>
      </c>
      <c r="C424" s="214" t="s">
        <v>1581</v>
      </c>
      <c r="D424" s="213" t="s">
        <v>1582</v>
      </c>
      <c r="E424" s="214" t="s">
        <v>1591</v>
      </c>
      <c r="F424" s="213" t="s">
        <v>1592</v>
      </c>
      <c r="G424" s="214" t="s">
        <v>1593</v>
      </c>
      <c r="H424" s="213" t="s">
        <v>1594</v>
      </c>
      <c r="I424" s="213" t="s">
        <v>1551</v>
      </c>
      <c r="J424" s="214" t="s">
        <v>255</v>
      </c>
      <c r="K424" s="213" t="s">
        <v>1670</v>
      </c>
      <c r="L424" s="214">
        <v>1</v>
      </c>
      <c r="M424" s="214">
        <f>ROUND(L424*18,0)</f>
        <v>18</v>
      </c>
      <c r="N424" s="214">
        <v>1</v>
      </c>
      <c r="O424" s="214">
        <f>ROUND(N424*19.2,0)</f>
        <v>19</v>
      </c>
      <c r="P424" s="214">
        <v>0</v>
      </c>
      <c r="Q424" s="214">
        <f>ROUND(P424*19.2,0)</f>
        <v>0</v>
      </c>
      <c r="R424" s="214">
        <v>0</v>
      </c>
      <c r="S424" s="214">
        <f>ROUND(R424*14.4,0)</f>
        <v>0</v>
      </c>
      <c r="T424" s="214">
        <v>1</v>
      </c>
      <c r="U424" s="214">
        <f>ROUND(T424*14.4,0)</f>
        <v>14</v>
      </c>
      <c r="V424" s="214">
        <v>0</v>
      </c>
      <c r="W424" s="214">
        <f>ROUND(V424*28.8,0)</f>
        <v>0</v>
      </c>
      <c r="X424" s="214">
        <v>0</v>
      </c>
      <c r="Y424" s="214">
        <f>ROUND(X424*16.8,0)</f>
        <v>0</v>
      </c>
      <c r="Z424" s="214">
        <v>0</v>
      </c>
      <c r="AA424" s="214">
        <f>ROUND(Z424*19.2,0)</f>
        <v>0</v>
      </c>
      <c r="AB424" s="214">
        <v>0</v>
      </c>
      <c r="AC424" s="214">
        <f>ROUND(AB424*19.2,0)</f>
        <v>0</v>
      </c>
      <c r="AD424" s="214">
        <v>0</v>
      </c>
      <c r="AE424" s="214">
        <f>ROUND(AD424*12,0)</f>
        <v>0</v>
      </c>
      <c r="AF424" s="214">
        <v>0</v>
      </c>
      <c r="AG424" s="214">
        <f>ROUND(AF424*14.4,0)</f>
        <v>0</v>
      </c>
      <c r="AH424" s="214">
        <v>2</v>
      </c>
      <c r="AI424" s="214">
        <f>ROUND(AH424*9.6,0)</f>
        <v>19</v>
      </c>
      <c r="AJ424" s="214">
        <v>2</v>
      </c>
      <c r="AK424" s="214">
        <f>ROUND(AJ424*16.8,0)</f>
        <v>34</v>
      </c>
      <c r="AL424" s="214">
        <v>0</v>
      </c>
      <c r="AM424" s="214">
        <f>ROUND(AL424*7.2,0)</f>
        <v>0</v>
      </c>
      <c r="AN424" s="214">
        <f>SUM(M424,O424,Q424,S424,U424)</f>
        <v>51</v>
      </c>
      <c r="AO424" s="214">
        <f>SUM(W424,Y424,AA424,AC424)</f>
        <v>0</v>
      </c>
      <c r="AP424" s="214">
        <f>SUM(AE424,AG424,AI424)</f>
        <v>19</v>
      </c>
      <c r="AQ424" s="214">
        <f>SUM(AK424,AM424)</f>
        <v>34</v>
      </c>
      <c r="AR424" s="214">
        <f>SUM(AN424:AQ424)</f>
        <v>104</v>
      </c>
      <c r="AS424" s="214" t="str">
        <f>IF(AR424&lt;=120,"Group 1",IF(AR424&lt;=240,"Group 2",IF(AR424&lt;=360,"Group 3",IF(AR424&lt;=480,"Group 4",IF(AR424&lt;=600,"Group 5",IF(AR424&lt;=720,"Group 6",IF(AR424&lt;=840,"Group 7",IF(AR424&lt;=960,"Group 8",IF(AR424&lt;=1080,"Group 9","Group 10")))))))))</f>
        <v>Group 1</v>
      </c>
      <c r="AT424" s="214" t="str">
        <f>IF(AR424&lt;=120,"B1",IF(AR424&lt;=240,"B2",IF(AR424&lt;=360,"B3",IF(AR424&lt;=480,"B4",IF(AR424&lt;=600,"B5",IF(AR424&lt;=720,"B6",IF(AR424&lt;=840,"B7",IF(AR424&lt;=960,"B8",IF(AR424&lt;=1080,"B9",IF(AR424&lt;=1100,"B10",IF(AR424&lt;=1120,"B11",IF(AR424&lt;=1140,"B12",IF(AR424&lt;=1160,"B13",IF(AR424&lt;=1180,"B14","B15"))))))))))))))</f>
        <v>B1</v>
      </c>
      <c r="AU424" s="214" t="str">
        <f>AT424</f>
        <v>B1</v>
      </c>
      <c r="AV424" s="214" t="str">
        <f>IF(AU424=J424,"OK","REVIEW")</f>
        <v>OK</v>
      </c>
      <c r="AW424" s="213" t="s">
        <v>1647</v>
      </c>
    </row>
    <row r="425" ht="72" customHeight="1">
      <c r="A425" s="214" t="s">
        <v>285</v>
      </c>
      <c r="B425" s="213" t="s">
        <v>1544</v>
      </c>
      <c r="C425" s="214" t="s">
        <v>1581</v>
      </c>
      <c r="D425" s="213" t="s">
        <v>1582</v>
      </c>
      <c r="E425" s="214" t="s">
        <v>1591</v>
      </c>
      <c r="F425" s="213" t="s">
        <v>1592</v>
      </c>
      <c r="G425" s="214" t="s">
        <v>1595</v>
      </c>
      <c r="H425" s="213" t="s">
        <v>1596</v>
      </c>
      <c r="I425" s="213" t="s">
        <v>1551</v>
      </c>
      <c r="J425" s="214" t="s">
        <v>255</v>
      </c>
      <c r="K425" s="213" t="s">
        <v>1670</v>
      </c>
      <c r="L425" s="214">
        <v>1</v>
      </c>
      <c r="M425" s="214">
        <f>ROUND(L425*18,0)</f>
        <v>18</v>
      </c>
      <c r="N425" s="214">
        <v>1</v>
      </c>
      <c r="O425" s="214">
        <f>ROUND(N425*19.2,0)</f>
        <v>19</v>
      </c>
      <c r="P425" s="214">
        <v>0</v>
      </c>
      <c r="Q425" s="214">
        <f>ROUND(P425*19.2,0)</f>
        <v>0</v>
      </c>
      <c r="R425" s="214">
        <v>0</v>
      </c>
      <c r="S425" s="214">
        <f>ROUND(R425*14.4,0)</f>
        <v>0</v>
      </c>
      <c r="T425" s="214">
        <v>1</v>
      </c>
      <c r="U425" s="214">
        <f>ROUND(T425*14.4,0)</f>
        <v>14</v>
      </c>
      <c r="V425" s="214">
        <v>0</v>
      </c>
      <c r="W425" s="214">
        <f>ROUND(V425*28.8,0)</f>
        <v>0</v>
      </c>
      <c r="X425" s="214">
        <v>0</v>
      </c>
      <c r="Y425" s="214">
        <f>ROUND(X425*16.8,0)</f>
        <v>0</v>
      </c>
      <c r="Z425" s="214">
        <v>0</v>
      </c>
      <c r="AA425" s="214">
        <f>ROUND(Z425*19.2,0)</f>
        <v>0</v>
      </c>
      <c r="AB425" s="214">
        <v>0</v>
      </c>
      <c r="AC425" s="214">
        <f>ROUND(AB425*19.2,0)</f>
        <v>0</v>
      </c>
      <c r="AD425" s="214">
        <v>0</v>
      </c>
      <c r="AE425" s="214">
        <f>ROUND(AD425*12,0)</f>
        <v>0</v>
      </c>
      <c r="AF425" s="214">
        <v>0</v>
      </c>
      <c r="AG425" s="214">
        <f>ROUND(AF425*14.4,0)</f>
        <v>0</v>
      </c>
      <c r="AH425" s="214">
        <v>2</v>
      </c>
      <c r="AI425" s="214">
        <f>ROUND(AH425*9.6,0)</f>
        <v>19</v>
      </c>
      <c r="AJ425" s="214">
        <v>2</v>
      </c>
      <c r="AK425" s="214">
        <f>ROUND(AJ425*16.8,0)</f>
        <v>34</v>
      </c>
      <c r="AL425" s="214">
        <v>0</v>
      </c>
      <c r="AM425" s="214">
        <f>ROUND(AL425*7.2,0)</f>
        <v>0</v>
      </c>
      <c r="AN425" s="214">
        <f>SUM(M425,O425,Q425,S425,U425)</f>
        <v>51</v>
      </c>
      <c r="AO425" s="214">
        <f>SUM(W425,Y425,AA425,AC425)</f>
        <v>0</v>
      </c>
      <c r="AP425" s="214">
        <f>SUM(AE425,AG425,AI425)</f>
        <v>19</v>
      </c>
      <c r="AQ425" s="214">
        <f>SUM(AK425,AM425)</f>
        <v>34</v>
      </c>
      <c r="AR425" s="214">
        <f>SUM(AN425:AQ425)</f>
        <v>104</v>
      </c>
      <c r="AS425" s="214" t="str">
        <f>IF(AR425&lt;=120,"Group 1",IF(AR425&lt;=240,"Group 2",IF(AR425&lt;=360,"Group 3",IF(AR425&lt;=480,"Group 4",IF(AR425&lt;=600,"Group 5",IF(AR425&lt;=720,"Group 6",IF(AR425&lt;=840,"Group 7",IF(AR425&lt;=960,"Group 8",IF(AR425&lt;=1080,"Group 9","Group 10")))))))))</f>
        <v>Group 1</v>
      </c>
      <c r="AT425" s="214" t="str">
        <f>IF(AR425&lt;=120,"B1",IF(AR425&lt;=240,"B2",IF(AR425&lt;=360,"B3",IF(AR425&lt;=480,"B4",IF(AR425&lt;=600,"B5",IF(AR425&lt;=720,"B6",IF(AR425&lt;=840,"B7",IF(AR425&lt;=960,"B8",IF(AR425&lt;=1080,"B9",IF(AR425&lt;=1100,"B10",IF(AR425&lt;=1120,"B11",IF(AR425&lt;=1140,"B12",IF(AR425&lt;=1160,"B13",IF(AR425&lt;=1180,"B14","B15"))))))))))))))</f>
        <v>B1</v>
      </c>
      <c r="AU425" s="214" t="str">
        <f>AT425</f>
        <v>B1</v>
      </c>
      <c r="AV425" s="214" t="str">
        <f>IF(AU425=J425,"OK","REVIEW")</f>
        <v>OK</v>
      </c>
      <c r="AW425" s="213" t="s">
        <v>1647</v>
      </c>
    </row>
    <row r="426" ht="72" customHeight="1">
      <c r="A426" s="214" t="s">
        <v>285</v>
      </c>
      <c r="B426" s="213" t="s">
        <v>1544</v>
      </c>
      <c r="C426" s="214" t="s">
        <v>1581</v>
      </c>
      <c r="D426" s="213" t="s">
        <v>1582</v>
      </c>
      <c r="E426" s="214" t="s">
        <v>1597</v>
      </c>
      <c r="F426" s="213" t="s">
        <v>1598</v>
      </c>
      <c r="G426" s="214" t="s">
        <v>1599</v>
      </c>
      <c r="H426" s="213" t="s">
        <v>1600</v>
      </c>
      <c r="I426" s="213" t="s">
        <v>1551</v>
      </c>
      <c r="J426" s="214" t="s">
        <v>255</v>
      </c>
      <c r="K426" s="213" t="s">
        <v>1670</v>
      </c>
      <c r="L426" s="214">
        <v>1</v>
      </c>
      <c r="M426" s="214">
        <f>ROUND(L426*18,0)</f>
        <v>18</v>
      </c>
      <c r="N426" s="214">
        <v>1</v>
      </c>
      <c r="O426" s="214">
        <f>ROUND(N426*19.2,0)</f>
        <v>19</v>
      </c>
      <c r="P426" s="214">
        <v>0</v>
      </c>
      <c r="Q426" s="214">
        <f>ROUND(P426*19.2,0)</f>
        <v>0</v>
      </c>
      <c r="R426" s="214">
        <v>0</v>
      </c>
      <c r="S426" s="214">
        <f>ROUND(R426*14.4,0)</f>
        <v>0</v>
      </c>
      <c r="T426" s="214">
        <v>1</v>
      </c>
      <c r="U426" s="214">
        <f>ROUND(T426*14.4,0)</f>
        <v>14</v>
      </c>
      <c r="V426" s="214">
        <v>0</v>
      </c>
      <c r="W426" s="214">
        <f>ROUND(V426*28.8,0)</f>
        <v>0</v>
      </c>
      <c r="X426" s="214">
        <v>0</v>
      </c>
      <c r="Y426" s="214">
        <f>ROUND(X426*16.8,0)</f>
        <v>0</v>
      </c>
      <c r="Z426" s="214">
        <v>0</v>
      </c>
      <c r="AA426" s="214">
        <f>ROUND(Z426*19.2,0)</f>
        <v>0</v>
      </c>
      <c r="AB426" s="214">
        <v>0</v>
      </c>
      <c r="AC426" s="214">
        <f>ROUND(AB426*19.2,0)</f>
        <v>0</v>
      </c>
      <c r="AD426" s="214">
        <v>0</v>
      </c>
      <c r="AE426" s="214">
        <f>ROUND(AD426*12,0)</f>
        <v>0</v>
      </c>
      <c r="AF426" s="214">
        <v>0</v>
      </c>
      <c r="AG426" s="214">
        <f>ROUND(AF426*14.4,0)</f>
        <v>0</v>
      </c>
      <c r="AH426" s="214">
        <v>2</v>
      </c>
      <c r="AI426" s="214">
        <f>ROUND(AH426*9.6,0)</f>
        <v>19</v>
      </c>
      <c r="AJ426" s="214">
        <v>2</v>
      </c>
      <c r="AK426" s="214">
        <f>ROUND(AJ426*16.8,0)</f>
        <v>34</v>
      </c>
      <c r="AL426" s="214">
        <v>0</v>
      </c>
      <c r="AM426" s="214">
        <f>ROUND(AL426*7.2,0)</f>
        <v>0</v>
      </c>
      <c r="AN426" s="214">
        <f>SUM(M426,O426,Q426,S426,U426)</f>
        <v>51</v>
      </c>
      <c r="AO426" s="214">
        <f>SUM(W426,Y426,AA426,AC426)</f>
        <v>0</v>
      </c>
      <c r="AP426" s="214">
        <f>SUM(AE426,AG426,AI426)</f>
        <v>19</v>
      </c>
      <c r="AQ426" s="214">
        <f>SUM(AK426,AM426)</f>
        <v>34</v>
      </c>
      <c r="AR426" s="214">
        <f>SUM(AN426:AQ426)</f>
        <v>104</v>
      </c>
      <c r="AS426" s="214" t="str">
        <f>IF(AR426&lt;=120,"Group 1",IF(AR426&lt;=240,"Group 2",IF(AR426&lt;=360,"Group 3",IF(AR426&lt;=480,"Group 4",IF(AR426&lt;=600,"Group 5",IF(AR426&lt;=720,"Group 6",IF(AR426&lt;=840,"Group 7",IF(AR426&lt;=960,"Group 8",IF(AR426&lt;=1080,"Group 9","Group 10")))))))))</f>
        <v>Group 1</v>
      </c>
      <c r="AT426" s="214" t="str">
        <f>IF(AR426&lt;=120,"B1",IF(AR426&lt;=240,"B2",IF(AR426&lt;=360,"B3",IF(AR426&lt;=480,"B4",IF(AR426&lt;=600,"B5",IF(AR426&lt;=720,"B6",IF(AR426&lt;=840,"B7",IF(AR426&lt;=960,"B8",IF(AR426&lt;=1080,"B9",IF(AR426&lt;=1100,"B10",IF(AR426&lt;=1120,"B11",IF(AR426&lt;=1140,"B12",IF(AR426&lt;=1160,"B13",IF(AR426&lt;=1180,"B14","B15"))))))))))))))</f>
        <v>B1</v>
      </c>
      <c r="AU426" s="214" t="str">
        <f>AT426</f>
        <v>B1</v>
      </c>
      <c r="AV426" s="214" t="str">
        <f>IF(AU426=J426,"OK","REVIEW")</f>
        <v>OK</v>
      </c>
      <c r="AW426" s="213" t="s">
        <v>1647</v>
      </c>
    </row>
    <row r="427" ht="72" customHeight="1">
      <c r="A427" s="214" t="s">
        <v>285</v>
      </c>
      <c r="B427" s="213" t="s">
        <v>1544</v>
      </c>
      <c r="C427" s="214" t="s">
        <v>1581</v>
      </c>
      <c r="D427" s="213" t="s">
        <v>1582</v>
      </c>
      <c r="E427" s="214" t="s">
        <v>1597</v>
      </c>
      <c r="F427" s="213" t="s">
        <v>1598</v>
      </c>
      <c r="G427" s="214" t="s">
        <v>1601</v>
      </c>
      <c r="H427" s="213" t="s">
        <v>1602</v>
      </c>
      <c r="I427" s="213" t="s">
        <v>1551</v>
      </c>
      <c r="J427" s="214" t="s">
        <v>255</v>
      </c>
      <c r="K427" s="213" t="s">
        <v>1670</v>
      </c>
      <c r="L427" s="214">
        <v>1</v>
      </c>
      <c r="M427" s="214">
        <f>ROUND(L427*18,0)</f>
        <v>18</v>
      </c>
      <c r="N427" s="214">
        <v>1</v>
      </c>
      <c r="O427" s="214">
        <f>ROUND(N427*19.2,0)</f>
        <v>19</v>
      </c>
      <c r="P427" s="214">
        <v>0</v>
      </c>
      <c r="Q427" s="214">
        <f>ROUND(P427*19.2,0)</f>
        <v>0</v>
      </c>
      <c r="R427" s="214">
        <v>0</v>
      </c>
      <c r="S427" s="214">
        <f>ROUND(R427*14.4,0)</f>
        <v>0</v>
      </c>
      <c r="T427" s="214">
        <v>2</v>
      </c>
      <c r="U427" s="214">
        <f>ROUND(T427*14.4,0)</f>
        <v>29</v>
      </c>
      <c r="V427" s="214">
        <v>0</v>
      </c>
      <c r="W427" s="214">
        <f>ROUND(V427*28.8,0)</f>
        <v>0</v>
      </c>
      <c r="X427" s="214">
        <v>0</v>
      </c>
      <c r="Y427" s="214">
        <f>ROUND(X427*16.8,0)</f>
        <v>0</v>
      </c>
      <c r="Z427" s="214">
        <v>0</v>
      </c>
      <c r="AA427" s="214">
        <f>ROUND(Z427*19.2,0)</f>
        <v>0</v>
      </c>
      <c r="AB427" s="214">
        <v>0</v>
      </c>
      <c r="AC427" s="214">
        <f>ROUND(AB427*19.2,0)</f>
        <v>0</v>
      </c>
      <c r="AD427" s="214">
        <v>0</v>
      </c>
      <c r="AE427" s="214">
        <f>ROUND(AD427*12,0)</f>
        <v>0</v>
      </c>
      <c r="AF427" s="214">
        <v>0</v>
      </c>
      <c r="AG427" s="214">
        <f>ROUND(AF427*14.4,0)</f>
        <v>0</v>
      </c>
      <c r="AH427" s="214">
        <v>2</v>
      </c>
      <c r="AI427" s="214">
        <f>ROUND(AH427*9.6,0)</f>
        <v>19</v>
      </c>
      <c r="AJ427" s="214">
        <v>2</v>
      </c>
      <c r="AK427" s="214">
        <f>ROUND(AJ427*16.8,0)</f>
        <v>34</v>
      </c>
      <c r="AL427" s="214">
        <v>0</v>
      </c>
      <c r="AM427" s="214">
        <f>ROUND(AL427*7.2,0)</f>
        <v>0</v>
      </c>
      <c r="AN427" s="214">
        <f>SUM(M427,O427,Q427,S427,U427)</f>
        <v>66</v>
      </c>
      <c r="AO427" s="214">
        <f>SUM(W427,Y427,AA427,AC427)</f>
        <v>0</v>
      </c>
      <c r="AP427" s="214">
        <f>SUM(AE427,AG427,AI427)</f>
        <v>19</v>
      </c>
      <c r="AQ427" s="214">
        <f>SUM(AK427,AM427)</f>
        <v>34</v>
      </c>
      <c r="AR427" s="214">
        <f>SUM(AN427:AQ427)</f>
        <v>119</v>
      </c>
      <c r="AS427" s="214" t="str">
        <f>IF(AR427&lt;=120,"Group 1",IF(AR427&lt;=240,"Group 2",IF(AR427&lt;=360,"Group 3",IF(AR427&lt;=480,"Group 4",IF(AR427&lt;=600,"Group 5",IF(AR427&lt;=720,"Group 6",IF(AR427&lt;=840,"Group 7",IF(AR427&lt;=960,"Group 8",IF(AR427&lt;=1080,"Group 9","Group 10")))))))))</f>
        <v>Group 1</v>
      </c>
      <c r="AT427" s="214" t="str">
        <f>IF(AR427&lt;=120,"B1",IF(AR427&lt;=240,"B2",IF(AR427&lt;=360,"B3",IF(AR427&lt;=480,"B4",IF(AR427&lt;=600,"B5",IF(AR427&lt;=720,"B6",IF(AR427&lt;=840,"B7",IF(AR427&lt;=960,"B8",IF(AR427&lt;=1080,"B9",IF(AR427&lt;=1100,"B10",IF(AR427&lt;=1120,"B11",IF(AR427&lt;=1140,"B12",IF(AR427&lt;=1160,"B13",IF(AR427&lt;=1180,"B14","B15"))))))))))))))</f>
        <v>B1</v>
      </c>
      <c r="AU427" s="214" t="str">
        <f>AT427</f>
        <v>B1</v>
      </c>
      <c r="AV427" s="214" t="str">
        <f>IF(AU427=J427,"OK","REVIEW")</f>
        <v>OK</v>
      </c>
      <c r="AW427" s="213" t="s">
        <v>1647</v>
      </c>
    </row>
    <row r="428" ht="72" customHeight="1">
      <c r="A428" s="214" t="s">
        <v>285</v>
      </c>
      <c r="B428" s="213" t="s">
        <v>1544</v>
      </c>
      <c r="C428" s="214" t="s">
        <v>1581</v>
      </c>
      <c r="D428" s="213" t="s">
        <v>1582</v>
      </c>
      <c r="E428" s="214" t="s">
        <v>1597</v>
      </c>
      <c r="F428" s="213" t="s">
        <v>1598</v>
      </c>
      <c r="G428" s="214" t="s">
        <v>1603</v>
      </c>
      <c r="H428" s="213" t="s">
        <v>1604</v>
      </c>
      <c r="I428" s="213" t="s">
        <v>1551</v>
      </c>
      <c r="J428" s="214" t="s">
        <v>255</v>
      </c>
      <c r="K428" s="213" t="s">
        <v>1670</v>
      </c>
      <c r="L428" s="214">
        <v>1</v>
      </c>
      <c r="M428" s="214">
        <f>ROUND(L428*18,0)</f>
        <v>18</v>
      </c>
      <c r="N428" s="214">
        <v>1</v>
      </c>
      <c r="O428" s="214">
        <f>ROUND(N428*19.2,0)</f>
        <v>19</v>
      </c>
      <c r="P428" s="214">
        <v>0</v>
      </c>
      <c r="Q428" s="214">
        <f>ROUND(P428*19.2,0)</f>
        <v>0</v>
      </c>
      <c r="R428" s="214">
        <v>0</v>
      </c>
      <c r="S428" s="214">
        <f>ROUND(R428*14.4,0)</f>
        <v>0</v>
      </c>
      <c r="T428" s="214">
        <v>1</v>
      </c>
      <c r="U428" s="214">
        <f>ROUND(T428*14.4,0)</f>
        <v>14</v>
      </c>
      <c r="V428" s="214">
        <v>0</v>
      </c>
      <c r="W428" s="214">
        <f>ROUND(V428*28.8,0)</f>
        <v>0</v>
      </c>
      <c r="X428" s="214">
        <v>0</v>
      </c>
      <c r="Y428" s="214">
        <f>ROUND(X428*16.8,0)</f>
        <v>0</v>
      </c>
      <c r="Z428" s="214">
        <v>0</v>
      </c>
      <c r="AA428" s="214">
        <f>ROUND(Z428*19.2,0)</f>
        <v>0</v>
      </c>
      <c r="AB428" s="214">
        <v>0</v>
      </c>
      <c r="AC428" s="214">
        <f>ROUND(AB428*19.2,0)</f>
        <v>0</v>
      </c>
      <c r="AD428" s="214">
        <v>0</v>
      </c>
      <c r="AE428" s="214">
        <f>ROUND(AD428*12,0)</f>
        <v>0</v>
      </c>
      <c r="AF428" s="214">
        <v>0</v>
      </c>
      <c r="AG428" s="214">
        <f>ROUND(AF428*14.4,0)</f>
        <v>0</v>
      </c>
      <c r="AH428" s="214">
        <v>2</v>
      </c>
      <c r="AI428" s="214">
        <f>ROUND(AH428*9.6,0)</f>
        <v>19</v>
      </c>
      <c r="AJ428" s="214">
        <v>2</v>
      </c>
      <c r="AK428" s="214">
        <f>ROUND(AJ428*16.8,0)</f>
        <v>34</v>
      </c>
      <c r="AL428" s="214">
        <v>0</v>
      </c>
      <c r="AM428" s="214">
        <f>ROUND(AL428*7.2,0)</f>
        <v>0</v>
      </c>
      <c r="AN428" s="214">
        <f>SUM(M428,O428,Q428,S428,U428)</f>
        <v>51</v>
      </c>
      <c r="AO428" s="214">
        <f>SUM(W428,Y428,AA428,AC428)</f>
        <v>0</v>
      </c>
      <c r="AP428" s="214">
        <f>SUM(AE428,AG428,AI428)</f>
        <v>19</v>
      </c>
      <c r="AQ428" s="214">
        <f>SUM(AK428,AM428)</f>
        <v>34</v>
      </c>
      <c r="AR428" s="214">
        <f>SUM(AN428:AQ428)</f>
        <v>104</v>
      </c>
      <c r="AS428" s="214" t="str">
        <f>IF(AR428&lt;=120,"Group 1",IF(AR428&lt;=240,"Group 2",IF(AR428&lt;=360,"Group 3",IF(AR428&lt;=480,"Group 4",IF(AR428&lt;=600,"Group 5",IF(AR428&lt;=720,"Group 6",IF(AR428&lt;=840,"Group 7",IF(AR428&lt;=960,"Group 8",IF(AR428&lt;=1080,"Group 9","Group 10")))))))))</f>
        <v>Group 1</v>
      </c>
      <c r="AT428" s="214" t="str">
        <f>IF(AR428&lt;=120,"B1",IF(AR428&lt;=240,"B2",IF(AR428&lt;=360,"B3",IF(AR428&lt;=480,"B4",IF(AR428&lt;=600,"B5",IF(AR428&lt;=720,"B6",IF(AR428&lt;=840,"B7",IF(AR428&lt;=960,"B8",IF(AR428&lt;=1080,"B9",IF(AR428&lt;=1100,"B10",IF(AR428&lt;=1120,"B11",IF(AR428&lt;=1140,"B12",IF(AR428&lt;=1160,"B13",IF(AR428&lt;=1180,"B14","B15"))))))))))))))</f>
        <v>B1</v>
      </c>
      <c r="AU428" s="214" t="str">
        <f>AT428</f>
        <v>B1</v>
      </c>
      <c r="AV428" s="214" t="str">
        <f>IF(AU428=J428,"OK","REVIEW")</f>
        <v>OK</v>
      </c>
      <c r="AW428" s="213" t="s">
        <v>1647</v>
      </c>
    </row>
    <row r="429" ht="72" customHeight="1">
      <c r="A429" s="214" t="s">
        <v>285</v>
      </c>
      <c r="B429" s="213" t="s">
        <v>1544</v>
      </c>
      <c r="C429" s="214" t="s">
        <v>1581</v>
      </c>
      <c r="D429" s="213" t="s">
        <v>1582</v>
      </c>
      <c r="E429" s="214" t="s">
        <v>1597</v>
      </c>
      <c r="F429" s="213" t="s">
        <v>1598</v>
      </c>
      <c r="G429" s="214" t="s">
        <v>1605</v>
      </c>
      <c r="H429" s="213" t="s">
        <v>1606</v>
      </c>
      <c r="I429" s="213" t="s">
        <v>1551</v>
      </c>
      <c r="J429" s="214" t="s">
        <v>255</v>
      </c>
      <c r="K429" s="213" t="s">
        <v>1670</v>
      </c>
      <c r="L429" s="214">
        <v>1</v>
      </c>
      <c r="M429" s="214">
        <f>ROUND(L429*18,0)</f>
        <v>18</v>
      </c>
      <c r="N429" s="214">
        <v>1</v>
      </c>
      <c r="O429" s="214">
        <f>ROUND(N429*19.2,0)</f>
        <v>19</v>
      </c>
      <c r="P429" s="214">
        <v>0</v>
      </c>
      <c r="Q429" s="214">
        <f>ROUND(P429*19.2,0)</f>
        <v>0</v>
      </c>
      <c r="R429" s="214">
        <v>0</v>
      </c>
      <c r="S429" s="214">
        <f>ROUND(R429*14.4,0)</f>
        <v>0</v>
      </c>
      <c r="T429" s="214">
        <v>1</v>
      </c>
      <c r="U429" s="214">
        <f>ROUND(T429*14.4,0)</f>
        <v>14</v>
      </c>
      <c r="V429" s="214">
        <v>0</v>
      </c>
      <c r="W429" s="214">
        <f>ROUND(V429*28.8,0)</f>
        <v>0</v>
      </c>
      <c r="X429" s="214">
        <v>0</v>
      </c>
      <c r="Y429" s="214">
        <f>ROUND(X429*16.8,0)</f>
        <v>0</v>
      </c>
      <c r="Z429" s="214">
        <v>0</v>
      </c>
      <c r="AA429" s="214">
        <f>ROUND(Z429*19.2,0)</f>
        <v>0</v>
      </c>
      <c r="AB429" s="214">
        <v>0</v>
      </c>
      <c r="AC429" s="214">
        <f>ROUND(AB429*19.2,0)</f>
        <v>0</v>
      </c>
      <c r="AD429" s="214">
        <v>0</v>
      </c>
      <c r="AE429" s="214">
        <f>ROUND(AD429*12,0)</f>
        <v>0</v>
      </c>
      <c r="AF429" s="214">
        <v>0</v>
      </c>
      <c r="AG429" s="214">
        <f>ROUND(AF429*14.4,0)</f>
        <v>0</v>
      </c>
      <c r="AH429" s="214">
        <v>1</v>
      </c>
      <c r="AI429" s="214">
        <f>ROUND(AH429*9.6,0)</f>
        <v>10</v>
      </c>
      <c r="AJ429" s="214">
        <v>1</v>
      </c>
      <c r="AK429" s="214">
        <f>ROUND(AJ429*16.8,0)</f>
        <v>17</v>
      </c>
      <c r="AL429" s="214">
        <v>0</v>
      </c>
      <c r="AM429" s="214">
        <f>ROUND(AL429*7.2,0)</f>
        <v>0</v>
      </c>
      <c r="AN429" s="214">
        <f>SUM(M429,O429,Q429,S429,U429)</f>
        <v>51</v>
      </c>
      <c r="AO429" s="214">
        <f>SUM(W429,Y429,AA429,AC429)</f>
        <v>0</v>
      </c>
      <c r="AP429" s="214">
        <f>SUM(AE429,AG429,AI429)</f>
        <v>10</v>
      </c>
      <c r="AQ429" s="214">
        <f>SUM(AK429,AM429)</f>
        <v>17</v>
      </c>
      <c r="AR429" s="214">
        <f>SUM(AN429:AQ429)</f>
        <v>78</v>
      </c>
      <c r="AS429" s="214" t="str">
        <f>IF(AR429&lt;=120,"Group 1",IF(AR429&lt;=240,"Group 2",IF(AR429&lt;=360,"Group 3",IF(AR429&lt;=480,"Group 4",IF(AR429&lt;=600,"Group 5",IF(AR429&lt;=720,"Group 6",IF(AR429&lt;=840,"Group 7",IF(AR429&lt;=960,"Group 8",IF(AR429&lt;=1080,"Group 9","Group 10")))))))))</f>
        <v>Group 1</v>
      </c>
      <c r="AT429" s="214" t="str">
        <f>IF(AR429&lt;=120,"B1",IF(AR429&lt;=240,"B2",IF(AR429&lt;=360,"B3",IF(AR429&lt;=480,"B4",IF(AR429&lt;=600,"B5",IF(AR429&lt;=720,"B6",IF(AR429&lt;=840,"B7",IF(AR429&lt;=960,"B8",IF(AR429&lt;=1080,"B9",IF(AR429&lt;=1100,"B10",IF(AR429&lt;=1120,"B11",IF(AR429&lt;=1140,"B12",IF(AR429&lt;=1160,"B13",IF(AR429&lt;=1180,"B14","B15"))))))))))))))</f>
        <v>B1</v>
      </c>
      <c r="AU429" s="214" t="str">
        <f>AT429</f>
        <v>B1</v>
      </c>
      <c r="AV429" s="214" t="str">
        <f>IF(AU429=J429,"OK","REVIEW")</f>
        <v>OK</v>
      </c>
      <c r="AW429" s="213" t="s">
        <v>1647</v>
      </c>
    </row>
    <row r="430" ht="72" customHeight="1">
      <c r="A430" s="214" t="s">
        <v>285</v>
      </c>
      <c r="B430" s="213" t="s">
        <v>1544</v>
      </c>
      <c r="C430" s="214" t="s">
        <v>1607</v>
      </c>
      <c r="D430" s="213" t="s">
        <v>1608</v>
      </c>
      <c r="E430" s="214" t="s">
        <v>1609</v>
      </c>
      <c r="F430" s="213" t="s">
        <v>1608</v>
      </c>
      <c r="G430" s="214" t="s">
        <v>1610</v>
      </c>
      <c r="H430" s="213" t="s">
        <v>1611</v>
      </c>
      <c r="I430" s="213" t="s">
        <v>1551</v>
      </c>
      <c r="J430" s="214" t="s">
        <v>255</v>
      </c>
      <c r="K430" s="213" t="s">
        <v>1670</v>
      </c>
      <c r="L430" s="214">
        <v>1</v>
      </c>
      <c r="M430" s="214">
        <f>ROUND(L430*18,0)</f>
        <v>18</v>
      </c>
      <c r="N430" s="214">
        <v>1</v>
      </c>
      <c r="O430" s="214">
        <f>ROUND(N430*19.2,0)</f>
        <v>19</v>
      </c>
      <c r="P430" s="214">
        <v>0</v>
      </c>
      <c r="Q430" s="214">
        <f>ROUND(P430*19.2,0)</f>
        <v>0</v>
      </c>
      <c r="R430" s="214">
        <v>0</v>
      </c>
      <c r="S430" s="214">
        <f>ROUND(R430*14.4,0)</f>
        <v>0</v>
      </c>
      <c r="T430" s="214">
        <v>1</v>
      </c>
      <c r="U430" s="214">
        <f>ROUND(T430*14.4,0)</f>
        <v>14</v>
      </c>
      <c r="V430" s="214">
        <v>0</v>
      </c>
      <c r="W430" s="214">
        <f>ROUND(V430*28.8,0)</f>
        <v>0</v>
      </c>
      <c r="X430" s="214">
        <v>0</v>
      </c>
      <c r="Y430" s="214">
        <f>ROUND(X430*16.8,0)</f>
        <v>0</v>
      </c>
      <c r="Z430" s="214">
        <v>0</v>
      </c>
      <c r="AA430" s="214">
        <f>ROUND(Z430*19.2,0)</f>
        <v>0</v>
      </c>
      <c r="AB430" s="214">
        <v>0</v>
      </c>
      <c r="AC430" s="214">
        <f>ROUND(AB430*19.2,0)</f>
        <v>0</v>
      </c>
      <c r="AD430" s="214">
        <v>0</v>
      </c>
      <c r="AE430" s="214">
        <f>ROUND(AD430*12,0)</f>
        <v>0</v>
      </c>
      <c r="AF430" s="214">
        <v>0</v>
      </c>
      <c r="AG430" s="214">
        <f>ROUND(AF430*14.4,0)</f>
        <v>0</v>
      </c>
      <c r="AH430" s="214">
        <v>1</v>
      </c>
      <c r="AI430" s="214">
        <f>ROUND(AH430*9.6,0)</f>
        <v>10</v>
      </c>
      <c r="AJ430" s="214">
        <v>1</v>
      </c>
      <c r="AK430" s="214">
        <f>ROUND(AJ430*16.8,0)</f>
        <v>17</v>
      </c>
      <c r="AL430" s="214">
        <v>0</v>
      </c>
      <c r="AM430" s="214">
        <f>ROUND(AL430*7.2,0)</f>
        <v>0</v>
      </c>
      <c r="AN430" s="214">
        <f>SUM(M430,O430,Q430,S430,U430)</f>
        <v>51</v>
      </c>
      <c r="AO430" s="214">
        <f>SUM(W430,Y430,AA430,AC430)</f>
        <v>0</v>
      </c>
      <c r="AP430" s="214">
        <f>SUM(AE430,AG430,AI430)</f>
        <v>10</v>
      </c>
      <c r="AQ430" s="214">
        <f>SUM(AK430,AM430)</f>
        <v>17</v>
      </c>
      <c r="AR430" s="214">
        <f>SUM(AN430:AQ430)</f>
        <v>78</v>
      </c>
      <c r="AS430" s="214" t="str">
        <f>IF(AR430&lt;=120,"Group 1",IF(AR430&lt;=240,"Group 2",IF(AR430&lt;=360,"Group 3",IF(AR430&lt;=480,"Group 4",IF(AR430&lt;=600,"Group 5",IF(AR430&lt;=720,"Group 6",IF(AR430&lt;=840,"Group 7",IF(AR430&lt;=960,"Group 8",IF(AR430&lt;=1080,"Group 9","Group 10")))))))))</f>
        <v>Group 1</v>
      </c>
      <c r="AT430" s="214" t="str">
        <f>IF(AR430&lt;=120,"B1",IF(AR430&lt;=240,"B2",IF(AR430&lt;=360,"B3",IF(AR430&lt;=480,"B4",IF(AR430&lt;=600,"B5",IF(AR430&lt;=720,"B6",IF(AR430&lt;=840,"B7",IF(AR430&lt;=960,"B8",IF(AR430&lt;=1080,"B9",IF(AR430&lt;=1100,"B10",IF(AR430&lt;=1120,"B11",IF(AR430&lt;=1140,"B12",IF(AR430&lt;=1160,"B13",IF(AR430&lt;=1180,"B14","B15"))))))))))))))</f>
        <v>B1</v>
      </c>
      <c r="AU430" s="214" t="str">
        <f>AT430</f>
        <v>B1</v>
      </c>
      <c r="AV430" s="214" t="str">
        <f>IF(AU430=J430,"OK","REVIEW")</f>
        <v>OK</v>
      </c>
      <c r="AW430" s="213" t="s">
        <v>1647</v>
      </c>
    </row>
    <row r="431" ht="72" customHeight="1">
      <c r="A431" s="214" t="s">
        <v>285</v>
      </c>
      <c r="B431" s="213" t="s">
        <v>1544</v>
      </c>
      <c r="C431" s="214" t="s">
        <v>1607</v>
      </c>
      <c r="D431" s="213" t="s">
        <v>1608</v>
      </c>
      <c r="E431" s="214" t="s">
        <v>1609</v>
      </c>
      <c r="F431" s="213" t="s">
        <v>1608</v>
      </c>
      <c r="G431" s="214" t="s">
        <v>1612</v>
      </c>
      <c r="H431" s="213" t="s">
        <v>1613</v>
      </c>
      <c r="I431" s="213" t="s">
        <v>1551</v>
      </c>
      <c r="J431" s="214" t="s">
        <v>255</v>
      </c>
      <c r="K431" s="213" t="s">
        <v>1670</v>
      </c>
      <c r="L431" s="214">
        <v>1</v>
      </c>
      <c r="M431" s="214">
        <f>ROUND(L431*18,0)</f>
        <v>18</v>
      </c>
      <c r="N431" s="214">
        <v>1</v>
      </c>
      <c r="O431" s="214">
        <f>ROUND(N431*19.2,0)</f>
        <v>19</v>
      </c>
      <c r="P431" s="214">
        <v>0</v>
      </c>
      <c r="Q431" s="214">
        <f>ROUND(P431*19.2,0)</f>
        <v>0</v>
      </c>
      <c r="R431" s="214">
        <v>0</v>
      </c>
      <c r="S431" s="214">
        <f>ROUND(R431*14.4,0)</f>
        <v>0</v>
      </c>
      <c r="T431" s="214">
        <v>1</v>
      </c>
      <c r="U431" s="214">
        <f>ROUND(T431*14.4,0)</f>
        <v>14</v>
      </c>
      <c r="V431" s="214">
        <v>0</v>
      </c>
      <c r="W431" s="214">
        <f>ROUND(V431*28.8,0)</f>
        <v>0</v>
      </c>
      <c r="X431" s="214">
        <v>0</v>
      </c>
      <c r="Y431" s="214">
        <f>ROUND(X431*16.8,0)</f>
        <v>0</v>
      </c>
      <c r="Z431" s="214">
        <v>0</v>
      </c>
      <c r="AA431" s="214">
        <f>ROUND(Z431*19.2,0)</f>
        <v>0</v>
      </c>
      <c r="AB431" s="214">
        <v>0</v>
      </c>
      <c r="AC431" s="214">
        <f>ROUND(AB431*19.2,0)</f>
        <v>0</v>
      </c>
      <c r="AD431" s="214">
        <v>0</v>
      </c>
      <c r="AE431" s="214">
        <f>ROUND(AD431*12,0)</f>
        <v>0</v>
      </c>
      <c r="AF431" s="214">
        <v>0</v>
      </c>
      <c r="AG431" s="214">
        <f>ROUND(AF431*14.4,0)</f>
        <v>0</v>
      </c>
      <c r="AH431" s="214">
        <v>2</v>
      </c>
      <c r="AI431" s="214">
        <f>ROUND(AH431*9.6,0)</f>
        <v>19</v>
      </c>
      <c r="AJ431" s="214">
        <v>2</v>
      </c>
      <c r="AK431" s="214">
        <f>ROUND(AJ431*16.8,0)</f>
        <v>34</v>
      </c>
      <c r="AL431" s="214">
        <v>0</v>
      </c>
      <c r="AM431" s="214">
        <f>ROUND(AL431*7.2,0)</f>
        <v>0</v>
      </c>
      <c r="AN431" s="214">
        <f>SUM(M431,O431,Q431,S431,U431)</f>
        <v>51</v>
      </c>
      <c r="AO431" s="214">
        <f>SUM(W431,Y431,AA431,AC431)</f>
        <v>0</v>
      </c>
      <c r="AP431" s="214">
        <f>SUM(AE431,AG431,AI431)</f>
        <v>19</v>
      </c>
      <c r="AQ431" s="214">
        <f>SUM(AK431,AM431)</f>
        <v>34</v>
      </c>
      <c r="AR431" s="214">
        <f>SUM(AN431:AQ431)</f>
        <v>104</v>
      </c>
      <c r="AS431" s="214" t="str">
        <f>IF(AR431&lt;=120,"Group 1",IF(AR431&lt;=240,"Group 2",IF(AR431&lt;=360,"Group 3",IF(AR431&lt;=480,"Group 4",IF(AR431&lt;=600,"Group 5",IF(AR431&lt;=720,"Group 6",IF(AR431&lt;=840,"Group 7",IF(AR431&lt;=960,"Group 8",IF(AR431&lt;=1080,"Group 9","Group 10")))))))))</f>
        <v>Group 1</v>
      </c>
      <c r="AT431" s="214" t="str">
        <f>IF(AR431&lt;=120,"B1",IF(AR431&lt;=240,"B2",IF(AR431&lt;=360,"B3",IF(AR431&lt;=480,"B4",IF(AR431&lt;=600,"B5",IF(AR431&lt;=720,"B6",IF(AR431&lt;=840,"B7",IF(AR431&lt;=960,"B8",IF(AR431&lt;=1080,"B9",IF(AR431&lt;=1100,"B10",IF(AR431&lt;=1120,"B11",IF(AR431&lt;=1140,"B12",IF(AR431&lt;=1160,"B13",IF(AR431&lt;=1180,"B14","B15"))))))))))))))</f>
        <v>B1</v>
      </c>
      <c r="AU431" s="214" t="str">
        <f>AT431</f>
        <v>B1</v>
      </c>
      <c r="AV431" s="214" t="str">
        <f>IF(AU431=J431,"OK","REVIEW")</f>
        <v>OK</v>
      </c>
      <c r="AW431" s="213" t="s">
        <v>1647</v>
      </c>
    </row>
    <row r="432" ht="72" customHeight="1">
      <c r="A432" s="214" t="s">
        <v>285</v>
      </c>
      <c r="B432" s="213" t="s">
        <v>1544</v>
      </c>
      <c r="C432" s="214" t="s">
        <v>1614</v>
      </c>
      <c r="D432" s="213" t="s">
        <v>1615</v>
      </c>
      <c r="E432" s="214" t="s">
        <v>1616</v>
      </c>
      <c r="F432" s="213" t="s">
        <v>1617</v>
      </c>
      <c r="G432" s="214" t="s">
        <v>1618</v>
      </c>
      <c r="H432" s="213" t="s">
        <v>1617</v>
      </c>
      <c r="I432" s="213" t="s">
        <v>1551</v>
      </c>
      <c r="J432" s="214" t="s">
        <v>255</v>
      </c>
      <c r="K432" s="213" t="s">
        <v>1670</v>
      </c>
      <c r="L432" s="214">
        <v>1</v>
      </c>
      <c r="M432" s="214">
        <f>ROUND(L432*18,0)</f>
        <v>18</v>
      </c>
      <c r="N432" s="214">
        <v>1</v>
      </c>
      <c r="O432" s="214">
        <f>ROUND(N432*19.2,0)</f>
        <v>19</v>
      </c>
      <c r="P432" s="214">
        <v>0</v>
      </c>
      <c r="Q432" s="214">
        <f>ROUND(P432*19.2,0)</f>
        <v>0</v>
      </c>
      <c r="R432" s="214">
        <v>0</v>
      </c>
      <c r="S432" s="214">
        <f>ROUND(R432*14.4,0)</f>
        <v>0</v>
      </c>
      <c r="T432" s="214">
        <v>1</v>
      </c>
      <c r="U432" s="214">
        <f>ROUND(T432*14.4,0)</f>
        <v>14</v>
      </c>
      <c r="V432" s="214">
        <v>0</v>
      </c>
      <c r="W432" s="214">
        <f>ROUND(V432*28.8,0)</f>
        <v>0</v>
      </c>
      <c r="X432" s="214">
        <v>0</v>
      </c>
      <c r="Y432" s="214">
        <f>ROUND(X432*16.8,0)</f>
        <v>0</v>
      </c>
      <c r="Z432" s="214">
        <v>0</v>
      </c>
      <c r="AA432" s="214">
        <f>ROUND(Z432*19.2,0)</f>
        <v>0</v>
      </c>
      <c r="AB432" s="214">
        <v>0</v>
      </c>
      <c r="AC432" s="214">
        <f>ROUND(AB432*19.2,0)</f>
        <v>0</v>
      </c>
      <c r="AD432" s="214">
        <v>0</v>
      </c>
      <c r="AE432" s="214">
        <f>ROUND(AD432*12,0)</f>
        <v>0</v>
      </c>
      <c r="AF432" s="214">
        <v>0</v>
      </c>
      <c r="AG432" s="214">
        <f>ROUND(AF432*14.4,0)</f>
        <v>0</v>
      </c>
      <c r="AH432" s="214">
        <v>1</v>
      </c>
      <c r="AI432" s="214">
        <f>ROUND(AH432*9.6,0)</f>
        <v>10</v>
      </c>
      <c r="AJ432" s="214">
        <v>1</v>
      </c>
      <c r="AK432" s="214">
        <f>ROUND(AJ432*16.8,0)</f>
        <v>17</v>
      </c>
      <c r="AL432" s="214">
        <v>0</v>
      </c>
      <c r="AM432" s="214">
        <f>ROUND(AL432*7.2,0)</f>
        <v>0</v>
      </c>
      <c r="AN432" s="214">
        <f>SUM(M432,O432,Q432,S432,U432)</f>
        <v>51</v>
      </c>
      <c r="AO432" s="214">
        <f>SUM(W432,Y432,AA432,AC432)</f>
        <v>0</v>
      </c>
      <c r="AP432" s="214">
        <f>SUM(AE432,AG432,AI432)</f>
        <v>10</v>
      </c>
      <c r="AQ432" s="214">
        <f>SUM(AK432,AM432)</f>
        <v>17</v>
      </c>
      <c r="AR432" s="214">
        <f>SUM(AN432:AQ432)</f>
        <v>78</v>
      </c>
      <c r="AS432" s="214" t="str">
        <f>IF(AR432&lt;=120,"Group 1",IF(AR432&lt;=240,"Group 2",IF(AR432&lt;=360,"Group 3",IF(AR432&lt;=480,"Group 4",IF(AR432&lt;=600,"Group 5",IF(AR432&lt;=720,"Group 6",IF(AR432&lt;=840,"Group 7",IF(AR432&lt;=960,"Group 8",IF(AR432&lt;=1080,"Group 9","Group 10")))))))))</f>
        <v>Group 1</v>
      </c>
      <c r="AT432" s="214" t="str">
        <f>IF(AR432&lt;=120,"B1",IF(AR432&lt;=240,"B2",IF(AR432&lt;=360,"B3",IF(AR432&lt;=480,"B4",IF(AR432&lt;=600,"B5",IF(AR432&lt;=720,"B6",IF(AR432&lt;=840,"B7",IF(AR432&lt;=960,"B8",IF(AR432&lt;=1080,"B9",IF(AR432&lt;=1100,"B10",IF(AR432&lt;=1120,"B11",IF(AR432&lt;=1140,"B12",IF(AR432&lt;=1160,"B13",IF(AR432&lt;=1180,"B14","B15"))))))))))))))</f>
        <v>B1</v>
      </c>
      <c r="AU432" s="214" t="str">
        <f>AT432</f>
        <v>B1</v>
      </c>
      <c r="AV432" s="214" t="str">
        <f>IF(AU432=J432,"OK","REVIEW")</f>
        <v>OK</v>
      </c>
      <c r="AW432" s="213" t="s">
        <v>1647</v>
      </c>
    </row>
    <row r="433" ht="72" customHeight="1">
      <c r="A433" s="214" t="s">
        <v>285</v>
      </c>
      <c r="B433" s="213" t="s">
        <v>1544</v>
      </c>
      <c r="C433" s="214" t="s">
        <v>1614</v>
      </c>
      <c r="D433" s="213" t="s">
        <v>1615</v>
      </c>
      <c r="E433" s="214" t="s">
        <v>1619</v>
      </c>
      <c r="F433" s="213" t="s">
        <v>1620</v>
      </c>
      <c r="G433" s="214" t="s">
        <v>1621</v>
      </c>
      <c r="H433" s="213" t="s">
        <v>1620</v>
      </c>
      <c r="I433" s="213" t="s">
        <v>1551</v>
      </c>
      <c r="J433" s="214" t="s">
        <v>255</v>
      </c>
      <c r="K433" s="213" t="s">
        <v>1670</v>
      </c>
      <c r="L433" s="214">
        <v>1</v>
      </c>
      <c r="M433" s="214">
        <f>ROUND(L433*18,0)</f>
        <v>18</v>
      </c>
      <c r="N433" s="214">
        <v>1</v>
      </c>
      <c r="O433" s="214">
        <f>ROUND(N433*19.2,0)</f>
        <v>19</v>
      </c>
      <c r="P433" s="214">
        <v>0</v>
      </c>
      <c r="Q433" s="214">
        <f>ROUND(P433*19.2,0)</f>
        <v>0</v>
      </c>
      <c r="R433" s="214">
        <v>0</v>
      </c>
      <c r="S433" s="214">
        <f>ROUND(R433*14.4,0)</f>
        <v>0</v>
      </c>
      <c r="T433" s="214">
        <v>1</v>
      </c>
      <c r="U433" s="214">
        <f>ROUND(T433*14.4,0)</f>
        <v>14</v>
      </c>
      <c r="V433" s="214">
        <v>0</v>
      </c>
      <c r="W433" s="214">
        <f>ROUND(V433*28.8,0)</f>
        <v>0</v>
      </c>
      <c r="X433" s="214">
        <v>0</v>
      </c>
      <c r="Y433" s="214">
        <f>ROUND(X433*16.8,0)</f>
        <v>0</v>
      </c>
      <c r="Z433" s="214">
        <v>0</v>
      </c>
      <c r="AA433" s="214">
        <f>ROUND(Z433*19.2,0)</f>
        <v>0</v>
      </c>
      <c r="AB433" s="214">
        <v>0</v>
      </c>
      <c r="AC433" s="214">
        <f>ROUND(AB433*19.2,0)</f>
        <v>0</v>
      </c>
      <c r="AD433" s="214">
        <v>0</v>
      </c>
      <c r="AE433" s="214">
        <f>ROUND(AD433*12,0)</f>
        <v>0</v>
      </c>
      <c r="AF433" s="214">
        <v>0</v>
      </c>
      <c r="AG433" s="214">
        <f>ROUND(AF433*14.4,0)</f>
        <v>0</v>
      </c>
      <c r="AH433" s="214">
        <v>1</v>
      </c>
      <c r="AI433" s="214">
        <f>ROUND(AH433*9.6,0)</f>
        <v>10</v>
      </c>
      <c r="AJ433" s="214">
        <v>1</v>
      </c>
      <c r="AK433" s="214">
        <f>ROUND(AJ433*16.8,0)</f>
        <v>17</v>
      </c>
      <c r="AL433" s="214">
        <v>0</v>
      </c>
      <c r="AM433" s="214">
        <f>ROUND(AL433*7.2,0)</f>
        <v>0</v>
      </c>
      <c r="AN433" s="214">
        <f>SUM(M433,O433,Q433,S433,U433)</f>
        <v>51</v>
      </c>
      <c r="AO433" s="214">
        <f>SUM(W433,Y433,AA433,AC433)</f>
        <v>0</v>
      </c>
      <c r="AP433" s="214">
        <f>SUM(AE433,AG433,AI433)</f>
        <v>10</v>
      </c>
      <c r="AQ433" s="214">
        <f>SUM(AK433,AM433)</f>
        <v>17</v>
      </c>
      <c r="AR433" s="214">
        <f>SUM(AN433:AQ433)</f>
        <v>78</v>
      </c>
      <c r="AS433" s="214" t="str">
        <f>IF(AR433&lt;=120,"Group 1",IF(AR433&lt;=240,"Group 2",IF(AR433&lt;=360,"Group 3",IF(AR433&lt;=480,"Group 4",IF(AR433&lt;=600,"Group 5",IF(AR433&lt;=720,"Group 6",IF(AR433&lt;=840,"Group 7",IF(AR433&lt;=960,"Group 8",IF(AR433&lt;=1080,"Group 9","Group 10")))))))))</f>
        <v>Group 1</v>
      </c>
      <c r="AT433" s="214" t="str">
        <f>IF(AR433&lt;=120,"B1",IF(AR433&lt;=240,"B2",IF(AR433&lt;=360,"B3",IF(AR433&lt;=480,"B4",IF(AR433&lt;=600,"B5",IF(AR433&lt;=720,"B6",IF(AR433&lt;=840,"B7",IF(AR433&lt;=960,"B8",IF(AR433&lt;=1080,"B9",IF(AR433&lt;=1100,"B10",IF(AR433&lt;=1120,"B11",IF(AR433&lt;=1140,"B12",IF(AR433&lt;=1160,"B13",IF(AR433&lt;=1180,"B14","B15"))))))))))))))</f>
        <v>B1</v>
      </c>
      <c r="AU433" s="214" t="str">
        <f>AT433</f>
        <v>B1</v>
      </c>
      <c r="AV433" s="214" t="str">
        <f>IF(AU433=J433,"OK","REVIEW")</f>
        <v>OK</v>
      </c>
      <c r="AW433" s="213" t="s">
        <v>1647</v>
      </c>
    </row>
    <row r="434" ht="72" customHeight="1">
      <c r="A434" s="214" t="s">
        <v>285</v>
      </c>
      <c r="B434" s="213" t="s">
        <v>1544</v>
      </c>
      <c r="C434" s="214" t="s">
        <v>1622</v>
      </c>
      <c r="D434" s="213" t="s">
        <v>1623</v>
      </c>
      <c r="E434" s="214" t="s">
        <v>1624</v>
      </c>
      <c r="F434" s="213" t="s">
        <v>1625</v>
      </c>
      <c r="G434" s="214" t="s">
        <v>1626</v>
      </c>
      <c r="H434" s="213" t="s">
        <v>1627</v>
      </c>
      <c r="I434" s="213" t="s">
        <v>1551</v>
      </c>
      <c r="J434" s="214" t="s">
        <v>255</v>
      </c>
      <c r="K434" s="213" t="s">
        <v>1670</v>
      </c>
      <c r="L434" s="214">
        <v>1</v>
      </c>
      <c r="M434" s="214">
        <f>ROUND(L434*18,0)</f>
        <v>18</v>
      </c>
      <c r="N434" s="214">
        <v>1</v>
      </c>
      <c r="O434" s="214">
        <f>ROUND(N434*19.2,0)</f>
        <v>19</v>
      </c>
      <c r="P434" s="214">
        <v>0</v>
      </c>
      <c r="Q434" s="214">
        <f>ROUND(P434*19.2,0)</f>
        <v>0</v>
      </c>
      <c r="R434" s="214">
        <v>0</v>
      </c>
      <c r="S434" s="214">
        <f>ROUND(R434*14.4,0)</f>
        <v>0</v>
      </c>
      <c r="T434" s="214">
        <v>1</v>
      </c>
      <c r="U434" s="214">
        <f>ROUND(T434*14.4,0)</f>
        <v>14</v>
      </c>
      <c r="V434" s="214">
        <v>0</v>
      </c>
      <c r="W434" s="214">
        <f>ROUND(V434*28.8,0)</f>
        <v>0</v>
      </c>
      <c r="X434" s="214">
        <v>0</v>
      </c>
      <c r="Y434" s="214">
        <f>ROUND(X434*16.8,0)</f>
        <v>0</v>
      </c>
      <c r="Z434" s="214">
        <v>0</v>
      </c>
      <c r="AA434" s="214">
        <f>ROUND(Z434*19.2,0)</f>
        <v>0</v>
      </c>
      <c r="AB434" s="214">
        <v>0</v>
      </c>
      <c r="AC434" s="214">
        <f>ROUND(AB434*19.2,0)</f>
        <v>0</v>
      </c>
      <c r="AD434" s="214">
        <v>0</v>
      </c>
      <c r="AE434" s="214">
        <f>ROUND(AD434*12,0)</f>
        <v>0</v>
      </c>
      <c r="AF434" s="214">
        <v>0</v>
      </c>
      <c r="AG434" s="214">
        <f>ROUND(AF434*14.4,0)</f>
        <v>0</v>
      </c>
      <c r="AH434" s="214">
        <v>2</v>
      </c>
      <c r="AI434" s="214">
        <f>ROUND(AH434*9.6,0)</f>
        <v>19</v>
      </c>
      <c r="AJ434" s="214">
        <v>2</v>
      </c>
      <c r="AK434" s="214">
        <f>ROUND(AJ434*16.8,0)</f>
        <v>34</v>
      </c>
      <c r="AL434" s="214">
        <v>0</v>
      </c>
      <c r="AM434" s="214">
        <f>ROUND(AL434*7.2,0)</f>
        <v>0</v>
      </c>
      <c r="AN434" s="214">
        <f>SUM(M434,O434,Q434,S434,U434)</f>
        <v>51</v>
      </c>
      <c r="AO434" s="214">
        <f>SUM(W434,Y434,AA434,AC434)</f>
        <v>0</v>
      </c>
      <c r="AP434" s="214">
        <f>SUM(AE434,AG434,AI434)</f>
        <v>19</v>
      </c>
      <c r="AQ434" s="214">
        <f>SUM(AK434,AM434)</f>
        <v>34</v>
      </c>
      <c r="AR434" s="214">
        <f>SUM(AN434:AQ434)</f>
        <v>104</v>
      </c>
      <c r="AS434" s="214" t="str">
        <f>IF(AR434&lt;=120,"Group 1",IF(AR434&lt;=240,"Group 2",IF(AR434&lt;=360,"Group 3",IF(AR434&lt;=480,"Group 4",IF(AR434&lt;=600,"Group 5",IF(AR434&lt;=720,"Group 6",IF(AR434&lt;=840,"Group 7",IF(AR434&lt;=960,"Group 8",IF(AR434&lt;=1080,"Group 9","Group 10")))))))))</f>
        <v>Group 1</v>
      </c>
      <c r="AT434" s="214" t="str">
        <f>IF(AR434&lt;=120,"B1",IF(AR434&lt;=240,"B2",IF(AR434&lt;=360,"B3",IF(AR434&lt;=480,"B4",IF(AR434&lt;=600,"B5",IF(AR434&lt;=720,"B6",IF(AR434&lt;=840,"B7",IF(AR434&lt;=960,"B8",IF(AR434&lt;=1080,"B9",IF(AR434&lt;=1100,"B10",IF(AR434&lt;=1120,"B11",IF(AR434&lt;=1140,"B12",IF(AR434&lt;=1160,"B13",IF(AR434&lt;=1180,"B14","B15"))))))))))))))</f>
        <v>B1</v>
      </c>
      <c r="AU434" s="214" t="str">
        <f>AT434</f>
        <v>B1</v>
      </c>
      <c r="AV434" s="214" t="str">
        <f>IF(AU434=J434,"OK","REVIEW")</f>
        <v>OK</v>
      </c>
      <c r="AW434" s="213" t="s">
        <v>1647</v>
      </c>
    </row>
    <row r="435" ht="72" customHeight="1">
      <c r="A435" s="214" t="s">
        <v>285</v>
      </c>
      <c r="B435" s="213" t="s">
        <v>1544</v>
      </c>
      <c r="C435" s="214" t="s">
        <v>1622</v>
      </c>
      <c r="D435" s="213" t="s">
        <v>1623</v>
      </c>
      <c r="E435" s="214" t="s">
        <v>1624</v>
      </c>
      <c r="F435" s="213" t="s">
        <v>1625</v>
      </c>
      <c r="G435" s="214" t="s">
        <v>1628</v>
      </c>
      <c r="H435" s="213" t="s">
        <v>1629</v>
      </c>
      <c r="I435" s="213" t="s">
        <v>1551</v>
      </c>
      <c r="J435" s="214" t="s">
        <v>255</v>
      </c>
      <c r="K435" s="213" t="s">
        <v>1670</v>
      </c>
      <c r="L435" s="214">
        <v>1</v>
      </c>
      <c r="M435" s="214">
        <f>ROUND(L435*18,0)</f>
        <v>18</v>
      </c>
      <c r="N435" s="214">
        <v>1</v>
      </c>
      <c r="O435" s="214">
        <f>ROUND(N435*19.2,0)</f>
        <v>19</v>
      </c>
      <c r="P435" s="214">
        <v>0</v>
      </c>
      <c r="Q435" s="214">
        <f>ROUND(P435*19.2,0)</f>
        <v>0</v>
      </c>
      <c r="R435" s="214">
        <v>0</v>
      </c>
      <c r="S435" s="214">
        <f>ROUND(R435*14.4,0)</f>
        <v>0</v>
      </c>
      <c r="T435" s="214">
        <v>1</v>
      </c>
      <c r="U435" s="214">
        <f>ROUND(T435*14.4,0)</f>
        <v>14</v>
      </c>
      <c r="V435" s="214">
        <v>0</v>
      </c>
      <c r="W435" s="214">
        <f>ROUND(V435*28.8,0)</f>
        <v>0</v>
      </c>
      <c r="X435" s="214">
        <v>0</v>
      </c>
      <c r="Y435" s="214">
        <f>ROUND(X435*16.8,0)</f>
        <v>0</v>
      </c>
      <c r="Z435" s="214">
        <v>0</v>
      </c>
      <c r="AA435" s="214">
        <f>ROUND(Z435*19.2,0)</f>
        <v>0</v>
      </c>
      <c r="AB435" s="214">
        <v>0</v>
      </c>
      <c r="AC435" s="214">
        <f>ROUND(AB435*19.2,0)</f>
        <v>0</v>
      </c>
      <c r="AD435" s="214">
        <v>0</v>
      </c>
      <c r="AE435" s="214">
        <f>ROUND(AD435*12,0)</f>
        <v>0</v>
      </c>
      <c r="AF435" s="214">
        <v>0</v>
      </c>
      <c r="AG435" s="214">
        <f>ROUND(AF435*14.4,0)</f>
        <v>0</v>
      </c>
      <c r="AH435" s="214">
        <v>1</v>
      </c>
      <c r="AI435" s="214">
        <f>ROUND(AH435*9.6,0)</f>
        <v>10</v>
      </c>
      <c r="AJ435" s="214">
        <v>1</v>
      </c>
      <c r="AK435" s="214">
        <f>ROUND(AJ435*16.8,0)</f>
        <v>17</v>
      </c>
      <c r="AL435" s="214">
        <v>0</v>
      </c>
      <c r="AM435" s="214">
        <f>ROUND(AL435*7.2,0)</f>
        <v>0</v>
      </c>
      <c r="AN435" s="214">
        <f>SUM(M435,O435,Q435,S435,U435)</f>
        <v>51</v>
      </c>
      <c r="AO435" s="214">
        <f>SUM(W435,Y435,AA435,AC435)</f>
        <v>0</v>
      </c>
      <c r="AP435" s="214">
        <f>SUM(AE435,AG435,AI435)</f>
        <v>10</v>
      </c>
      <c r="AQ435" s="214">
        <f>SUM(AK435,AM435)</f>
        <v>17</v>
      </c>
      <c r="AR435" s="214">
        <f>SUM(AN435:AQ435)</f>
        <v>78</v>
      </c>
      <c r="AS435" s="214" t="str">
        <f>IF(AR435&lt;=120,"Group 1",IF(AR435&lt;=240,"Group 2",IF(AR435&lt;=360,"Group 3",IF(AR435&lt;=480,"Group 4",IF(AR435&lt;=600,"Group 5",IF(AR435&lt;=720,"Group 6",IF(AR435&lt;=840,"Group 7",IF(AR435&lt;=960,"Group 8",IF(AR435&lt;=1080,"Group 9","Group 10")))))))))</f>
        <v>Group 1</v>
      </c>
      <c r="AT435" s="214" t="str">
        <f>IF(AR435&lt;=120,"B1",IF(AR435&lt;=240,"B2",IF(AR435&lt;=360,"B3",IF(AR435&lt;=480,"B4",IF(AR435&lt;=600,"B5",IF(AR435&lt;=720,"B6",IF(AR435&lt;=840,"B7",IF(AR435&lt;=960,"B8",IF(AR435&lt;=1080,"B9",IF(AR435&lt;=1100,"B10",IF(AR435&lt;=1120,"B11",IF(AR435&lt;=1140,"B12",IF(AR435&lt;=1160,"B13",IF(AR435&lt;=1180,"B14","B15"))))))))))))))</f>
        <v>B1</v>
      </c>
      <c r="AU435" s="214" t="str">
        <f>AT435</f>
        <v>B1</v>
      </c>
      <c r="AV435" s="214" t="str">
        <f>IF(AU435=J435,"OK","REVIEW")</f>
        <v>OK</v>
      </c>
      <c r="AW435" s="213" t="s">
        <v>1647</v>
      </c>
    </row>
    <row r="436" ht="72" customHeight="1">
      <c r="A436" s="214" t="s">
        <v>285</v>
      </c>
      <c r="B436" s="213" t="s">
        <v>1544</v>
      </c>
      <c r="C436" s="214" t="s">
        <v>1622</v>
      </c>
      <c r="D436" s="213" t="s">
        <v>1623</v>
      </c>
      <c r="E436" s="214" t="s">
        <v>1624</v>
      </c>
      <c r="F436" s="213" t="s">
        <v>1625</v>
      </c>
      <c r="G436" s="214" t="s">
        <v>1630</v>
      </c>
      <c r="H436" s="213" t="s">
        <v>1631</v>
      </c>
      <c r="I436" s="213" t="s">
        <v>1551</v>
      </c>
      <c r="J436" s="214" t="s">
        <v>255</v>
      </c>
      <c r="K436" s="213" t="s">
        <v>1670</v>
      </c>
      <c r="L436" s="214">
        <v>1</v>
      </c>
      <c r="M436" s="214">
        <f>ROUND(L436*18,0)</f>
        <v>18</v>
      </c>
      <c r="N436" s="214">
        <v>1</v>
      </c>
      <c r="O436" s="214">
        <f>ROUND(N436*19.2,0)</f>
        <v>19</v>
      </c>
      <c r="P436" s="214">
        <v>0</v>
      </c>
      <c r="Q436" s="214">
        <f>ROUND(P436*19.2,0)</f>
        <v>0</v>
      </c>
      <c r="R436" s="214">
        <v>0</v>
      </c>
      <c r="S436" s="214">
        <f>ROUND(R436*14.4,0)</f>
        <v>0</v>
      </c>
      <c r="T436" s="214">
        <v>1</v>
      </c>
      <c r="U436" s="214">
        <f>ROUND(T436*14.4,0)</f>
        <v>14</v>
      </c>
      <c r="V436" s="214">
        <v>0</v>
      </c>
      <c r="W436" s="214">
        <f>ROUND(V436*28.8,0)</f>
        <v>0</v>
      </c>
      <c r="X436" s="214">
        <v>0</v>
      </c>
      <c r="Y436" s="214">
        <f>ROUND(X436*16.8,0)</f>
        <v>0</v>
      </c>
      <c r="Z436" s="214">
        <v>0</v>
      </c>
      <c r="AA436" s="214">
        <f>ROUND(Z436*19.2,0)</f>
        <v>0</v>
      </c>
      <c r="AB436" s="214">
        <v>0</v>
      </c>
      <c r="AC436" s="214">
        <f>ROUND(AB436*19.2,0)</f>
        <v>0</v>
      </c>
      <c r="AD436" s="214">
        <v>0</v>
      </c>
      <c r="AE436" s="214">
        <f>ROUND(AD436*12,0)</f>
        <v>0</v>
      </c>
      <c r="AF436" s="214">
        <v>0</v>
      </c>
      <c r="AG436" s="214">
        <f>ROUND(AF436*14.4,0)</f>
        <v>0</v>
      </c>
      <c r="AH436" s="214">
        <v>2</v>
      </c>
      <c r="AI436" s="214">
        <f>ROUND(AH436*9.6,0)</f>
        <v>19</v>
      </c>
      <c r="AJ436" s="214">
        <v>2</v>
      </c>
      <c r="AK436" s="214">
        <f>ROUND(AJ436*16.8,0)</f>
        <v>34</v>
      </c>
      <c r="AL436" s="214">
        <v>0</v>
      </c>
      <c r="AM436" s="214">
        <f>ROUND(AL436*7.2,0)</f>
        <v>0</v>
      </c>
      <c r="AN436" s="214">
        <f>SUM(M436,O436,Q436,S436,U436)</f>
        <v>51</v>
      </c>
      <c r="AO436" s="214">
        <f>SUM(W436,Y436,AA436,AC436)</f>
        <v>0</v>
      </c>
      <c r="AP436" s="214">
        <f>SUM(AE436,AG436,AI436)</f>
        <v>19</v>
      </c>
      <c r="AQ436" s="214">
        <f>SUM(AK436,AM436)</f>
        <v>34</v>
      </c>
      <c r="AR436" s="214">
        <f>SUM(AN436:AQ436)</f>
        <v>104</v>
      </c>
      <c r="AS436" s="214" t="str">
        <f>IF(AR436&lt;=120,"Group 1",IF(AR436&lt;=240,"Group 2",IF(AR436&lt;=360,"Group 3",IF(AR436&lt;=480,"Group 4",IF(AR436&lt;=600,"Group 5",IF(AR436&lt;=720,"Group 6",IF(AR436&lt;=840,"Group 7",IF(AR436&lt;=960,"Group 8",IF(AR436&lt;=1080,"Group 9","Group 10")))))))))</f>
        <v>Group 1</v>
      </c>
      <c r="AT436" s="214" t="str">
        <f>IF(AR436&lt;=120,"B1",IF(AR436&lt;=240,"B2",IF(AR436&lt;=360,"B3",IF(AR436&lt;=480,"B4",IF(AR436&lt;=600,"B5",IF(AR436&lt;=720,"B6",IF(AR436&lt;=840,"B7",IF(AR436&lt;=960,"B8",IF(AR436&lt;=1080,"B9",IF(AR436&lt;=1100,"B10",IF(AR436&lt;=1120,"B11",IF(AR436&lt;=1140,"B12",IF(AR436&lt;=1160,"B13",IF(AR436&lt;=1180,"B14","B15"))))))))))))))</f>
        <v>B1</v>
      </c>
      <c r="AU436" s="214" t="str">
        <f>AT436</f>
        <v>B1</v>
      </c>
      <c r="AV436" s="214" t="str">
        <f>IF(AU436=J436,"OK","REVIEW")</f>
        <v>OK</v>
      </c>
      <c r="AW436" s="213" t="s">
        <v>1647</v>
      </c>
    </row>
    <row r="437" ht="72" customHeight="1">
      <c r="A437" s="214" t="s">
        <v>285</v>
      </c>
      <c r="B437" s="213" t="s">
        <v>1544</v>
      </c>
      <c r="C437" s="214" t="s">
        <v>1622</v>
      </c>
      <c r="D437" s="213" t="s">
        <v>1623</v>
      </c>
      <c r="E437" s="214" t="s">
        <v>1632</v>
      </c>
      <c r="F437" s="213" t="s">
        <v>1633</v>
      </c>
      <c r="G437" s="214" t="s">
        <v>1634</v>
      </c>
      <c r="H437" s="213" t="s">
        <v>1635</v>
      </c>
      <c r="I437" s="213" t="s">
        <v>1551</v>
      </c>
      <c r="J437" s="214" t="s">
        <v>255</v>
      </c>
      <c r="K437" s="213" t="s">
        <v>1670</v>
      </c>
      <c r="L437" s="214">
        <v>1</v>
      </c>
      <c r="M437" s="214">
        <f>ROUND(L437*18,0)</f>
        <v>18</v>
      </c>
      <c r="N437" s="214">
        <v>1</v>
      </c>
      <c r="O437" s="214">
        <f>ROUND(N437*19.2,0)</f>
        <v>19</v>
      </c>
      <c r="P437" s="214">
        <v>0</v>
      </c>
      <c r="Q437" s="214">
        <f>ROUND(P437*19.2,0)</f>
        <v>0</v>
      </c>
      <c r="R437" s="214">
        <v>0</v>
      </c>
      <c r="S437" s="214">
        <f>ROUND(R437*14.4,0)</f>
        <v>0</v>
      </c>
      <c r="T437" s="214">
        <v>1</v>
      </c>
      <c r="U437" s="214">
        <f>ROUND(T437*14.4,0)</f>
        <v>14</v>
      </c>
      <c r="V437" s="214">
        <v>0</v>
      </c>
      <c r="W437" s="214">
        <f>ROUND(V437*28.8,0)</f>
        <v>0</v>
      </c>
      <c r="X437" s="214">
        <v>0</v>
      </c>
      <c r="Y437" s="214">
        <f>ROUND(X437*16.8,0)</f>
        <v>0</v>
      </c>
      <c r="Z437" s="214">
        <v>0</v>
      </c>
      <c r="AA437" s="214">
        <f>ROUND(Z437*19.2,0)</f>
        <v>0</v>
      </c>
      <c r="AB437" s="214">
        <v>0</v>
      </c>
      <c r="AC437" s="214">
        <f>ROUND(AB437*19.2,0)</f>
        <v>0</v>
      </c>
      <c r="AD437" s="214">
        <v>0</v>
      </c>
      <c r="AE437" s="214">
        <f>ROUND(AD437*12,0)</f>
        <v>0</v>
      </c>
      <c r="AF437" s="214">
        <v>0</v>
      </c>
      <c r="AG437" s="214">
        <f>ROUND(AF437*14.4,0)</f>
        <v>0</v>
      </c>
      <c r="AH437" s="214">
        <v>1</v>
      </c>
      <c r="AI437" s="214">
        <f>ROUND(AH437*9.6,0)</f>
        <v>10</v>
      </c>
      <c r="AJ437" s="214">
        <v>1</v>
      </c>
      <c r="AK437" s="214">
        <f>ROUND(AJ437*16.8,0)</f>
        <v>17</v>
      </c>
      <c r="AL437" s="214">
        <v>0</v>
      </c>
      <c r="AM437" s="214">
        <f>ROUND(AL437*7.2,0)</f>
        <v>0</v>
      </c>
      <c r="AN437" s="214">
        <f>SUM(M437,O437,Q437,S437,U437)</f>
        <v>51</v>
      </c>
      <c r="AO437" s="214">
        <f>SUM(W437,Y437,AA437,AC437)</f>
        <v>0</v>
      </c>
      <c r="AP437" s="214">
        <f>SUM(AE437,AG437,AI437)</f>
        <v>10</v>
      </c>
      <c r="AQ437" s="214">
        <f>SUM(AK437,AM437)</f>
        <v>17</v>
      </c>
      <c r="AR437" s="214">
        <f>SUM(AN437:AQ437)</f>
        <v>78</v>
      </c>
      <c r="AS437" s="214" t="str">
        <f>IF(AR437&lt;=120,"Group 1",IF(AR437&lt;=240,"Group 2",IF(AR437&lt;=360,"Group 3",IF(AR437&lt;=480,"Group 4",IF(AR437&lt;=600,"Group 5",IF(AR437&lt;=720,"Group 6",IF(AR437&lt;=840,"Group 7",IF(AR437&lt;=960,"Group 8",IF(AR437&lt;=1080,"Group 9","Group 10")))))))))</f>
        <v>Group 1</v>
      </c>
      <c r="AT437" s="214" t="str">
        <f>IF(AR437&lt;=120,"B1",IF(AR437&lt;=240,"B2",IF(AR437&lt;=360,"B3",IF(AR437&lt;=480,"B4",IF(AR437&lt;=600,"B5",IF(AR437&lt;=720,"B6",IF(AR437&lt;=840,"B7",IF(AR437&lt;=960,"B8",IF(AR437&lt;=1080,"B9",IF(AR437&lt;=1100,"B10",IF(AR437&lt;=1120,"B11",IF(AR437&lt;=1140,"B12",IF(AR437&lt;=1160,"B13",IF(AR437&lt;=1180,"B14","B15"))))))))))))))</f>
        <v>B1</v>
      </c>
      <c r="AU437" s="214" t="str">
        <f>AT437</f>
        <v>B1</v>
      </c>
      <c r="AV437" s="214" t="str">
        <f>IF(AU437=J437,"OK","REVIEW")</f>
        <v>OK</v>
      </c>
      <c r="AW437" s="213" t="s">
        <v>1647</v>
      </c>
    </row>
    <row r="438" ht="72" customHeight="1">
      <c r="A438" s="214" t="s">
        <v>285</v>
      </c>
      <c r="B438" s="213" t="s">
        <v>1544</v>
      </c>
      <c r="C438" s="214" t="s">
        <v>1622</v>
      </c>
      <c r="D438" s="213" t="s">
        <v>1623</v>
      </c>
      <c r="E438" s="214" t="s">
        <v>1632</v>
      </c>
      <c r="F438" s="213" t="s">
        <v>1633</v>
      </c>
      <c r="G438" s="214" t="s">
        <v>1636</v>
      </c>
      <c r="H438" s="213" t="s">
        <v>1637</v>
      </c>
      <c r="I438" s="213" t="s">
        <v>1551</v>
      </c>
      <c r="J438" s="214" t="s">
        <v>255</v>
      </c>
      <c r="K438" s="213" t="s">
        <v>1670</v>
      </c>
      <c r="L438" s="214">
        <v>1</v>
      </c>
      <c r="M438" s="214">
        <f>ROUND(L438*18,0)</f>
        <v>18</v>
      </c>
      <c r="N438" s="214">
        <v>1</v>
      </c>
      <c r="O438" s="214">
        <f>ROUND(N438*19.2,0)</f>
        <v>19</v>
      </c>
      <c r="P438" s="214">
        <v>0</v>
      </c>
      <c r="Q438" s="214">
        <f>ROUND(P438*19.2,0)</f>
        <v>0</v>
      </c>
      <c r="R438" s="214">
        <v>0</v>
      </c>
      <c r="S438" s="214">
        <f>ROUND(R438*14.4,0)</f>
        <v>0</v>
      </c>
      <c r="T438" s="214">
        <v>1</v>
      </c>
      <c r="U438" s="214">
        <f>ROUND(T438*14.4,0)</f>
        <v>14</v>
      </c>
      <c r="V438" s="214">
        <v>0</v>
      </c>
      <c r="W438" s="214">
        <f>ROUND(V438*28.8,0)</f>
        <v>0</v>
      </c>
      <c r="X438" s="214">
        <v>0</v>
      </c>
      <c r="Y438" s="214">
        <f>ROUND(X438*16.8,0)</f>
        <v>0</v>
      </c>
      <c r="Z438" s="214">
        <v>0</v>
      </c>
      <c r="AA438" s="214">
        <f>ROUND(Z438*19.2,0)</f>
        <v>0</v>
      </c>
      <c r="AB438" s="214">
        <v>0</v>
      </c>
      <c r="AC438" s="214">
        <f>ROUND(AB438*19.2,0)</f>
        <v>0</v>
      </c>
      <c r="AD438" s="214">
        <v>0</v>
      </c>
      <c r="AE438" s="214">
        <f>ROUND(AD438*12,0)</f>
        <v>0</v>
      </c>
      <c r="AF438" s="214">
        <v>0</v>
      </c>
      <c r="AG438" s="214">
        <f>ROUND(AF438*14.4,0)</f>
        <v>0</v>
      </c>
      <c r="AH438" s="214">
        <v>1</v>
      </c>
      <c r="AI438" s="214">
        <f>ROUND(AH438*9.6,0)</f>
        <v>10</v>
      </c>
      <c r="AJ438" s="214">
        <v>1</v>
      </c>
      <c r="AK438" s="214">
        <f>ROUND(AJ438*16.8,0)</f>
        <v>17</v>
      </c>
      <c r="AL438" s="214">
        <v>0</v>
      </c>
      <c r="AM438" s="214">
        <f>ROUND(AL438*7.2,0)</f>
        <v>0</v>
      </c>
      <c r="AN438" s="214">
        <f>SUM(M438,O438,Q438,S438,U438)</f>
        <v>51</v>
      </c>
      <c r="AO438" s="214">
        <f>SUM(W438,Y438,AA438,AC438)</f>
        <v>0</v>
      </c>
      <c r="AP438" s="214">
        <f>SUM(AE438,AG438,AI438)</f>
        <v>10</v>
      </c>
      <c r="AQ438" s="214">
        <f>SUM(AK438,AM438)</f>
        <v>17</v>
      </c>
      <c r="AR438" s="214">
        <f>SUM(AN438:AQ438)</f>
        <v>78</v>
      </c>
      <c r="AS438" s="214" t="str">
        <f>IF(AR438&lt;=120,"Group 1",IF(AR438&lt;=240,"Group 2",IF(AR438&lt;=360,"Group 3",IF(AR438&lt;=480,"Group 4",IF(AR438&lt;=600,"Group 5",IF(AR438&lt;=720,"Group 6",IF(AR438&lt;=840,"Group 7",IF(AR438&lt;=960,"Group 8",IF(AR438&lt;=1080,"Group 9","Group 10")))))))))</f>
        <v>Group 1</v>
      </c>
      <c r="AT438" s="214" t="str">
        <f>IF(AR438&lt;=120,"B1",IF(AR438&lt;=240,"B2",IF(AR438&lt;=360,"B3",IF(AR438&lt;=480,"B4",IF(AR438&lt;=600,"B5",IF(AR438&lt;=720,"B6",IF(AR438&lt;=840,"B7",IF(AR438&lt;=960,"B8",IF(AR438&lt;=1080,"B9",IF(AR438&lt;=1100,"B10",IF(AR438&lt;=1120,"B11",IF(AR438&lt;=1140,"B12",IF(AR438&lt;=1160,"B13",IF(AR438&lt;=1180,"B14","B15"))))))))))))))</f>
        <v>B1</v>
      </c>
      <c r="AU438" s="214" t="str">
        <f>AT438</f>
        <v>B1</v>
      </c>
      <c r="AV438" s="214" t="str">
        <f>IF(AU438=J438,"OK","REVIEW")</f>
        <v>OK</v>
      </c>
      <c r="AW438" s="213" t="s">
        <v>1647</v>
      </c>
    </row>
    <row r="439" ht="72" customHeight="1">
      <c r="A439" s="214" t="s">
        <v>285</v>
      </c>
      <c r="B439" s="213" t="s">
        <v>1544</v>
      </c>
      <c r="C439" s="214" t="s">
        <v>1622</v>
      </c>
      <c r="D439" s="213" t="s">
        <v>1623</v>
      </c>
      <c r="E439" s="214" t="s">
        <v>1632</v>
      </c>
      <c r="F439" s="213" t="s">
        <v>1633</v>
      </c>
      <c r="G439" s="214" t="s">
        <v>1638</v>
      </c>
      <c r="H439" s="213" t="s">
        <v>1639</v>
      </c>
      <c r="I439" s="213" t="s">
        <v>1551</v>
      </c>
      <c r="J439" s="214" t="s">
        <v>255</v>
      </c>
      <c r="K439" s="213" t="s">
        <v>1670</v>
      </c>
      <c r="L439" s="214">
        <v>1</v>
      </c>
      <c r="M439" s="214">
        <f>ROUND(L439*18,0)</f>
        <v>18</v>
      </c>
      <c r="N439" s="214">
        <v>1</v>
      </c>
      <c r="O439" s="214">
        <f>ROUND(N439*19.2,0)</f>
        <v>19</v>
      </c>
      <c r="P439" s="214">
        <v>0</v>
      </c>
      <c r="Q439" s="214">
        <f>ROUND(P439*19.2,0)</f>
        <v>0</v>
      </c>
      <c r="R439" s="214">
        <v>0</v>
      </c>
      <c r="S439" s="214">
        <f>ROUND(R439*14.4,0)</f>
        <v>0</v>
      </c>
      <c r="T439" s="214">
        <v>1</v>
      </c>
      <c r="U439" s="214">
        <f>ROUND(T439*14.4,0)</f>
        <v>14</v>
      </c>
      <c r="V439" s="214">
        <v>0</v>
      </c>
      <c r="W439" s="214">
        <f>ROUND(V439*28.8,0)</f>
        <v>0</v>
      </c>
      <c r="X439" s="214">
        <v>0</v>
      </c>
      <c r="Y439" s="214">
        <f>ROUND(X439*16.8,0)</f>
        <v>0</v>
      </c>
      <c r="Z439" s="214">
        <v>0</v>
      </c>
      <c r="AA439" s="214">
        <f>ROUND(Z439*19.2,0)</f>
        <v>0</v>
      </c>
      <c r="AB439" s="214">
        <v>0</v>
      </c>
      <c r="AC439" s="214">
        <f>ROUND(AB439*19.2,0)</f>
        <v>0</v>
      </c>
      <c r="AD439" s="214">
        <v>0</v>
      </c>
      <c r="AE439" s="214">
        <f>ROUND(AD439*12,0)</f>
        <v>0</v>
      </c>
      <c r="AF439" s="214">
        <v>0</v>
      </c>
      <c r="AG439" s="214">
        <f>ROUND(AF439*14.4,0)</f>
        <v>0</v>
      </c>
      <c r="AH439" s="214">
        <v>2</v>
      </c>
      <c r="AI439" s="214">
        <f>ROUND(AH439*9.6,0)</f>
        <v>19</v>
      </c>
      <c r="AJ439" s="214">
        <v>2</v>
      </c>
      <c r="AK439" s="214">
        <f>ROUND(AJ439*16.8,0)</f>
        <v>34</v>
      </c>
      <c r="AL439" s="214">
        <v>0</v>
      </c>
      <c r="AM439" s="214">
        <f>ROUND(AL439*7.2,0)</f>
        <v>0</v>
      </c>
      <c r="AN439" s="214">
        <f>SUM(M439,O439,Q439,S439,U439)</f>
        <v>51</v>
      </c>
      <c r="AO439" s="214">
        <f>SUM(W439,Y439,AA439,AC439)</f>
        <v>0</v>
      </c>
      <c r="AP439" s="214">
        <f>SUM(AE439,AG439,AI439)</f>
        <v>19</v>
      </c>
      <c r="AQ439" s="214">
        <f>SUM(AK439,AM439)</f>
        <v>34</v>
      </c>
      <c r="AR439" s="214">
        <f>SUM(AN439:AQ439)</f>
        <v>104</v>
      </c>
      <c r="AS439" s="214" t="str">
        <f>IF(AR439&lt;=120,"Group 1",IF(AR439&lt;=240,"Group 2",IF(AR439&lt;=360,"Group 3",IF(AR439&lt;=480,"Group 4",IF(AR439&lt;=600,"Group 5",IF(AR439&lt;=720,"Group 6",IF(AR439&lt;=840,"Group 7",IF(AR439&lt;=960,"Group 8",IF(AR439&lt;=1080,"Group 9","Group 10")))))))))</f>
        <v>Group 1</v>
      </c>
      <c r="AT439" s="214" t="str">
        <f>IF(AR439&lt;=120,"B1",IF(AR439&lt;=240,"B2",IF(AR439&lt;=360,"B3",IF(AR439&lt;=480,"B4",IF(AR439&lt;=600,"B5",IF(AR439&lt;=720,"B6",IF(AR439&lt;=840,"B7",IF(AR439&lt;=960,"B8",IF(AR439&lt;=1080,"B9",IF(AR439&lt;=1100,"B10",IF(AR439&lt;=1120,"B11",IF(AR439&lt;=1140,"B12",IF(AR439&lt;=1160,"B13",IF(AR439&lt;=1180,"B14","B15"))))))))))))))</f>
        <v>B1</v>
      </c>
      <c r="AU439" s="214" t="str">
        <f>AT439</f>
        <v>B1</v>
      </c>
      <c r="AV439" s="214" t="str">
        <f>IF(AU439=J439,"OK","REVIEW")</f>
        <v>OK</v>
      </c>
      <c r="AW439" s="213" t="s">
        <v>1647</v>
      </c>
    </row>
    <row r="440" ht="72" customHeight="1">
      <c r="A440" s="214" t="s">
        <v>285</v>
      </c>
      <c r="B440" s="213" t="s">
        <v>1544</v>
      </c>
      <c r="C440" s="214" t="s">
        <v>1622</v>
      </c>
      <c r="D440" s="213" t="s">
        <v>1623</v>
      </c>
      <c r="E440" s="214" t="s">
        <v>1632</v>
      </c>
      <c r="F440" s="213" t="s">
        <v>1633</v>
      </c>
      <c r="G440" s="214" t="s">
        <v>1640</v>
      </c>
      <c r="H440" s="213" t="s">
        <v>1641</v>
      </c>
      <c r="I440" s="213" t="s">
        <v>1551</v>
      </c>
      <c r="J440" s="214" t="s">
        <v>255</v>
      </c>
      <c r="K440" s="213" t="s">
        <v>1670</v>
      </c>
      <c r="L440" s="214">
        <v>1</v>
      </c>
      <c r="M440" s="214">
        <f>ROUND(L440*18,0)</f>
        <v>18</v>
      </c>
      <c r="N440" s="214">
        <v>1</v>
      </c>
      <c r="O440" s="214">
        <f>ROUND(N440*19.2,0)</f>
        <v>19</v>
      </c>
      <c r="P440" s="214">
        <v>0</v>
      </c>
      <c r="Q440" s="214">
        <f>ROUND(P440*19.2,0)</f>
        <v>0</v>
      </c>
      <c r="R440" s="214">
        <v>0</v>
      </c>
      <c r="S440" s="214">
        <f>ROUND(R440*14.4,0)</f>
        <v>0</v>
      </c>
      <c r="T440" s="214">
        <v>1</v>
      </c>
      <c r="U440" s="214">
        <f>ROUND(T440*14.4,0)</f>
        <v>14</v>
      </c>
      <c r="V440" s="214">
        <v>0</v>
      </c>
      <c r="W440" s="214">
        <f>ROUND(V440*28.8,0)</f>
        <v>0</v>
      </c>
      <c r="X440" s="214">
        <v>0</v>
      </c>
      <c r="Y440" s="214">
        <f>ROUND(X440*16.8,0)</f>
        <v>0</v>
      </c>
      <c r="Z440" s="214">
        <v>0</v>
      </c>
      <c r="AA440" s="214">
        <f>ROUND(Z440*19.2,0)</f>
        <v>0</v>
      </c>
      <c r="AB440" s="214">
        <v>0</v>
      </c>
      <c r="AC440" s="214">
        <f>ROUND(AB440*19.2,0)</f>
        <v>0</v>
      </c>
      <c r="AD440" s="214">
        <v>0</v>
      </c>
      <c r="AE440" s="214">
        <f>ROUND(AD440*12,0)</f>
        <v>0</v>
      </c>
      <c r="AF440" s="214">
        <v>0</v>
      </c>
      <c r="AG440" s="214">
        <f>ROUND(AF440*14.4,0)</f>
        <v>0</v>
      </c>
      <c r="AH440" s="214">
        <v>2</v>
      </c>
      <c r="AI440" s="214">
        <f>ROUND(AH440*9.6,0)</f>
        <v>19</v>
      </c>
      <c r="AJ440" s="214">
        <v>2</v>
      </c>
      <c r="AK440" s="214">
        <f>ROUND(AJ440*16.8,0)</f>
        <v>34</v>
      </c>
      <c r="AL440" s="214">
        <v>0</v>
      </c>
      <c r="AM440" s="214">
        <f>ROUND(AL440*7.2,0)</f>
        <v>0</v>
      </c>
      <c r="AN440" s="214">
        <f>SUM(M440,O440,Q440,S440,U440)</f>
        <v>51</v>
      </c>
      <c r="AO440" s="214">
        <f>SUM(W440,Y440,AA440,AC440)</f>
        <v>0</v>
      </c>
      <c r="AP440" s="214">
        <f>SUM(AE440,AG440,AI440)</f>
        <v>19</v>
      </c>
      <c r="AQ440" s="214">
        <f>SUM(AK440,AM440)</f>
        <v>34</v>
      </c>
      <c r="AR440" s="214">
        <f>SUM(AN440:AQ440)</f>
        <v>104</v>
      </c>
      <c r="AS440" s="214" t="str">
        <f>IF(AR440&lt;=120,"Group 1",IF(AR440&lt;=240,"Group 2",IF(AR440&lt;=360,"Group 3",IF(AR440&lt;=480,"Group 4",IF(AR440&lt;=600,"Group 5",IF(AR440&lt;=720,"Group 6",IF(AR440&lt;=840,"Group 7",IF(AR440&lt;=960,"Group 8",IF(AR440&lt;=1080,"Group 9","Group 10")))))))))</f>
        <v>Group 1</v>
      </c>
      <c r="AT440" s="214" t="str">
        <f>IF(AR440&lt;=120,"B1",IF(AR440&lt;=240,"B2",IF(AR440&lt;=360,"B3",IF(AR440&lt;=480,"B4",IF(AR440&lt;=600,"B5",IF(AR440&lt;=720,"B6",IF(AR440&lt;=840,"B7",IF(AR440&lt;=960,"B8",IF(AR440&lt;=1080,"B9",IF(AR440&lt;=1100,"B10",IF(AR440&lt;=1120,"B11",IF(AR440&lt;=1140,"B12",IF(AR440&lt;=1160,"B13",IF(AR440&lt;=1180,"B14","B15"))))))))))))))</f>
        <v>B1</v>
      </c>
      <c r="AU440" s="214" t="str">
        <f>AT440</f>
        <v>B1</v>
      </c>
      <c r="AV440" s="214" t="str">
        <f>IF(AU440=J440,"OK","REVIEW")</f>
        <v>OK</v>
      </c>
      <c r="AW440" s="213" t="s">
        <v>1647</v>
      </c>
    </row>
    <row r="441" ht="72" customHeight="1">
      <c r="A441" s="214" t="s">
        <v>285</v>
      </c>
      <c r="B441" s="213" t="s">
        <v>1544</v>
      </c>
      <c r="C441" s="214" t="s">
        <v>1622</v>
      </c>
      <c r="D441" s="213" t="s">
        <v>1623</v>
      </c>
      <c r="E441" s="214" t="s">
        <v>1632</v>
      </c>
      <c r="F441" s="213" t="s">
        <v>1633</v>
      </c>
      <c r="G441" s="214" t="s">
        <v>1642</v>
      </c>
      <c r="H441" s="213" t="s">
        <v>1643</v>
      </c>
      <c r="I441" s="213" t="s">
        <v>1551</v>
      </c>
      <c r="J441" s="214" t="s">
        <v>255</v>
      </c>
      <c r="K441" s="213" t="s">
        <v>1670</v>
      </c>
      <c r="L441" s="214">
        <v>1</v>
      </c>
      <c r="M441" s="214">
        <f>ROUND(L441*18,0)</f>
        <v>18</v>
      </c>
      <c r="N441" s="214">
        <v>1</v>
      </c>
      <c r="O441" s="214">
        <f>ROUND(N441*19.2,0)</f>
        <v>19</v>
      </c>
      <c r="P441" s="214">
        <v>0</v>
      </c>
      <c r="Q441" s="214">
        <f>ROUND(P441*19.2,0)</f>
        <v>0</v>
      </c>
      <c r="R441" s="214">
        <v>0</v>
      </c>
      <c r="S441" s="214">
        <f>ROUND(R441*14.4,0)</f>
        <v>0</v>
      </c>
      <c r="T441" s="214">
        <v>1</v>
      </c>
      <c r="U441" s="214">
        <f>ROUND(T441*14.4,0)</f>
        <v>14</v>
      </c>
      <c r="V441" s="214">
        <v>0</v>
      </c>
      <c r="W441" s="214">
        <f>ROUND(V441*28.8,0)</f>
        <v>0</v>
      </c>
      <c r="X441" s="214">
        <v>0</v>
      </c>
      <c r="Y441" s="214">
        <f>ROUND(X441*16.8,0)</f>
        <v>0</v>
      </c>
      <c r="Z441" s="214">
        <v>0</v>
      </c>
      <c r="AA441" s="214">
        <f>ROUND(Z441*19.2,0)</f>
        <v>0</v>
      </c>
      <c r="AB441" s="214">
        <v>0</v>
      </c>
      <c r="AC441" s="214">
        <f>ROUND(AB441*19.2,0)</f>
        <v>0</v>
      </c>
      <c r="AD441" s="214">
        <v>0</v>
      </c>
      <c r="AE441" s="214">
        <f>ROUND(AD441*12,0)</f>
        <v>0</v>
      </c>
      <c r="AF441" s="214">
        <v>0</v>
      </c>
      <c r="AG441" s="214">
        <f>ROUND(AF441*14.4,0)</f>
        <v>0</v>
      </c>
      <c r="AH441" s="214">
        <v>1</v>
      </c>
      <c r="AI441" s="214">
        <f>ROUND(AH441*9.6,0)</f>
        <v>10</v>
      </c>
      <c r="AJ441" s="214">
        <v>1</v>
      </c>
      <c r="AK441" s="214">
        <f>ROUND(AJ441*16.8,0)</f>
        <v>17</v>
      </c>
      <c r="AL441" s="214">
        <v>0</v>
      </c>
      <c r="AM441" s="214">
        <f>ROUND(AL441*7.2,0)</f>
        <v>0</v>
      </c>
      <c r="AN441" s="214">
        <f>SUM(M441,O441,Q441,S441,U441)</f>
        <v>51</v>
      </c>
      <c r="AO441" s="214">
        <f>SUM(W441,Y441,AA441,AC441)</f>
        <v>0</v>
      </c>
      <c r="AP441" s="214">
        <f>SUM(AE441,AG441,AI441)</f>
        <v>10</v>
      </c>
      <c r="AQ441" s="214">
        <f>SUM(AK441,AM441)</f>
        <v>17</v>
      </c>
      <c r="AR441" s="214">
        <f>SUM(AN441:AQ441)</f>
        <v>78</v>
      </c>
      <c r="AS441" s="214" t="str">
        <f>IF(AR441&lt;=120,"Group 1",IF(AR441&lt;=240,"Group 2",IF(AR441&lt;=360,"Group 3",IF(AR441&lt;=480,"Group 4",IF(AR441&lt;=600,"Group 5",IF(AR441&lt;=720,"Group 6",IF(AR441&lt;=840,"Group 7",IF(AR441&lt;=960,"Group 8",IF(AR441&lt;=1080,"Group 9","Group 10")))))))))</f>
        <v>Group 1</v>
      </c>
      <c r="AT441" s="214" t="str">
        <f>IF(AR441&lt;=120,"B1",IF(AR441&lt;=240,"B2",IF(AR441&lt;=360,"B3",IF(AR441&lt;=480,"B4",IF(AR441&lt;=600,"B5",IF(AR441&lt;=720,"B6",IF(AR441&lt;=840,"B7",IF(AR441&lt;=960,"B8",IF(AR441&lt;=1080,"B9",IF(AR441&lt;=1100,"B10",IF(AR441&lt;=1120,"B11",IF(AR441&lt;=1140,"B12",IF(AR441&lt;=1160,"B13",IF(AR441&lt;=1180,"B14","B15"))))))))))))))</f>
        <v>B1</v>
      </c>
      <c r="AU441" s="214" t="str">
        <f>AT441</f>
        <v>B1</v>
      </c>
      <c r="AV441" s="214" t="str">
        <f>IF(AU441=J441,"OK","REVIEW")</f>
        <v>OK</v>
      </c>
      <c r="AW441" s="213" t="s">
        <v>1647</v>
      </c>
    </row>
  </sheetData>
  <autoFilter ref="A5:AW441"/>
  <mergeCells count="2">
    <mergeCell ref="A3:T3"/>
    <mergeCell ref="A1:H1"/>
  </mergeCells>
  <pageMargins left="0.75" right="0.75" top="1" bottom="1" header="0.5118055" footer="0.5118055"/>
  <pageSetup paperSize="9" orientation="portrait" horizontalDpi="300" verticalDpi="300"/>
</worksheet>
</file>

<file path=xl/worksheets/sheet17.xml><?xml version="1.0" encoding="utf-8"?>
<worksheet xmlns:r="http://schemas.openxmlformats.org/officeDocument/2006/relationships" xmlns="http://schemas.openxmlformats.org/spreadsheetml/2006/main">
  <sheetViews>
    <sheetView zoomScaleNormal="100" zoomScalePageLayoutView="100" workbookViewId="0" topLeftCell="B1">
      <pane activePane="bottomLeft" state="frozen" topLeftCell="B6" ySplit="5"/>
      <selection activeCell="B1" sqref="B1"/>
      <selection pane="bottomLeft" activeCell="A1" sqref="A1:H1"/>
    </sheetView>
  </sheetViews>
  <sheetFormatPr defaultColWidth="8.710938" defaultRowHeight="14.25" customHeight="1"/>
  <cols>
    <col min="1" max="1" width="18" customWidth="1"/>
    <col min="2" max="2" width="10" customWidth="1"/>
    <col min="3" max="3" width="54" customWidth="1"/>
    <col min="4" max="4" width="12" customWidth="1"/>
    <col min="5" max="6" width="16" customWidth="1"/>
    <col min="7" max="7" width="46" customWidth="1"/>
    <col min="8" max="8" width="54.85547" customWidth="1"/>
  </cols>
  <sheetData>
    <row r="1" ht="24" customHeight="1">
      <c r="A1" s="209" t="s">
        <v>1671</v>
      </c>
      <c r="I1" s="1"/>
      <c r="J1" s="1"/>
    </row>
    <row r="2" ht="14.25" customHeight="1">
      <c r="A2" s="1"/>
      <c r="B2" s="1"/>
      <c r="C2" s="1"/>
      <c r="D2" s="1"/>
      <c r="E2" s="1"/>
      <c r="F2" s="1"/>
      <c r="G2" s="1"/>
      <c r="H2" s="1"/>
      <c r="I2" s="1"/>
      <c r="J2" s="1"/>
    </row>
    <row r="3" ht="14.25" customHeight="1">
      <c r="A3" s="210" t="s">
        <v>1672</v>
      </c>
    </row>
    <row r="4" ht="14.25" customHeight="1">
      <c r="A4" s="1"/>
      <c r="B4" s="1"/>
      <c r="C4" s="1"/>
      <c r="D4" s="1"/>
      <c r="E4" s="1"/>
      <c r="F4" s="1"/>
      <c r="G4" s="1"/>
      <c r="H4" s="1"/>
      <c r="I4" s="1"/>
      <c r="J4" s="1"/>
    </row>
    <row r="5" ht="28.5" customHeight="1">
      <c r="A5" s="215" t="s">
        <v>1673</v>
      </c>
      <c r="B5" s="215" t="s">
        <v>1674</v>
      </c>
      <c r="C5" s="215" t="s">
        <v>1675</v>
      </c>
      <c r="D5" s="215" t="s">
        <v>1676</v>
      </c>
      <c r="E5" s="215" t="s">
        <v>1677</v>
      </c>
      <c r="F5" s="215" t="s">
        <v>1678</v>
      </c>
      <c r="G5" s="215" t="s">
        <v>1679</v>
      </c>
      <c r="H5" s="215" t="s">
        <v>342</v>
      </c>
      <c r="I5" s="1"/>
      <c r="J5" s="1"/>
    </row>
    <row r="6" ht="72" customHeight="1">
      <c r="A6" s="213" t="s">
        <v>1680</v>
      </c>
      <c r="B6" s="214" t="s">
        <v>347</v>
      </c>
      <c r="C6" s="213" t="s">
        <v>348</v>
      </c>
      <c r="D6" s="214"/>
      <c r="E6" s="214" t="s">
        <v>263</v>
      </c>
      <c r="F6" s="214" t="s">
        <v>289</v>
      </c>
      <c r="G6" s="213" t="s">
        <v>1681</v>
      </c>
      <c r="H6" s="213" t="s">
        <v>1647</v>
      </c>
      <c r="I6" s="1"/>
      <c r="J6" s="1"/>
    </row>
    <row r="7" ht="72" customHeight="1">
      <c r="A7" s="213" t="s">
        <v>1680</v>
      </c>
      <c r="B7" s="214" t="s">
        <v>256</v>
      </c>
      <c r="C7" s="213" t="s">
        <v>257</v>
      </c>
      <c r="D7" s="214"/>
      <c r="E7" s="214" t="s">
        <v>287</v>
      </c>
      <c r="F7" s="214" t="s">
        <v>292</v>
      </c>
      <c r="G7" s="213" t="s">
        <v>1681</v>
      </c>
      <c r="H7" s="213" t="s">
        <v>1647</v>
      </c>
      <c r="I7" s="1"/>
      <c r="J7" s="1"/>
    </row>
    <row r="8" ht="72" customHeight="1">
      <c r="A8" s="213" t="s">
        <v>1680</v>
      </c>
      <c r="B8" s="214" t="s">
        <v>260</v>
      </c>
      <c r="C8" s="213" t="s">
        <v>261</v>
      </c>
      <c r="D8" s="214"/>
      <c r="E8" s="214" t="s">
        <v>280</v>
      </c>
      <c r="F8" s="214" t="s">
        <v>284</v>
      </c>
      <c r="G8" s="213" t="s">
        <v>1681</v>
      </c>
      <c r="H8" s="213" t="s">
        <v>1647</v>
      </c>
      <c r="I8" s="1"/>
      <c r="J8" s="1"/>
    </row>
    <row r="9" ht="72" customHeight="1">
      <c r="A9" s="213" t="s">
        <v>1680</v>
      </c>
      <c r="B9" s="214" t="s">
        <v>264</v>
      </c>
      <c r="C9" s="213" t="s">
        <v>765</v>
      </c>
      <c r="D9" s="214"/>
      <c r="E9" s="214" t="s">
        <v>274</v>
      </c>
      <c r="F9" s="214" t="s">
        <v>277</v>
      </c>
      <c r="G9" s="213" t="s">
        <v>1681</v>
      </c>
      <c r="H9" s="213" t="s">
        <v>1647</v>
      </c>
      <c r="I9" s="1"/>
      <c r="J9" s="1"/>
    </row>
    <row r="10" ht="72" customHeight="1">
      <c r="A10" s="213" t="s">
        <v>1680</v>
      </c>
      <c r="B10" s="214" t="s">
        <v>268</v>
      </c>
      <c r="C10" s="213" t="s">
        <v>988</v>
      </c>
      <c r="D10" s="214"/>
      <c r="E10" s="214" t="s">
        <v>267</v>
      </c>
      <c r="F10" s="214" t="s">
        <v>271</v>
      </c>
      <c r="G10" s="213" t="s">
        <v>1681</v>
      </c>
      <c r="H10" s="213" t="s">
        <v>1647</v>
      </c>
      <c r="I10" s="1"/>
      <c r="J10" s="1"/>
    </row>
    <row r="11" ht="72" customHeight="1">
      <c r="A11" s="213" t="s">
        <v>1680</v>
      </c>
      <c r="B11" s="214" t="s">
        <v>272</v>
      </c>
      <c r="C11" s="213" t="s">
        <v>1075</v>
      </c>
      <c r="D11" s="214"/>
      <c r="E11" s="214" t="s">
        <v>267</v>
      </c>
      <c r="F11" s="214" t="s">
        <v>271</v>
      </c>
      <c r="G11" s="213" t="s">
        <v>1681</v>
      </c>
      <c r="H11" s="213" t="s">
        <v>1647</v>
      </c>
      <c r="I11" s="1"/>
      <c r="J11" s="1"/>
    </row>
    <row r="12" ht="72" customHeight="1">
      <c r="A12" s="213" t="s">
        <v>1680</v>
      </c>
      <c r="B12" s="214" t="s">
        <v>275</v>
      </c>
      <c r="C12" s="213" t="s">
        <v>1192</v>
      </c>
      <c r="D12" s="214"/>
      <c r="E12" s="214" t="s">
        <v>267</v>
      </c>
      <c r="F12" s="214" t="s">
        <v>267</v>
      </c>
      <c r="G12" s="213" t="s">
        <v>1681</v>
      </c>
      <c r="H12" s="213" t="s">
        <v>1647</v>
      </c>
      <c r="I12" s="1"/>
      <c r="J12" s="1"/>
    </row>
    <row r="13" ht="72" customHeight="1">
      <c r="A13" s="213" t="s">
        <v>1680</v>
      </c>
      <c r="B13" s="214" t="s">
        <v>278</v>
      </c>
      <c r="C13" s="213" t="s">
        <v>1250</v>
      </c>
      <c r="D13" s="214"/>
      <c r="E13" s="214" t="s">
        <v>267</v>
      </c>
      <c r="F13" s="214" t="s">
        <v>271</v>
      </c>
      <c r="G13" s="213" t="s">
        <v>1681</v>
      </c>
      <c r="H13" s="213" t="s">
        <v>1647</v>
      </c>
      <c r="I13" s="1"/>
      <c r="J13" s="1"/>
    </row>
    <row r="14" ht="72" customHeight="1">
      <c r="A14" s="213" t="s">
        <v>1680</v>
      </c>
      <c r="B14" s="214" t="s">
        <v>281</v>
      </c>
      <c r="C14" s="213" t="s">
        <v>1426</v>
      </c>
      <c r="D14" s="214"/>
      <c r="E14" s="214" t="s">
        <v>259</v>
      </c>
      <c r="F14" s="214" t="s">
        <v>263</v>
      </c>
      <c r="G14" s="213" t="s">
        <v>1681</v>
      </c>
      <c r="H14" s="213" t="s">
        <v>1647</v>
      </c>
      <c r="I14" s="1"/>
      <c r="J14" s="1"/>
    </row>
    <row r="15" ht="72" customHeight="1">
      <c r="A15" s="213" t="s">
        <v>1680</v>
      </c>
      <c r="B15" s="214" t="s">
        <v>285</v>
      </c>
      <c r="C15" s="213" t="s">
        <v>1544</v>
      </c>
      <c r="D15" s="214"/>
      <c r="E15" s="214" t="s">
        <v>255</v>
      </c>
      <c r="F15" s="214" t="s">
        <v>255</v>
      </c>
      <c r="G15" s="213" t="s">
        <v>1681</v>
      </c>
      <c r="H15" s="213" t="s">
        <v>1647</v>
      </c>
      <c r="I15" s="1"/>
      <c r="J15" s="1"/>
    </row>
    <row r="16" ht="72" customHeight="1">
      <c r="A16" s="213" t="s">
        <v>1682</v>
      </c>
      <c r="B16" s="214" t="s">
        <v>349</v>
      </c>
      <c r="C16" s="213" t="s">
        <v>350</v>
      </c>
      <c r="D16" s="214" t="s">
        <v>347</v>
      </c>
      <c r="E16" s="214" t="s">
        <v>289</v>
      </c>
      <c r="F16" s="214" t="s">
        <v>289</v>
      </c>
      <c r="G16" s="213" t="s">
        <v>1681</v>
      </c>
      <c r="H16" s="213" t="s">
        <v>1647</v>
      </c>
      <c r="I16" s="1"/>
      <c r="J16" s="1"/>
    </row>
    <row r="17" ht="72" customHeight="1">
      <c r="A17" s="213" t="s">
        <v>1682</v>
      </c>
      <c r="B17" s="214" t="s">
        <v>372</v>
      </c>
      <c r="C17" s="213" t="s">
        <v>373</v>
      </c>
      <c r="D17" s="214" t="s">
        <v>256</v>
      </c>
      <c r="E17" s="214" t="s">
        <v>290</v>
      </c>
      <c r="F17" s="214" t="s">
        <v>292</v>
      </c>
      <c r="G17" s="213" t="s">
        <v>1681</v>
      </c>
      <c r="H17" s="213" t="s">
        <v>1647</v>
      </c>
      <c r="I17" s="1"/>
      <c r="J17" s="1"/>
    </row>
    <row r="18" ht="72" customHeight="1">
      <c r="A18" s="213" t="s">
        <v>1682</v>
      </c>
      <c r="B18" s="214" t="s">
        <v>416</v>
      </c>
      <c r="C18" s="213" t="s">
        <v>417</v>
      </c>
      <c r="D18" s="214" t="s">
        <v>256</v>
      </c>
      <c r="E18" s="214" t="s">
        <v>289</v>
      </c>
      <c r="F18" s="214" t="s">
        <v>290</v>
      </c>
      <c r="G18" s="213" t="s">
        <v>1681</v>
      </c>
      <c r="H18" s="213" t="s">
        <v>1647</v>
      </c>
      <c r="I18" s="1"/>
      <c r="J18" s="1"/>
    </row>
    <row r="19" ht="72" customHeight="1">
      <c r="A19" s="213" t="s">
        <v>1682</v>
      </c>
      <c r="B19" s="214" t="s">
        <v>448</v>
      </c>
      <c r="C19" s="213" t="s">
        <v>449</v>
      </c>
      <c r="D19" s="214" t="s">
        <v>256</v>
      </c>
      <c r="E19" s="214" t="s">
        <v>287</v>
      </c>
      <c r="F19" s="214" t="s">
        <v>290</v>
      </c>
      <c r="G19" s="213" t="s">
        <v>1681</v>
      </c>
      <c r="H19" s="213" t="s">
        <v>1647</v>
      </c>
      <c r="I19" s="1"/>
      <c r="J19" s="1"/>
    </row>
    <row r="20" ht="72" customHeight="1">
      <c r="A20" s="213" t="s">
        <v>1682</v>
      </c>
      <c r="B20" s="214" t="s">
        <v>497</v>
      </c>
      <c r="C20" s="213" t="s">
        <v>498</v>
      </c>
      <c r="D20" s="214" t="s">
        <v>256</v>
      </c>
      <c r="E20" s="214" t="s">
        <v>287</v>
      </c>
      <c r="F20" s="214" t="s">
        <v>287</v>
      </c>
      <c r="G20" s="213" t="s">
        <v>1681</v>
      </c>
      <c r="H20" s="213" t="s">
        <v>1647</v>
      </c>
      <c r="I20" s="1"/>
      <c r="J20" s="1"/>
    </row>
    <row r="21" ht="72" customHeight="1">
      <c r="A21" s="213" t="s">
        <v>1682</v>
      </c>
      <c r="B21" s="214" t="s">
        <v>359</v>
      </c>
      <c r="C21" s="213" t="s">
        <v>360</v>
      </c>
      <c r="D21" s="214" t="s">
        <v>347</v>
      </c>
      <c r="E21" s="214" t="s">
        <v>277</v>
      </c>
      <c r="F21" s="214" t="s">
        <v>277</v>
      </c>
      <c r="G21" s="213" t="s">
        <v>1681</v>
      </c>
      <c r="H21" s="213" t="s">
        <v>1647</v>
      </c>
      <c r="I21" s="1"/>
      <c r="J21" s="1"/>
    </row>
    <row r="22" ht="72" customHeight="1">
      <c r="A22" s="213" t="s">
        <v>1682</v>
      </c>
      <c r="B22" s="214" t="s">
        <v>514</v>
      </c>
      <c r="C22" s="213" t="s">
        <v>515</v>
      </c>
      <c r="D22" s="214" t="s">
        <v>260</v>
      </c>
      <c r="E22" s="214" t="s">
        <v>280</v>
      </c>
      <c r="F22" s="214" t="s">
        <v>280</v>
      </c>
      <c r="G22" s="213" t="s">
        <v>1681</v>
      </c>
      <c r="H22" s="213" t="s">
        <v>1647</v>
      </c>
      <c r="I22" s="1"/>
      <c r="J22" s="1"/>
    </row>
    <row r="23" ht="72" customHeight="1">
      <c r="A23" s="213" t="s">
        <v>1682</v>
      </c>
      <c r="B23" s="214" t="s">
        <v>581</v>
      </c>
      <c r="C23" s="213" t="s">
        <v>582</v>
      </c>
      <c r="D23" s="214" t="s">
        <v>260</v>
      </c>
      <c r="E23" s="214" t="s">
        <v>280</v>
      </c>
      <c r="F23" s="214" t="s">
        <v>284</v>
      </c>
      <c r="G23" s="213" t="s">
        <v>1681</v>
      </c>
      <c r="H23" s="213" t="s">
        <v>1647</v>
      </c>
      <c r="I23" s="1"/>
      <c r="J23" s="1"/>
    </row>
    <row r="24" ht="72" customHeight="1">
      <c r="A24" s="213" t="s">
        <v>1682</v>
      </c>
      <c r="B24" s="214" t="s">
        <v>624</v>
      </c>
      <c r="C24" s="213" t="s">
        <v>625</v>
      </c>
      <c r="D24" s="214" t="s">
        <v>260</v>
      </c>
      <c r="E24" s="214" t="s">
        <v>280</v>
      </c>
      <c r="F24" s="214" t="s">
        <v>284</v>
      </c>
      <c r="G24" s="213" t="s">
        <v>1681</v>
      </c>
      <c r="H24" s="213" t="s">
        <v>1647</v>
      </c>
      <c r="I24" s="1"/>
      <c r="J24" s="1"/>
    </row>
    <row r="25" ht="72" customHeight="1">
      <c r="A25" s="213" t="s">
        <v>1682</v>
      </c>
      <c r="B25" s="214" t="s">
        <v>657</v>
      </c>
      <c r="C25" s="213" t="s">
        <v>658</v>
      </c>
      <c r="D25" s="214" t="s">
        <v>260</v>
      </c>
      <c r="E25" s="214" t="s">
        <v>280</v>
      </c>
      <c r="F25" s="214" t="s">
        <v>284</v>
      </c>
      <c r="G25" s="213" t="s">
        <v>1681</v>
      </c>
      <c r="H25" s="213" t="s">
        <v>1647</v>
      </c>
      <c r="I25" s="1"/>
      <c r="J25" s="1"/>
    </row>
    <row r="26" ht="72" customHeight="1">
      <c r="A26" s="213" t="s">
        <v>1682</v>
      </c>
      <c r="B26" s="214" t="s">
        <v>687</v>
      </c>
      <c r="C26" s="213" t="s">
        <v>688</v>
      </c>
      <c r="D26" s="214" t="s">
        <v>260</v>
      </c>
      <c r="E26" s="214" t="s">
        <v>280</v>
      </c>
      <c r="F26" s="214" t="s">
        <v>280</v>
      </c>
      <c r="G26" s="213" t="s">
        <v>1681</v>
      </c>
      <c r="H26" s="213" t="s">
        <v>1647</v>
      </c>
      <c r="I26" s="1"/>
      <c r="J26" s="1"/>
    </row>
    <row r="27" ht="72" customHeight="1">
      <c r="A27" s="213" t="s">
        <v>1682</v>
      </c>
      <c r="B27" s="214" t="s">
        <v>711</v>
      </c>
      <c r="C27" s="213" t="s">
        <v>712</v>
      </c>
      <c r="D27" s="214" t="s">
        <v>260</v>
      </c>
      <c r="E27" s="214" t="s">
        <v>280</v>
      </c>
      <c r="F27" s="214" t="s">
        <v>284</v>
      </c>
      <c r="G27" s="213" t="s">
        <v>1681</v>
      </c>
      <c r="H27" s="213" t="s">
        <v>1647</v>
      </c>
      <c r="I27" s="1"/>
      <c r="J27" s="1"/>
    </row>
    <row r="28" ht="72" customHeight="1">
      <c r="A28" s="213" t="s">
        <v>1682</v>
      </c>
      <c r="B28" s="214" t="s">
        <v>366</v>
      </c>
      <c r="C28" s="213" t="s">
        <v>367</v>
      </c>
      <c r="D28" s="214" t="s">
        <v>347</v>
      </c>
      <c r="E28" s="214" t="s">
        <v>263</v>
      </c>
      <c r="F28" s="214" t="s">
        <v>263</v>
      </c>
      <c r="G28" s="213" t="s">
        <v>1681</v>
      </c>
      <c r="H28" s="213" t="s">
        <v>1647</v>
      </c>
      <c r="I28" s="1"/>
      <c r="J28" s="1"/>
    </row>
    <row r="29" ht="72" customHeight="1">
      <c r="A29" s="213" t="s">
        <v>1682</v>
      </c>
      <c r="B29" s="214" t="s">
        <v>766</v>
      </c>
      <c r="C29" s="213" t="s">
        <v>767</v>
      </c>
      <c r="D29" s="214" t="s">
        <v>264</v>
      </c>
      <c r="E29" s="214" t="s">
        <v>274</v>
      </c>
      <c r="F29" s="214" t="s">
        <v>274</v>
      </c>
      <c r="G29" s="213" t="s">
        <v>1681</v>
      </c>
      <c r="H29" s="213" t="s">
        <v>1647</v>
      </c>
      <c r="I29" s="1"/>
      <c r="J29" s="1"/>
    </row>
    <row r="30" ht="72" customHeight="1">
      <c r="A30" s="213" t="s">
        <v>1682</v>
      </c>
      <c r="B30" s="214" t="s">
        <v>834</v>
      </c>
      <c r="C30" s="213" t="s">
        <v>835</v>
      </c>
      <c r="D30" s="214" t="s">
        <v>264</v>
      </c>
      <c r="E30" s="214" t="s">
        <v>274</v>
      </c>
      <c r="F30" s="214" t="s">
        <v>277</v>
      </c>
      <c r="G30" s="213" t="s">
        <v>1681</v>
      </c>
      <c r="H30" s="213" t="s">
        <v>1647</v>
      </c>
      <c r="I30" s="1"/>
      <c r="J30" s="1"/>
    </row>
    <row r="31" ht="72" customHeight="1">
      <c r="A31" s="213" t="s">
        <v>1682</v>
      </c>
      <c r="B31" s="214" t="s">
        <v>880</v>
      </c>
      <c r="C31" s="213" t="s">
        <v>881</v>
      </c>
      <c r="D31" s="214" t="s">
        <v>264</v>
      </c>
      <c r="E31" s="214" t="s">
        <v>274</v>
      </c>
      <c r="F31" s="214" t="s">
        <v>277</v>
      </c>
      <c r="G31" s="213" t="s">
        <v>1681</v>
      </c>
      <c r="H31" s="213" t="s">
        <v>1647</v>
      </c>
      <c r="I31" s="1"/>
      <c r="J31" s="1"/>
    </row>
    <row r="32" ht="72" customHeight="1">
      <c r="A32" s="213" t="s">
        <v>1682</v>
      </c>
      <c r="B32" s="214" t="s">
        <v>940</v>
      </c>
      <c r="C32" s="213" t="s">
        <v>941</v>
      </c>
      <c r="D32" s="214" t="s">
        <v>264</v>
      </c>
      <c r="E32" s="214" t="s">
        <v>274</v>
      </c>
      <c r="F32" s="214" t="s">
        <v>277</v>
      </c>
      <c r="G32" s="213" t="s">
        <v>1681</v>
      </c>
      <c r="H32" s="213" t="s">
        <v>1647</v>
      </c>
      <c r="I32" s="1"/>
      <c r="J32" s="1"/>
    </row>
    <row r="33" ht="72" customHeight="1">
      <c r="A33" s="213" t="s">
        <v>1682</v>
      </c>
      <c r="B33" s="214" t="s">
        <v>970</v>
      </c>
      <c r="C33" s="213" t="s">
        <v>971</v>
      </c>
      <c r="D33" s="214" t="s">
        <v>264</v>
      </c>
      <c r="E33" s="214" t="s">
        <v>274</v>
      </c>
      <c r="F33" s="214" t="s">
        <v>274</v>
      </c>
      <c r="G33" s="213" t="s">
        <v>1681</v>
      </c>
      <c r="H33" s="213" t="s">
        <v>1647</v>
      </c>
      <c r="I33" s="1"/>
      <c r="J33" s="1"/>
    </row>
    <row r="34" ht="72" customHeight="1">
      <c r="A34" s="213" t="s">
        <v>1682</v>
      </c>
      <c r="B34" s="214" t="s">
        <v>989</v>
      </c>
      <c r="C34" s="213" t="s">
        <v>990</v>
      </c>
      <c r="D34" s="214" t="s">
        <v>268</v>
      </c>
      <c r="E34" s="214" t="s">
        <v>267</v>
      </c>
      <c r="F34" s="214" t="s">
        <v>267</v>
      </c>
      <c r="G34" s="213" t="s">
        <v>1681</v>
      </c>
      <c r="H34" s="213" t="s">
        <v>1647</v>
      </c>
      <c r="I34" s="1"/>
      <c r="J34" s="1"/>
    </row>
    <row r="35" ht="72" customHeight="1">
      <c r="A35" s="213" t="s">
        <v>1682</v>
      </c>
      <c r="B35" s="214" t="s">
        <v>1008</v>
      </c>
      <c r="C35" s="213" t="s">
        <v>1009</v>
      </c>
      <c r="D35" s="214" t="s">
        <v>268</v>
      </c>
      <c r="E35" s="214" t="s">
        <v>267</v>
      </c>
      <c r="F35" s="214" t="s">
        <v>271</v>
      </c>
      <c r="G35" s="213" t="s">
        <v>1681</v>
      </c>
      <c r="H35" s="213" t="s">
        <v>1647</v>
      </c>
      <c r="I35" s="1"/>
      <c r="J35" s="1"/>
    </row>
    <row r="36" ht="72" customHeight="1">
      <c r="A36" s="213" t="s">
        <v>1682</v>
      </c>
      <c r="B36" s="214" t="s">
        <v>1040</v>
      </c>
      <c r="C36" s="213" t="s">
        <v>1041</v>
      </c>
      <c r="D36" s="214" t="s">
        <v>268</v>
      </c>
      <c r="E36" s="214" t="s">
        <v>271</v>
      </c>
      <c r="F36" s="214" t="s">
        <v>271</v>
      </c>
      <c r="G36" s="213" t="s">
        <v>1681</v>
      </c>
      <c r="H36" s="213" t="s">
        <v>1647</v>
      </c>
      <c r="I36" s="1"/>
      <c r="J36" s="1"/>
    </row>
    <row r="37" ht="72" customHeight="1">
      <c r="A37" s="213" t="s">
        <v>1682</v>
      </c>
      <c r="B37" s="214" t="s">
        <v>1058</v>
      </c>
      <c r="C37" s="213" t="s">
        <v>1059</v>
      </c>
      <c r="D37" s="214" t="s">
        <v>268</v>
      </c>
      <c r="E37" s="214" t="s">
        <v>267</v>
      </c>
      <c r="F37" s="214" t="s">
        <v>271</v>
      </c>
      <c r="G37" s="213" t="s">
        <v>1681</v>
      </c>
      <c r="H37" s="213" t="s">
        <v>1647</v>
      </c>
      <c r="I37" s="1"/>
      <c r="J37" s="1"/>
    </row>
    <row r="38" ht="72" customHeight="1">
      <c r="A38" s="213" t="s">
        <v>1682</v>
      </c>
      <c r="B38" s="214" t="s">
        <v>1076</v>
      </c>
      <c r="C38" s="213" t="s">
        <v>1077</v>
      </c>
      <c r="D38" s="214" t="s">
        <v>272</v>
      </c>
      <c r="E38" s="214" t="s">
        <v>267</v>
      </c>
      <c r="F38" s="214" t="s">
        <v>271</v>
      </c>
      <c r="G38" s="213" t="s">
        <v>1681</v>
      </c>
      <c r="H38" s="213" t="s">
        <v>1647</v>
      </c>
      <c r="I38" s="1"/>
      <c r="J38" s="1"/>
    </row>
    <row r="39" ht="72" customHeight="1">
      <c r="A39" s="213" t="s">
        <v>1682</v>
      </c>
      <c r="B39" s="214" t="s">
        <v>1128</v>
      </c>
      <c r="C39" s="213" t="s">
        <v>1129</v>
      </c>
      <c r="D39" s="214" t="s">
        <v>272</v>
      </c>
      <c r="E39" s="214" t="s">
        <v>267</v>
      </c>
      <c r="F39" s="214" t="s">
        <v>271</v>
      </c>
      <c r="G39" s="213" t="s">
        <v>1681</v>
      </c>
      <c r="H39" s="213" t="s">
        <v>1647</v>
      </c>
      <c r="I39" s="1"/>
      <c r="J39" s="1"/>
    </row>
    <row r="40" ht="72" customHeight="1">
      <c r="A40" s="213" t="s">
        <v>1682</v>
      </c>
      <c r="B40" s="214" t="s">
        <v>1163</v>
      </c>
      <c r="C40" s="213" t="s">
        <v>1164</v>
      </c>
      <c r="D40" s="214" t="s">
        <v>272</v>
      </c>
      <c r="E40" s="214" t="s">
        <v>267</v>
      </c>
      <c r="F40" s="214" t="s">
        <v>271</v>
      </c>
      <c r="G40" s="213" t="s">
        <v>1681</v>
      </c>
      <c r="H40" s="213" t="s">
        <v>1647</v>
      </c>
      <c r="I40" s="1"/>
      <c r="J40" s="1"/>
    </row>
    <row r="41" ht="72" customHeight="1">
      <c r="A41" s="213" t="s">
        <v>1682</v>
      </c>
      <c r="B41" s="214" t="s">
        <v>1179</v>
      </c>
      <c r="C41" s="213" t="s">
        <v>1180</v>
      </c>
      <c r="D41" s="214" t="s">
        <v>272</v>
      </c>
      <c r="E41" s="214" t="s">
        <v>271</v>
      </c>
      <c r="F41" s="214" t="s">
        <v>271</v>
      </c>
      <c r="G41" s="213" t="s">
        <v>1681</v>
      </c>
      <c r="H41" s="213" t="s">
        <v>1647</v>
      </c>
      <c r="I41" s="1"/>
      <c r="J41" s="1"/>
    </row>
    <row r="42" ht="72" customHeight="1">
      <c r="A42" s="213" t="s">
        <v>1682</v>
      </c>
      <c r="B42" s="214" t="s">
        <v>1193</v>
      </c>
      <c r="C42" s="213" t="s">
        <v>1194</v>
      </c>
      <c r="D42" s="214" t="s">
        <v>275</v>
      </c>
      <c r="E42" s="214" t="s">
        <v>267</v>
      </c>
      <c r="F42" s="214" t="s">
        <v>267</v>
      </c>
      <c r="G42" s="213" t="s">
        <v>1681</v>
      </c>
      <c r="H42" s="213" t="s">
        <v>1647</v>
      </c>
      <c r="I42" s="1"/>
      <c r="J42" s="1"/>
    </row>
    <row r="43" ht="72" customHeight="1">
      <c r="A43" s="213" t="s">
        <v>1682</v>
      </c>
      <c r="B43" s="214" t="s">
        <v>1221</v>
      </c>
      <c r="C43" s="213" t="s">
        <v>1222</v>
      </c>
      <c r="D43" s="214" t="s">
        <v>275</v>
      </c>
      <c r="E43" s="214" t="s">
        <v>267</v>
      </c>
      <c r="F43" s="214" t="s">
        <v>267</v>
      </c>
      <c r="G43" s="213" t="s">
        <v>1681</v>
      </c>
      <c r="H43" s="213" t="s">
        <v>1647</v>
      </c>
      <c r="I43" s="1"/>
      <c r="J43" s="1"/>
    </row>
    <row r="44" ht="72" customHeight="1">
      <c r="A44" s="213" t="s">
        <v>1682</v>
      </c>
      <c r="B44" s="214" t="s">
        <v>1236</v>
      </c>
      <c r="C44" s="213" t="s">
        <v>1237</v>
      </c>
      <c r="D44" s="214" t="s">
        <v>275</v>
      </c>
      <c r="E44" s="214" t="s">
        <v>267</v>
      </c>
      <c r="F44" s="214" t="s">
        <v>267</v>
      </c>
      <c r="G44" s="213" t="s">
        <v>1681</v>
      </c>
      <c r="H44" s="213" t="s">
        <v>1647</v>
      </c>
      <c r="I44" s="1"/>
      <c r="J44" s="1"/>
    </row>
    <row r="45" ht="72" customHeight="1">
      <c r="A45" s="213" t="s">
        <v>1682</v>
      </c>
      <c r="B45" s="214" t="s">
        <v>1251</v>
      </c>
      <c r="C45" s="213" t="s">
        <v>1252</v>
      </c>
      <c r="D45" s="214" t="s">
        <v>278</v>
      </c>
      <c r="E45" s="214" t="s">
        <v>267</v>
      </c>
      <c r="F45" s="214" t="s">
        <v>271</v>
      </c>
      <c r="G45" s="213" t="s">
        <v>1681</v>
      </c>
      <c r="H45" s="213" t="s">
        <v>1647</v>
      </c>
      <c r="I45" s="1"/>
      <c r="J45" s="1"/>
    </row>
    <row r="46" ht="72" customHeight="1">
      <c r="A46" s="213" t="s">
        <v>1682</v>
      </c>
      <c r="B46" s="214" t="s">
        <v>1296</v>
      </c>
      <c r="C46" s="213" t="s">
        <v>1297</v>
      </c>
      <c r="D46" s="214" t="s">
        <v>278</v>
      </c>
      <c r="E46" s="214" t="s">
        <v>271</v>
      </c>
      <c r="F46" s="214" t="s">
        <v>271</v>
      </c>
      <c r="G46" s="213" t="s">
        <v>1681</v>
      </c>
      <c r="H46" s="213" t="s">
        <v>1647</v>
      </c>
      <c r="I46" s="1"/>
      <c r="J46" s="1"/>
    </row>
    <row r="47" ht="72" customHeight="1">
      <c r="A47" s="213" t="s">
        <v>1682</v>
      </c>
      <c r="B47" s="214" t="s">
        <v>1330</v>
      </c>
      <c r="C47" s="213" t="s">
        <v>1331</v>
      </c>
      <c r="D47" s="214" t="s">
        <v>278</v>
      </c>
      <c r="E47" s="214" t="s">
        <v>271</v>
      </c>
      <c r="F47" s="214" t="s">
        <v>271</v>
      </c>
      <c r="G47" s="213" t="s">
        <v>1681</v>
      </c>
      <c r="H47" s="213" t="s">
        <v>1647</v>
      </c>
      <c r="I47" s="1"/>
      <c r="J47" s="1"/>
    </row>
    <row r="48" ht="72" customHeight="1">
      <c r="A48" s="213" t="s">
        <v>1682</v>
      </c>
      <c r="B48" s="214" t="s">
        <v>1360</v>
      </c>
      <c r="C48" s="213" t="s">
        <v>1361</v>
      </c>
      <c r="D48" s="214" t="s">
        <v>278</v>
      </c>
      <c r="E48" s="214" t="s">
        <v>271</v>
      </c>
      <c r="F48" s="214" t="s">
        <v>271</v>
      </c>
      <c r="G48" s="213" t="s">
        <v>1681</v>
      </c>
      <c r="H48" s="213" t="s">
        <v>1647</v>
      </c>
      <c r="I48" s="1"/>
      <c r="J48" s="1"/>
    </row>
    <row r="49" ht="72" customHeight="1">
      <c r="A49" s="213" t="s">
        <v>1682</v>
      </c>
      <c r="B49" s="214" t="s">
        <v>1376</v>
      </c>
      <c r="C49" s="213" t="s">
        <v>1377</v>
      </c>
      <c r="D49" s="214" t="s">
        <v>278</v>
      </c>
      <c r="E49" s="214" t="s">
        <v>271</v>
      </c>
      <c r="F49" s="214" t="s">
        <v>271</v>
      </c>
      <c r="G49" s="213" t="s">
        <v>1681</v>
      </c>
      <c r="H49" s="213" t="s">
        <v>1647</v>
      </c>
      <c r="I49" s="1"/>
      <c r="J49" s="1"/>
    </row>
    <row r="50" ht="72" customHeight="1">
      <c r="A50" s="213" t="s">
        <v>1682</v>
      </c>
      <c r="B50" s="214" t="s">
        <v>1427</v>
      </c>
      <c r="C50" s="213" t="s">
        <v>1428</v>
      </c>
      <c r="D50" s="214" t="s">
        <v>281</v>
      </c>
      <c r="E50" s="214" t="s">
        <v>259</v>
      </c>
      <c r="F50" s="214" t="s">
        <v>263</v>
      </c>
      <c r="G50" s="213" t="s">
        <v>1681</v>
      </c>
      <c r="H50" s="213" t="s">
        <v>1647</v>
      </c>
      <c r="I50" s="1"/>
      <c r="J50" s="1"/>
    </row>
    <row r="51" ht="72" customHeight="1">
      <c r="A51" s="213" t="s">
        <v>1682</v>
      </c>
      <c r="B51" s="214" t="s">
        <v>1502</v>
      </c>
      <c r="C51" s="213" t="s">
        <v>1503</v>
      </c>
      <c r="D51" s="214" t="s">
        <v>281</v>
      </c>
      <c r="E51" s="214" t="s">
        <v>259</v>
      </c>
      <c r="F51" s="214" t="s">
        <v>259</v>
      </c>
      <c r="G51" s="213" t="s">
        <v>1681</v>
      </c>
      <c r="H51" s="213" t="s">
        <v>1647</v>
      </c>
      <c r="I51" s="1"/>
      <c r="J51" s="1"/>
    </row>
    <row r="52" ht="72" customHeight="1">
      <c r="A52" s="213" t="s">
        <v>1682</v>
      </c>
      <c r="B52" s="214" t="s">
        <v>1511</v>
      </c>
      <c r="C52" s="213" t="s">
        <v>1512</v>
      </c>
      <c r="D52" s="214" t="s">
        <v>281</v>
      </c>
      <c r="E52" s="214" t="s">
        <v>259</v>
      </c>
      <c r="F52" s="214" t="s">
        <v>259</v>
      </c>
      <c r="G52" s="213" t="s">
        <v>1681</v>
      </c>
      <c r="H52" s="213" t="s">
        <v>1647</v>
      </c>
      <c r="I52" s="1"/>
      <c r="J52" s="1"/>
    </row>
    <row r="53" ht="72" customHeight="1">
      <c r="A53" s="213" t="s">
        <v>1682</v>
      </c>
      <c r="B53" s="214" t="s">
        <v>1545</v>
      </c>
      <c r="C53" s="213" t="s">
        <v>1546</v>
      </c>
      <c r="D53" s="214" t="s">
        <v>285</v>
      </c>
      <c r="E53" s="214" t="s">
        <v>255</v>
      </c>
      <c r="F53" s="214" t="s">
        <v>255</v>
      </c>
      <c r="G53" s="213" t="s">
        <v>1681</v>
      </c>
      <c r="H53" s="213" t="s">
        <v>1647</v>
      </c>
      <c r="I53" s="1"/>
      <c r="J53" s="1"/>
    </row>
    <row r="54" ht="72" customHeight="1">
      <c r="A54" s="213" t="s">
        <v>1682</v>
      </c>
      <c r="B54" s="214" t="s">
        <v>1566</v>
      </c>
      <c r="C54" s="213" t="s">
        <v>1567</v>
      </c>
      <c r="D54" s="214" t="s">
        <v>285</v>
      </c>
      <c r="E54" s="214" t="s">
        <v>255</v>
      </c>
      <c r="F54" s="214" t="s">
        <v>255</v>
      </c>
      <c r="G54" s="213" t="s">
        <v>1681</v>
      </c>
      <c r="H54" s="213" t="s">
        <v>1647</v>
      </c>
      <c r="I54" s="1"/>
      <c r="J54" s="1"/>
    </row>
    <row r="55" ht="72" customHeight="1">
      <c r="A55" s="213" t="s">
        <v>1682</v>
      </c>
      <c r="B55" s="214" t="s">
        <v>1581</v>
      </c>
      <c r="C55" s="213" t="s">
        <v>1582</v>
      </c>
      <c r="D55" s="214" t="s">
        <v>285</v>
      </c>
      <c r="E55" s="214" t="s">
        <v>255</v>
      </c>
      <c r="F55" s="214" t="s">
        <v>255</v>
      </c>
      <c r="G55" s="213" t="s">
        <v>1681</v>
      </c>
      <c r="H55" s="213" t="s">
        <v>1647</v>
      </c>
      <c r="I55" s="1"/>
      <c r="J55" s="1"/>
    </row>
    <row r="56" ht="72" customHeight="1">
      <c r="A56" s="213" t="s">
        <v>1682</v>
      </c>
      <c r="B56" s="214" t="s">
        <v>1607</v>
      </c>
      <c r="C56" s="213" t="s">
        <v>1608</v>
      </c>
      <c r="D56" s="214" t="s">
        <v>285</v>
      </c>
      <c r="E56" s="214" t="s">
        <v>255</v>
      </c>
      <c r="F56" s="214" t="s">
        <v>255</v>
      </c>
      <c r="G56" s="213" t="s">
        <v>1681</v>
      </c>
      <c r="H56" s="213" t="s">
        <v>1647</v>
      </c>
      <c r="I56" s="1"/>
      <c r="J56" s="1"/>
    </row>
    <row r="57" ht="72" customHeight="1">
      <c r="A57" s="213" t="s">
        <v>1682</v>
      </c>
      <c r="B57" s="214" t="s">
        <v>1614</v>
      </c>
      <c r="C57" s="213" t="s">
        <v>1615</v>
      </c>
      <c r="D57" s="214" t="s">
        <v>285</v>
      </c>
      <c r="E57" s="214" t="s">
        <v>255</v>
      </c>
      <c r="F57" s="214" t="s">
        <v>255</v>
      </c>
      <c r="G57" s="213" t="s">
        <v>1681</v>
      </c>
      <c r="H57" s="213" t="s">
        <v>1647</v>
      </c>
      <c r="I57" s="1"/>
      <c r="J57" s="1"/>
    </row>
    <row r="58" ht="72" customHeight="1">
      <c r="A58" s="213" t="s">
        <v>1682</v>
      </c>
      <c r="B58" s="214" t="s">
        <v>1622</v>
      </c>
      <c r="C58" s="213" t="s">
        <v>1623</v>
      </c>
      <c r="D58" s="214" t="s">
        <v>285</v>
      </c>
      <c r="E58" s="214" t="s">
        <v>255</v>
      </c>
      <c r="F58" s="214" t="s">
        <v>255</v>
      </c>
      <c r="G58" s="213" t="s">
        <v>1681</v>
      </c>
      <c r="H58" s="213" t="s">
        <v>1647</v>
      </c>
      <c r="I58" s="1"/>
      <c r="J58" s="1"/>
    </row>
    <row r="59" ht="72" customHeight="1">
      <c r="A59" s="213" t="s">
        <v>1683</v>
      </c>
      <c r="B59" s="214" t="s">
        <v>351</v>
      </c>
      <c r="C59" s="213" t="s">
        <v>350</v>
      </c>
      <c r="D59" s="214" t="s">
        <v>349</v>
      </c>
      <c r="E59" s="214" t="s">
        <v>289</v>
      </c>
      <c r="F59" s="214" t="s">
        <v>289</v>
      </c>
      <c r="G59" s="213" t="s">
        <v>1681</v>
      </c>
      <c r="H59" s="213" t="s">
        <v>1647</v>
      </c>
      <c r="I59" s="1"/>
      <c r="J59" s="1"/>
    </row>
    <row r="60" ht="72" customHeight="1">
      <c r="A60" s="213" t="s">
        <v>1683</v>
      </c>
      <c r="B60" s="214" t="s">
        <v>361</v>
      </c>
      <c r="C60" s="213" t="s">
        <v>360</v>
      </c>
      <c r="D60" s="214" t="s">
        <v>359</v>
      </c>
      <c r="E60" s="214" t="s">
        <v>277</v>
      </c>
      <c r="F60" s="214" t="s">
        <v>277</v>
      </c>
      <c r="G60" s="213" t="s">
        <v>1681</v>
      </c>
      <c r="H60" s="213" t="s">
        <v>1647</v>
      </c>
      <c r="I60" s="1"/>
      <c r="J60" s="1"/>
    </row>
    <row r="61" ht="72" customHeight="1">
      <c r="A61" s="213" t="s">
        <v>1683</v>
      </c>
      <c r="B61" s="214" t="s">
        <v>368</v>
      </c>
      <c r="C61" s="213" t="s">
        <v>367</v>
      </c>
      <c r="D61" s="214" t="s">
        <v>366</v>
      </c>
      <c r="E61" s="214" t="s">
        <v>263</v>
      </c>
      <c r="F61" s="214" t="s">
        <v>263</v>
      </c>
      <c r="G61" s="213" t="s">
        <v>1681</v>
      </c>
      <c r="H61" s="213" t="s">
        <v>1647</v>
      </c>
      <c r="I61" s="1"/>
      <c r="J61" s="1"/>
    </row>
    <row r="62" ht="72" customHeight="1">
      <c r="A62" s="213" t="s">
        <v>1683</v>
      </c>
      <c r="B62" s="214" t="s">
        <v>374</v>
      </c>
      <c r="C62" s="213" t="s">
        <v>375</v>
      </c>
      <c r="D62" s="214" t="s">
        <v>372</v>
      </c>
      <c r="E62" s="214" t="s">
        <v>290</v>
      </c>
      <c r="F62" s="214" t="s">
        <v>291</v>
      </c>
      <c r="G62" s="213" t="s">
        <v>1681</v>
      </c>
      <c r="H62" s="213" t="s">
        <v>1647</v>
      </c>
      <c r="I62" s="1"/>
      <c r="J62" s="1"/>
    </row>
    <row r="63" ht="72" customHeight="1">
      <c r="A63" s="213" t="s">
        <v>1683</v>
      </c>
      <c r="B63" s="214" t="s">
        <v>407</v>
      </c>
      <c r="C63" s="213" t="s">
        <v>408</v>
      </c>
      <c r="D63" s="214" t="s">
        <v>372</v>
      </c>
      <c r="E63" s="214" t="s">
        <v>292</v>
      </c>
      <c r="F63" s="214" t="s">
        <v>292</v>
      </c>
      <c r="G63" s="213" t="s">
        <v>1681</v>
      </c>
      <c r="H63" s="213" t="s">
        <v>1647</v>
      </c>
      <c r="I63" s="1"/>
      <c r="J63" s="1"/>
    </row>
    <row r="64" ht="72" customHeight="1">
      <c r="A64" s="213" t="s">
        <v>1683</v>
      </c>
      <c r="B64" s="214" t="s">
        <v>418</v>
      </c>
      <c r="C64" s="213" t="s">
        <v>419</v>
      </c>
      <c r="D64" s="214" t="s">
        <v>416</v>
      </c>
      <c r="E64" s="214" t="s">
        <v>289</v>
      </c>
      <c r="F64" s="214" t="s">
        <v>290</v>
      </c>
      <c r="G64" s="213" t="s">
        <v>1681</v>
      </c>
      <c r="H64" s="213" t="s">
        <v>1647</v>
      </c>
      <c r="I64" s="1"/>
      <c r="J64" s="1"/>
    </row>
    <row r="65" ht="72" customHeight="1">
      <c r="A65" s="213" t="s">
        <v>1683</v>
      </c>
      <c r="B65" s="214" t="s">
        <v>440</v>
      </c>
      <c r="C65" s="213" t="s">
        <v>441</v>
      </c>
      <c r="D65" s="214" t="s">
        <v>416</v>
      </c>
      <c r="E65" s="214" t="s">
        <v>289</v>
      </c>
      <c r="F65" s="214" t="s">
        <v>290</v>
      </c>
      <c r="G65" s="213" t="s">
        <v>1681</v>
      </c>
      <c r="H65" s="213" t="s">
        <v>1647</v>
      </c>
      <c r="I65" s="1"/>
      <c r="J65" s="1"/>
    </row>
    <row r="66" ht="72" customHeight="1">
      <c r="A66" s="213" t="s">
        <v>1683</v>
      </c>
      <c r="B66" s="214" t="s">
        <v>450</v>
      </c>
      <c r="C66" s="213" t="s">
        <v>451</v>
      </c>
      <c r="D66" s="214" t="s">
        <v>448</v>
      </c>
      <c r="E66" s="214" t="s">
        <v>288</v>
      </c>
      <c r="F66" s="214" t="s">
        <v>288</v>
      </c>
      <c r="G66" s="213" t="s">
        <v>1681</v>
      </c>
      <c r="H66" s="213" t="s">
        <v>1647</v>
      </c>
      <c r="I66" s="1"/>
      <c r="J66" s="1"/>
    </row>
    <row r="67" ht="72" customHeight="1">
      <c r="A67" s="213" t="s">
        <v>1683</v>
      </c>
      <c r="B67" s="214" t="s">
        <v>462</v>
      </c>
      <c r="C67" s="213" t="s">
        <v>463</v>
      </c>
      <c r="D67" s="214" t="s">
        <v>448</v>
      </c>
      <c r="E67" s="214" t="s">
        <v>289</v>
      </c>
      <c r="F67" s="214" t="s">
        <v>289</v>
      </c>
      <c r="G67" s="213" t="s">
        <v>1681</v>
      </c>
      <c r="H67" s="213" t="s">
        <v>1647</v>
      </c>
      <c r="I67" s="1"/>
      <c r="J67" s="1"/>
    </row>
    <row r="68" ht="72" customHeight="1">
      <c r="A68" s="213" t="s">
        <v>1683</v>
      </c>
      <c r="B68" s="214" t="s">
        <v>472</v>
      </c>
      <c r="C68" s="213" t="s">
        <v>473</v>
      </c>
      <c r="D68" s="214" t="s">
        <v>448</v>
      </c>
      <c r="E68" s="214" t="s">
        <v>290</v>
      </c>
      <c r="F68" s="214" t="s">
        <v>290</v>
      </c>
      <c r="G68" s="213" t="s">
        <v>1681</v>
      </c>
      <c r="H68" s="213" t="s">
        <v>1647</v>
      </c>
      <c r="I68" s="1"/>
      <c r="J68" s="1"/>
    </row>
    <row r="69" ht="72" customHeight="1">
      <c r="A69" s="213" t="s">
        <v>1683</v>
      </c>
      <c r="B69" s="214" t="s">
        <v>475</v>
      </c>
      <c r="C69" s="213" t="s">
        <v>476</v>
      </c>
      <c r="D69" s="214" t="s">
        <v>448</v>
      </c>
      <c r="E69" s="214" t="s">
        <v>287</v>
      </c>
      <c r="F69" s="214" t="s">
        <v>290</v>
      </c>
      <c r="G69" s="213" t="s">
        <v>1681</v>
      </c>
      <c r="H69" s="213" t="s">
        <v>1647</v>
      </c>
      <c r="I69" s="1"/>
      <c r="J69" s="1"/>
    </row>
    <row r="70" ht="72" customHeight="1">
      <c r="A70" s="213" t="s">
        <v>1683</v>
      </c>
      <c r="B70" s="214" t="s">
        <v>499</v>
      </c>
      <c r="C70" s="213" t="s">
        <v>500</v>
      </c>
      <c r="D70" s="214" t="s">
        <v>497</v>
      </c>
      <c r="E70" s="214" t="s">
        <v>287</v>
      </c>
      <c r="F70" s="214" t="s">
        <v>287</v>
      </c>
      <c r="G70" s="213" t="s">
        <v>1681</v>
      </c>
      <c r="H70" s="213" t="s">
        <v>1647</v>
      </c>
      <c r="I70" s="1"/>
      <c r="J70" s="1"/>
    </row>
    <row r="71" ht="72" customHeight="1">
      <c r="A71" s="213" t="s">
        <v>1683</v>
      </c>
      <c r="B71" s="214" t="s">
        <v>505</v>
      </c>
      <c r="C71" s="213" t="s">
        <v>506</v>
      </c>
      <c r="D71" s="214" t="s">
        <v>497</v>
      </c>
      <c r="E71" s="214" t="s">
        <v>287</v>
      </c>
      <c r="F71" s="214" t="s">
        <v>287</v>
      </c>
      <c r="G71" s="213" t="s">
        <v>1681</v>
      </c>
      <c r="H71" s="213" t="s">
        <v>1647</v>
      </c>
      <c r="I71" s="1"/>
      <c r="J71" s="1"/>
    </row>
    <row r="72" ht="72" customHeight="1">
      <c r="A72" s="213" t="s">
        <v>1683</v>
      </c>
      <c r="B72" s="214" t="s">
        <v>508</v>
      </c>
      <c r="C72" s="213" t="s">
        <v>509</v>
      </c>
      <c r="D72" s="214" t="s">
        <v>497</v>
      </c>
      <c r="E72" s="214" t="s">
        <v>287</v>
      </c>
      <c r="F72" s="214" t="s">
        <v>287</v>
      </c>
      <c r="G72" s="213" t="s">
        <v>1681</v>
      </c>
      <c r="H72" s="213" t="s">
        <v>1647</v>
      </c>
      <c r="I72" s="1"/>
      <c r="J72" s="1"/>
    </row>
    <row r="73" ht="72" customHeight="1">
      <c r="A73" s="213" t="s">
        <v>1683</v>
      </c>
      <c r="B73" s="214" t="s">
        <v>516</v>
      </c>
      <c r="C73" s="213" t="s">
        <v>517</v>
      </c>
      <c r="D73" s="214" t="s">
        <v>514</v>
      </c>
      <c r="E73" s="214" t="s">
        <v>280</v>
      </c>
      <c r="F73" s="214" t="s">
        <v>280</v>
      </c>
      <c r="G73" s="213" t="s">
        <v>1681</v>
      </c>
      <c r="H73" s="213" t="s">
        <v>1647</v>
      </c>
      <c r="I73" s="1"/>
      <c r="J73" s="1"/>
    </row>
    <row r="74" ht="72" customHeight="1">
      <c r="A74" s="213" t="s">
        <v>1683</v>
      </c>
      <c r="B74" s="214" t="s">
        <v>532</v>
      </c>
      <c r="C74" s="213" t="s">
        <v>533</v>
      </c>
      <c r="D74" s="214" t="s">
        <v>514</v>
      </c>
      <c r="E74" s="214" t="s">
        <v>280</v>
      </c>
      <c r="F74" s="214" t="s">
        <v>280</v>
      </c>
      <c r="G74" s="213" t="s">
        <v>1681</v>
      </c>
      <c r="H74" s="213" t="s">
        <v>1647</v>
      </c>
      <c r="I74" s="1"/>
      <c r="J74" s="1"/>
    </row>
    <row r="75" ht="72" customHeight="1">
      <c r="A75" s="213" t="s">
        <v>1683</v>
      </c>
      <c r="B75" s="214" t="s">
        <v>535</v>
      </c>
      <c r="C75" s="213" t="s">
        <v>536</v>
      </c>
      <c r="D75" s="214" t="s">
        <v>514</v>
      </c>
      <c r="E75" s="214" t="s">
        <v>280</v>
      </c>
      <c r="F75" s="214" t="s">
        <v>280</v>
      </c>
      <c r="G75" s="213" t="s">
        <v>1681</v>
      </c>
      <c r="H75" s="213" t="s">
        <v>1647</v>
      </c>
      <c r="I75" s="1"/>
      <c r="J75" s="1"/>
    </row>
    <row r="76" ht="72" customHeight="1">
      <c r="A76" s="213" t="s">
        <v>1683</v>
      </c>
      <c r="B76" s="214" t="s">
        <v>543</v>
      </c>
      <c r="C76" s="213" t="s">
        <v>544</v>
      </c>
      <c r="D76" s="214" t="s">
        <v>514</v>
      </c>
      <c r="E76" s="214" t="s">
        <v>280</v>
      </c>
      <c r="F76" s="214" t="s">
        <v>280</v>
      </c>
      <c r="G76" s="213" t="s">
        <v>1681</v>
      </c>
      <c r="H76" s="213" t="s">
        <v>1647</v>
      </c>
      <c r="I76" s="1"/>
      <c r="J76" s="1"/>
    </row>
    <row r="77" ht="72" customHeight="1">
      <c r="A77" s="213" t="s">
        <v>1683</v>
      </c>
      <c r="B77" s="214" t="s">
        <v>559</v>
      </c>
      <c r="C77" s="213" t="s">
        <v>560</v>
      </c>
      <c r="D77" s="214" t="s">
        <v>514</v>
      </c>
      <c r="E77" s="214" t="s">
        <v>280</v>
      </c>
      <c r="F77" s="214" t="s">
        <v>280</v>
      </c>
      <c r="G77" s="213" t="s">
        <v>1681</v>
      </c>
      <c r="H77" s="213" t="s">
        <v>1647</v>
      </c>
      <c r="I77" s="1"/>
      <c r="J77" s="1"/>
    </row>
    <row r="78" ht="72" customHeight="1">
      <c r="A78" s="213" t="s">
        <v>1683</v>
      </c>
      <c r="B78" s="214" t="s">
        <v>567</v>
      </c>
      <c r="C78" s="213" t="s">
        <v>568</v>
      </c>
      <c r="D78" s="214" t="s">
        <v>514</v>
      </c>
      <c r="E78" s="214" t="s">
        <v>280</v>
      </c>
      <c r="F78" s="214" t="s">
        <v>280</v>
      </c>
      <c r="G78" s="213" t="s">
        <v>1681</v>
      </c>
      <c r="H78" s="213" t="s">
        <v>1647</v>
      </c>
      <c r="I78" s="1"/>
      <c r="J78" s="1"/>
    </row>
    <row r="79" ht="72" customHeight="1">
      <c r="A79" s="213" t="s">
        <v>1683</v>
      </c>
      <c r="B79" s="214" t="s">
        <v>583</v>
      </c>
      <c r="C79" s="213" t="s">
        <v>584</v>
      </c>
      <c r="D79" s="214" t="s">
        <v>581</v>
      </c>
      <c r="E79" s="214" t="s">
        <v>284</v>
      </c>
      <c r="F79" s="214" t="s">
        <v>284</v>
      </c>
      <c r="G79" s="213" t="s">
        <v>1681</v>
      </c>
      <c r="H79" s="213" t="s">
        <v>1647</v>
      </c>
      <c r="I79" s="1"/>
      <c r="J79" s="1"/>
    </row>
    <row r="80" ht="72" customHeight="1">
      <c r="A80" s="213" t="s">
        <v>1683</v>
      </c>
      <c r="B80" s="214" t="s">
        <v>591</v>
      </c>
      <c r="C80" s="213" t="s">
        <v>592</v>
      </c>
      <c r="D80" s="214" t="s">
        <v>581</v>
      </c>
      <c r="E80" s="214" t="s">
        <v>280</v>
      </c>
      <c r="F80" s="214" t="s">
        <v>280</v>
      </c>
      <c r="G80" s="213" t="s">
        <v>1681</v>
      </c>
      <c r="H80" s="213" t="s">
        <v>1647</v>
      </c>
      <c r="I80" s="1"/>
      <c r="J80" s="1"/>
    </row>
    <row r="81" ht="72" customHeight="1">
      <c r="A81" s="213" t="s">
        <v>1683</v>
      </c>
      <c r="B81" s="214" t="s">
        <v>597</v>
      </c>
      <c r="C81" s="213" t="s">
        <v>598</v>
      </c>
      <c r="D81" s="214" t="s">
        <v>581</v>
      </c>
      <c r="E81" s="214" t="s">
        <v>280</v>
      </c>
      <c r="F81" s="214" t="s">
        <v>280</v>
      </c>
      <c r="G81" s="213" t="s">
        <v>1681</v>
      </c>
      <c r="H81" s="213" t="s">
        <v>1647</v>
      </c>
      <c r="I81" s="1"/>
      <c r="J81" s="1"/>
    </row>
    <row r="82" ht="72" customHeight="1">
      <c r="A82" s="213" t="s">
        <v>1683</v>
      </c>
      <c r="B82" s="214" t="s">
        <v>600</v>
      </c>
      <c r="C82" s="213" t="s">
        <v>601</v>
      </c>
      <c r="D82" s="214" t="s">
        <v>581</v>
      </c>
      <c r="E82" s="214" t="s">
        <v>284</v>
      </c>
      <c r="F82" s="214" t="s">
        <v>284</v>
      </c>
      <c r="G82" s="213" t="s">
        <v>1681</v>
      </c>
      <c r="H82" s="213" t="s">
        <v>1647</v>
      </c>
      <c r="I82" s="1"/>
      <c r="J82" s="1"/>
    </row>
    <row r="83" ht="72" customHeight="1">
      <c r="A83" s="213" t="s">
        <v>1683</v>
      </c>
      <c r="B83" s="214" t="s">
        <v>603</v>
      </c>
      <c r="C83" s="213" t="s">
        <v>604</v>
      </c>
      <c r="D83" s="214" t="s">
        <v>581</v>
      </c>
      <c r="E83" s="214" t="s">
        <v>284</v>
      </c>
      <c r="F83" s="214" t="s">
        <v>284</v>
      </c>
      <c r="G83" s="213" t="s">
        <v>1681</v>
      </c>
      <c r="H83" s="213" t="s">
        <v>1647</v>
      </c>
      <c r="I83" s="1"/>
      <c r="J83" s="1"/>
    </row>
    <row r="84" ht="72" customHeight="1">
      <c r="A84" s="213" t="s">
        <v>1683</v>
      </c>
      <c r="B84" s="214" t="s">
        <v>606</v>
      </c>
      <c r="C84" s="213" t="s">
        <v>607</v>
      </c>
      <c r="D84" s="214" t="s">
        <v>581</v>
      </c>
      <c r="E84" s="214" t="s">
        <v>280</v>
      </c>
      <c r="F84" s="214" t="s">
        <v>284</v>
      </c>
      <c r="G84" s="213" t="s">
        <v>1681</v>
      </c>
      <c r="H84" s="213" t="s">
        <v>1647</v>
      </c>
      <c r="I84" s="1"/>
      <c r="J84" s="1"/>
    </row>
    <row r="85" ht="72" customHeight="1">
      <c r="A85" s="213" t="s">
        <v>1683</v>
      </c>
      <c r="B85" s="214" t="s">
        <v>626</v>
      </c>
      <c r="C85" s="213" t="s">
        <v>627</v>
      </c>
      <c r="D85" s="214" t="s">
        <v>624</v>
      </c>
      <c r="E85" s="214" t="s">
        <v>284</v>
      </c>
      <c r="F85" s="214" t="s">
        <v>284</v>
      </c>
      <c r="G85" s="213" t="s">
        <v>1681</v>
      </c>
      <c r="H85" s="213" t="s">
        <v>1647</v>
      </c>
      <c r="I85" s="1"/>
      <c r="J85" s="1"/>
    </row>
    <row r="86" ht="72" customHeight="1">
      <c r="A86" s="213" t="s">
        <v>1683</v>
      </c>
      <c r="B86" s="214" t="s">
        <v>629</v>
      </c>
      <c r="C86" s="213" t="s">
        <v>630</v>
      </c>
      <c r="D86" s="214" t="s">
        <v>624</v>
      </c>
      <c r="E86" s="214" t="s">
        <v>280</v>
      </c>
      <c r="F86" s="214" t="s">
        <v>280</v>
      </c>
      <c r="G86" s="213" t="s">
        <v>1681</v>
      </c>
      <c r="H86" s="213" t="s">
        <v>1647</v>
      </c>
      <c r="I86" s="1"/>
      <c r="J86" s="1"/>
    </row>
    <row r="87" ht="72" customHeight="1">
      <c r="A87" s="213" t="s">
        <v>1683</v>
      </c>
      <c r="B87" s="214" t="s">
        <v>632</v>
      </c>
      <c r="C87" s="213" t="s">
        <v>633</v>
      </c>
      <c r="D87" s="214" t="s">
        <v>624</v>
      </c>
      <c r="E87" s="214" t="s">
        <v>280</v>
      </c>
      <c r="F87" s="214" t="s">
        <v>280</v>
      </c>
      <c r="G87" s="213" t="s">
        <v>1681</v>
      </c>
      <c r="H87" s="213" t="s">
        <v>1647</v>
      </c>
      <c r="I87" s="1"/>
      <c r="J87" s="1"/>
    </row>
    <row r="88" ht="72" customHeight="1">
      <c r="A88" s="213" t="s">
        <v>1683</v>
      </c>
      <c r="B88" s="214" t="s">
        <v>635</v>
      </c>
      <c r="C88" s="213" t="s">
        <v>636</v>
      </c>
      <c r="D88" s="214" t="s">
        <v>624</v>
      </c>
      <c r="E88" s="214" t="s">
        <v>280</v>
      </c>
      <c r="F88" s="214" t="s">
        <v>280</v>
      </c>
      <c r="G88" s="213" t="s">
        <v>1681</v>
      </c>
      <c r="H88" s="213" t="s">
        <v>1647</v>
      </c>
      <c r="I88" s="1"/>
      <c r="J88" s="1"/>
    </row>
    <row r="89" ht="72" customHeight="1">
      <c r="A89" s="213" t="s">
        <v>1683</v>
      </c>
      <c r="B89" s="214" t="s">
        <v>641</v>
      </c>
      <c r="C89" s="213" t="s">
        <v>642</v>
      </c>
      <c r="D89" s="214" t="s">
        <v>624</v>
      </c>
      <c r="E89" s="214" t="s">
        <v>280</v>
      </c>
      <c r="F89" s="214" t="s">
        <v>280</v>
      </c>
      <c r="G89" s="213" t="s">
        <v>1681</v>
      </c>
      <c r="H89" s="213" t="s">
        <v>1647</v>
      </c>
      <c r="I89" s="1"/>
      <c r="J89" s="1"/>
    </row>
    <row r="90" ht="72" customHeight="1">
      <c r="A90" s="213" t="s">
        <v>1683</v>
      </c>
      <c r="B90" s="214" t="s">
        <v>659</v>
      </c>
      <c r="C90" s="213" t="s">
        <v>660</v>
      </c>
      <c r="D90" s="214" t="s">
        <v>657</v>
      </c>
      <c r="E90" s="214" t="s">
        <v>284</v>
      </c>
      <c r="F90" s="214" t="s">
        <v>284</v>
      </c>
      <c r="G90" s="213" t="s">
        <v>1681</v>
      </c>
      <c r="H90" s="213" t="s">
        <v>1647</v>
      </c>
      <c r="I90" s="1"/>
      <c r="J90" s="1"/>
    </row>
    <row r="91" ht="72" customHeight="1">
      <c r="A91" s="213" t="s">
        <v>1683</v>
      </c>
      <c r="B91" s="214" t="s">
        <v>667</v>
      </c>
      <c r="C91" s="213" t="s">
        <v>668</v>
      </c>
      <c r="D91" s="214" t="s">
        <v>657</v>
      </c>
      <c r="E91" s="214" t="s">
        <v>284</v>
      </c>
      <c r="F91" s="214" t="s">
        <v>284</v>
      </c>
      <c r="G91" s="213" t="s">
        <v>1681</v>
      </c>
      <c r="H91" s="213" t="s">
        <v>1647</v>
      </c>
      <c r="I91" s="1"/>
      <c r="J91" s="1"/>
    </row>
    <row r="92" ht="72" customHeight="1">
      <c r="A92" s="213" t="s">
        <v>1683</v>
      </c>
      <c r="B92" s="214" t="s">
        <v>677</v>
      </c>
      <c r="C92" s="213" t="s">
        <v>678</v>
      </c>
      <c r="D92" s="214" t="s">
        <v>657</v>
      </c>
      <c r="E92" s="214" t="s">
        <v>280</v>
      </c>
      <c r="F92" s="214" t="s">
        <v>280</v>
      </c>
      <c r="G92" s="213" t="s">
        <v>1681</v>
      </c>
      <c r="H92" s="213" t="s">
        <v>1647</v>
      </c>
      <c r="I92" s="1"/>
      <c r="J92" s="1"/>
    </row>
    <row r="93" ht="72" customHeight="1">
      <c r="A93" s="213" t="s">
        <v>1683</v>
      </c>
      <c r="B93" s="214" t="s">
        <v>689</v>
      </c>
      <c r="C93" s="213" t="s">
        <v>690</v>
      </c>
      <c r="D93" s="214" t="s">
        <v>687</v>
      </c>
      <c r="E93" s="214" t="s">
        <v>280</v>
      </c>
      <c r="F93" s="214" t="s">
        <v>280</v>
      </c>
      <c r="G93" s="213" t="s">
        <v>1681</v>
      </c>
      <c r="H93" s="213" t="s">
        <v>1647</v>
      </c>
      <c r="I93" s="1"/>
      <c r="J93" s="1"/>
    </row>
    <row r="94" ht="72" customHeight="1">
      <c r="A94" s="213" t="s">
        <v>1683</v>
      </c>
      <c r="B94" s="214" t="s">
        <v>701</v>
      </c>
      <c r="C94" s="213" t="s">
        <v>702</v>
      </c>
      <c r="D94" s="214" t="s">
        <v>687</v>
      </c>
      <c r="E94" s="214" t="s">
        <v>280</v>
      </c>
      <c r="F94" s="214" t="s">
        <v>280</v>
      </c>
      <c r="G94" s="213" t="s">
        <v>1681</v>
      </c>
      <c r="H94" s="213" t="s">
        <v>1647</v>
      </c>
      <c r="I94" s="1"/>
      <c r="J94" s="1"/>
    </row>
    <row r="95" ht="72" customHeight="1">
      <c r="A95" s="213" t="s">
        <v>1683</v>
      </c>
      <c r="B95" s="214" t="s">
        <v>713</v>
      </c>
      <c r="C95" s="213" t="s">
        <v>714</v>
      </c>
      <c r="D95" s="214" t="s">
        <v>711</v>
      </c>
      <c r="E95" s="214" t="s">
        <v>284</v>
      </c>
      <c r="F95" s="214" t="s">
        <v>284</v>
      </c>
      <c r="G95" s="213" t="s">
        <v>1681</v>
      </c>
      <c r="H95" s="213" t="s">
        <v>1647</v>
      </c>
      <c r="I95" s="1"/>
      <c r="J95" s="1"/>
    </row>
    <row r="96" ht="72" customHeight="1">
      <c r="A96" s="213" t="s">
        <v>1683</v>
      </c>
      <c r="B96" s="214" t="s">
        <v>721</v>
      </c>
      <c r="C96" s="213" t="s">
        <v>722</v>
      </c>
      <c r="D96" s="214" t="s">
        <v>711</v>
      </c>
      <c r="E96" s="214" t="s">
        <v>280</v>
      </c>
      <c r="F96" s="214" t="s">
        <v>280</v>
      </c>
      <c r="G96" s="213" t="s">
        <v>1681</v>
      </c>
      <c r="H96" s="213" t="s">
        <v>1647</v>
      </c>
      <c r="I96" s="1"/>
      <c r="J96" s="1"/>
    </row>
    <row r="97" ht="72" customHeight="1">
      <c r="A97" s="213" t="s">
        <v>1683</v>
      </c>
      <c r="B97" s="214" t="s">
        <v>727</v>
      </c>
      <c r="C97" s="213" t="s">
        <v>728</v>
      </c>
      <c r="D97" s="214" t="s">
        <v>711</v>
      </c>
      <c r="E97" s="214" t="s">
        <v>280</v>
      </c>
      <c r="F97" s="214" t="s">
        <v>280</v>
      </c>
      <c r="G97" s="213" t="s">
        <v>1681</v>
      </c>
      <c r="H97" s="213" t="s">
        <v>1647</v>
      </c>
      <c r="I97" s="1"/>
      <c r="J97" s="1"/>
    </row>
    <row r="98" ht="72" customHeight="1">
      <c r="A98" s="213" t="s">
        <v>1683</v>
      </c>
      <c r="B98" s="214" t="s">
        <v>741</v>
      </c>
      <c r="C98" s="213" t="s">
        <v>742</v>
      </c>
      <c r="D98" s="214" t="s">
        <v>711</v>
      </c>
      <c r="E98" s="214" t="s">
        <v>280</v>
      </c>
      <c r="F98" s="214" t="s">
        <v>280</v>
      </c>
      <c r="G98" s="213" t="s">
        <v>1681</v>
      </c>
      <c r="H98" s="213" t="s">
        <v>1647</v>
      </c>
      <c r="I98" s="1"/>
      <c r="J98" s="1"/>
    </row>
    <row r="99" ht="72" customHeight="1">
      <c r="A99" s="213" t="s">
        <v>1683</v>
      </c>
      <c r="B99" s="214" t="s">
        <v>749</v>
      </c>
      <c r="C99" s="213" t="s">
        <v>750</v>
      </c>
      <c r="D99" s="214" t="s">
        <v>711</v>
      </c>
      <c r="E99" s="214" t="s">
        <v>280</v>
      </c>
      <c r="F99" s="214" t="s">
        <v>280</v>
      </c>
      <c r="G99" s="213" t="s">
        <v>1681</v>
      </c>
      <c r="H99" s="213" t="s">
        <v>1647</v>
      </c>
      <c r="I99" s="1"/>
      <c r="J99" s="1"/>
    </row>
    <row r="100" ht="72" customHeight="1">
      <c r="A100" s="213" t="s">
        <v>1683</v>
      </c>
      <c r="B100" s="214" t="s">
        <v>768</v>
      </c>
      <c r="C100" s="213" t="s">
        <v>769</v>
      </c>
      <c r="D100" s="214" t="s">
        <v>766</v>
      </c>
      <c r="E100" s="214" t="s">
        <v>274</v>
      </c>
      <c r="F100" s="214" t="s">
        <v>274</v>
      </c>
      <c r="G100" s="213" t="s">
        <v>1681</v>
      </c>
      <c r="H100" s="213" t="s">
        <v>1647</v>
      </c>
      <c r="I100" s="1"/>
      <c r="J100" s="1"/>
    </row>
    <row r="101" ht="72" customHeight="1">
      <c r="A101" s="213" t="s">
        <v>1683</v>
      </c>
      <c r="B101" s="214" t="s">
        <v>792</v>
      </c>
      <c r="C101" s="213" t="s">
        <v>793</v>
      </c>
      <c r="D101" s="214" t="s">
        <v>766</v>
      </c>
      <c r="E101" s="214" t="s">
        <v>274</v>
      </c>
      <c r="F101" s="214" t="s">
        <v>274</v>
      </c>
      <c r="G101" s="213" t="s">
        <v>1681</v>
      </c>
      <c r="H101" s="213" t="s">
        <v>1647</v>
      </c>
      <c r="I101" s="1"/>
      <c r="J101" s="1"/>
    </row>
    <row r="102" ht="72" customHeight="1">
      <c r="A102" s="213" t="s">
        <v>1683</v>
      </c>
      <c r="B102" s="214" t="s">
        <v>800</v>
      </c>
      <c r="C102" s="213" t="s">
        <v>801</v>
      </c>
      <c r="D102" s="214" t="s">
        <v>766</v>
      </c>
      <c r="E102" s="214" t="s">
        <v>274</v>
      </c>
      <c r="F102" s="214" t="s">
        <v>274</v>
      </c>
      <c r="G102" s="213" t="s">
        <v>1681</v>
      </c>
      <c r="H102" s="213" t="s">
        <v>1647</v>
      </c>
      <c r="I102" s="1"/>
      <c r="J102" s="1"/>
    </row>
    <row r="103" ht="72" customHeight="1">
      <c r="A103" s="213" t="s">
        <v>1683</v>
      </c>
      <c r="B103" s="214" t="s">
        <v>814</v>
      </c>
      <c r="C103" s="213" t="s">
        <v>815</v>
      </c>
      <c r="D103" s="214" t="s">
        <v>766</v>
      </c>
      <c r="E103" s="214" t="s">
        <v>274</v>
      </c>
      <c r="F103" s="214" t="s">
        <v>274</v>
      </c>
      <c r="G103" s="213" t="s">
        <v>1681</v>
      </c>
      <c r="H103" s="213" t="s">
        <v>1647</v>
      </c>
      <c r="I103" s="1"/>
      <c r="J103" s="1"/>
    </row>
    <row r="104" ht="72" customHeight="1">
      <c r="A104" s="213" t="s">
        <v>1683</v>
      </c>
      <c r="B104" s="214" t="s">
        <v>822</v>
      </c>
      <c r="C104" s="213" t="s">
        <v>823</v>
      </c>
      <c r="D104" s="214" t="s">
        <v>766</v>
      </c>
      <c r="E104" s="214" t="s">
        <v>274</v>
      </c>
      <c r="F104" s="214" t="s">
        <v>274</v>
      </c>
      <c r="G104" s="213" t="s">
        <v>1681</v>
      </c>
      <c r="H104" s="213" t="s">
        <v>1647</v>
      </c>
      <c r="I104" s="1"/>
      <c r="J104" s="1"/>
    </row>
    <row r="105" ht="72" customHeight="1">
      <c r="A105" s="213" t="s">
        <v>1683</v>
      </c>
      <c r="B105" s="214" t="s">
        <v>836</v>
      </c>
      <c r="C105" s="213" t="s">
        <v>837</v>
      </c>
      <c r="D105" s="214" t="s">
        <v>834</v>
      </c>
      <c r="E105" s="214" t="s">
        <v>274</v>
      </c>
      <c r="F105" s="214" t="s">
        <v>277</v>
      </c>
      <c r="G105" s="213" t="s">
        <v>1681</v>
      </c>
      <c r="H105" s="213" t="s">
        <v>1647</v>
      </c>
      <c r="I105" s="1"/>
      <c r="J105" s="1"/>
    </row>
    <row r="106" ht="72" customHeight="1">
      <c r="A106" s="213" t="s">
        <v>1683</v>
      </c>
      <c r="B106" s="214" t="s">
        <v>848</v>
      </c>
      <c r="C106" s="213" t="s">
        <v>849</v>
      </c>
      <c r="D106" s="214" t="s">
        <v>834</v>
      </c>
      <c r="E106" s="214" t="s">
        <v>274</v>
      </c>
      <c r="F106" s="214" t="s">
        <v>274</v>
      </c>
      <c r="G106" s="213" t="s">
        <v>1681</v>
      </c>
      <c r="H106" s="213" t="s">
        <v>1647</v>
      </c>
      <c r="I106" s="1"/>
      <c r="J106" s="1"/>
    </row>
    <row r="107" ht="72" customHeight="1">
      <c r="A107" s="213" t="s">
        <v>1683</v>
      </c>
      <c r="B107" s="214" t="s">
        <v>854</v>
      </c>
      <c r="C107" s="213" t="s">
        <v>855</v>
      </c>
      <c r="D107" s="214" t="s">
        <v>834</v>
      </c>
      <c r="E107" s="214" t="s">
        <v>274</v>
      </c>
      <c r="F107" s="214" t="s">
        <v>274</v>
      </c>
      <c r="G107" s="213" t="s">
        <v>1681</v>
      </c>
      <c r="H107" s="213" t="s">
        <v>1647</v>
      </c>
      <c r="I107" s="1"/>
      <c r="J107" s="1"/>
    </row>
    <row r="108" ht="72" customHeight="1">
      <c r="A108" s="213" t="s">
        <v>1683</v>
      </c>
      <c r="B108" s="214" t="s">
        <v>857</v>
      </c>
      <c r="C108" s="213" t="s">
        <v>858</v>
      </c>
      <c r="D108" s="214" t="s">
        <v>834</v>
      </c>
      <c r="E108" s="214" t="s">
        <v>274</v>
      </c>
      <c r="F108" s="214" t="s">
        <v>274</v>
      </c>
      <c r="G108" s="213" t="s">
        <v>1681</v>
      </c>
      <c r="H108" s="213" t="s">
        <v>1647</v>
      </c>
      <c r="I108" s="1"/>
      <c r="J108" s="1"/>
    </row>
    <row r="109" ht="72" customHeight="1">
      <c r="A109" s="213" t="s">
        <v>1683</v>
      </c>
      <c r="B109" s="214" t="s">
        <v>860</v>
      </c>
      <c r="C109" s="213" t="s">
        <v>861</v>
      </c>
      <c r="D109" s="214" t="s">
        <v>834</v>
      </c>
      <c r="E109" s="214" t="s">
        <v>274</v>
      </c>
      <c r="F109" s="214" t="s">
        <v>274</v>
      </c>
      <c r="G109" s="213" t="s">
        <v>1681</v>
      </c>
      <c r="H109" s="213" t="s">
        <v>1647</v>
      </c>
      <c r="I109" s="1"/>
      <c r="J109" s="1"/>
    </row>
    <row r="110" ht="72" customHeight="1">
      <c r="A110" s="213" t="s">
        <v>1683</v>
      </c>
      <c r="B110" s="214" t="s">
        <v>882</v>
      </c>
      <c r="C110" s="213" t="s">
        <v>883</v>
      </c>
      <c r="D110" s="214" t="s">
        <v>880</v>
      </c>
      <c r="E110" s="214" t="s">
        <v>277</v>
      </c>
      <c r="F110" s="214" t="s">
        <v>277</v>
      </c>
      <c r="G110" s="213" t="s">
        <v>1681</v>
      </c>
      <c r="H110" s="213" t="s">
        <v>1647</v>
      </c>
      <c r="I110" s="1"/>
      <c r="J110" s="1"/>
    </row>
    <row r="111" ht="72" customHeight="1">
      <c r="A111" s="213" t="s">
        <v>1683</v>
      </c>
      <c r="B111" s="214" t="s">
        <v>894</v>
      </c>
      <c r="C111" s="213" t="s">
        <v>895</v>
      </c>
      <c r="D111" s="214" t="s">
        <v>880</v>
      </c>
      <c r="E111" s="214" t="s">
        <v>274</v>
      </c>
      <c r="F111" s="214" t="s">
        <v>274</v>
      </c>
      <c r="G111" s="213" t="s">
        <v>1681</v>
      </c>
      <c r="H111" s="213" t="s">
        <v>1647</v>
      </c>
      <c r="I111" s="1"/>
      <c r="J111" s="1"/>
    </row>
    <row r="112" ht="72" customHeight="1">
      <c r="A112" s="213" t="s">
        <v>1683</v>
      </c>
      <c r="B112" s="214" t="s">
        <v>904</v>
      </c>
      <c r="C112" s="213" t="s">
        <v>905</v>
      </c>
      <c r="D112" s="214" t="s">
        <v>880</v>
      </c>
      <c r="E112" s="214" t="s">
        <v>274</v>
      </c>
      <c r="F112" s="214" t="s">
        <v>274</v>
      </c>
      <c r="G112" s="213" t="s">
        <v>1681</v>
      </c>
      <c r="H112" s="213" t="s">
        <v>1647</v>
      </c>
      <c r="I112" s="1"/>
      <c r="J112" s="1"/>
    </row>
    <row r="113" ht="72" customHeight="1">
      <c r="A113" s="213" t="s">
        <v>1683</v>
      </c>
      <c r="B113" s="214" t="s">
        <v>916</v>
      </c>
      <c r="C113" s="213" t="s">
        <v>917</v>
      </c>
      <c r="D113" s="214" t="s">
        <v>880</v>
      </c>
      <c r="E113" s="214" t="s">
        <v>274</v>
      </c>
      <c r="F113" s="214" t="s">
        <v>274</v>
      </c>
      <c r="G113" s="213" t="s">
        <v>1681</v>
      </c>
      <c r="H113" s="213" t="s">
        <v>1647</v>
      </c>
      <c r="I113" s="1"/>
      <c r="J113" s="1"/>
    </row>
    <row r="114" ht="72" customHeight="1">
      <c r="A114" s="213" t="s">
        <v>1683</v>
      </c>
      <c r="B114" s="214" t="s">
        <v>926</v>
      </c>
      <c r="C114" s="213" t="s">
        <v>927</v>
      </c>
      <c r="D114" s="214" t="s">
        <v>880</v>
      </c>
      <c r="E114" s="214" t="s">
        <v>277</v>
      </c>
      <c r="F114" s="214" t="s">
        <v>277</v>
      </c>
      <c r="G114" s="213" t="s">
        <v>1681</v>
      </c>
      <c r="H114" s="213" t="s">
        <v>1647</v>
      </c>
      <c r="I114" s="1"/>
      <c r="J114" s="1"/>
    </row>
    <row r="115" ht="72" customHeight="1">
      <c r="A115" s="213" t="s">
        <v>1683</v>
      </c>
      <c r="B115" s="214" t="s">
        <v>942</v>
      </c>
      <c r="C115" s="213" t="s">
        <v>943</v>
      </c>
      <c r="D115" s="214" t="s">
        <v>940</v>
      </c>
      <c r="E115" s="214" t="s">
        <v>274</v>
      </c>
      <c r="F115" s="214" t="s">
        <v>274</v>
      </c>
      <c r="G115" s="213" t="s">
        <v>1681</v>
      </c>
      <c r="H115" s="213" t="s">
        <v>1647</v>
      </c>
      <c r="I115" s="1"/>
      <c r="J115" s="1"/>
    </row>
    <row r="116" ht="72" customHeight="1">
      <c r="A116" s="213" t="s">
        <v>1683</v>
      </c>
      <c r="B116" s="214" t="s">
        <v>950</v>
      </c>
      <c r="C116" s="213" t="s">
        <v>951</v>
      </c>
      <c r="D116" s="214" t="s">
        <v>940</v>
      </c>
      <c r="E116" s="214" t="s">
        <v>274</v>
      </c>
      <c r="F116" s="214" t="s">
        <v>274</v>
      </c>
      <c r="G116" s="213" t="s">
        <v>1681</v>
      </c>
      <c r="H116" s="213" t="s">
        <v>1647</v>
      </c>
      <c r="I116" s="1"/>
      <c r="J116" s="1"/>
    </row>
    <row r="117" ht="72" customHeight="1">
      <c r="A117" s="213" t="s">
        <v>1683</v>
      </c>
      <c r="B117" s="214" t="s">
        <v>958</v>
      </c>
      <c r="C117" s="213" t="s">
        <v>959</v>
      </c>
      <c r="D117" s="214" t="s">
        <v>940</v>
      </c>
      <c r="E117" s="214" t="s">
        <v>277</v>
      </c>
      <c r="F117" s="214" t="s">
        <v>277</v>
      </c>
      <c r="G117" s="213" t="s">
        <v>1681</v>
      </c>
      <c r="H117" s="213" t="s">
        <v>1647</v>
      </c>
      <c r="I117" s="1"/>
      <c r="J117" s="1"/>
    </row>
    <row r="118" ht="72" customHeight="1">
      <c r="A118" s="213" t="s">
        <v>1683</v>
      </c>
      <c r="B118" s="214" t="s">
        <v>972</v>
      </c>
      <c r="C118" s="213" t="s">
        <v>973</v>
      </c>
      <c r="D118" s="214" t="s">
        <v>970</v>
      </c>
      <c r="E118" s="214" t="s">
        <v>274</v>
      </c>
      <c r="F118" s="214" t="s">
        <v>274</v>
      </c>
      <c r="G118" s="213" t="s">
        <v>1681</v>
      </c>
      <c r="H118" s="213" t="s">
        <v>1647</v>
      </c>
      <c r="I118" s="1"/>
      <c r="J118" s="1"/>
    </row>
    <row r="119" ht="72" customHeight="1">
      <c r="A119" s="213" t="s">
        <v>1683</v>
      </c>
      <c r="B119" s="214" t="s">
        <v>982</v>
      </c>
      <c r="C119" s="213" t="s">
        <v>983</v>
      </c>
      <c r="D119" s="214" t="s">
        <v>970</v>
      </c>
      <c r="E119" s="214" t="s">
        <v>274</v>
      </c>
      <c r="F119" s="214" t="s">
        <v>274</v>
      </c>
      <c r="G119" s="213" t="s">
        <v>1681</v>
      </c>
      <c r="H119" s="213" t="s">
        <v>1647</v>
      </c>
      <c r="I119" s="1"/>
      <c r="J119" s="1"/>
    </row>
    <row r="120" ht="72" customHeight="1">
      <c r="A120" s="213" t="s">
        <v>1683</v>
      </c>
      <c r="B120" s="214" t="s">
        <v>991</v>
      </c>
      <c r="C120" s="213" t="s">
        <v>992</v>
      </c>
      <c r="D120" s="214" t="s">
        <v>989</v>
      </c>
      <c r="E120" s="214" t="s">
        <v>267</v>
      </c>
      <c r="F120" s="214" t="s">
        <v>267</v>
      </c>
      <c r="G120" s="213" t="s">
        <v>1681</v>
      </c>
      <c r="H120" s="213" t="s">
        <v>1647</v>
      </c>
      <c r="I120" s="1"/>
      <c r="J120" s="1"/>
    </row>
    <row r="121" ht="72" customHeight="1">
      <c r="A121" s="213" t="s">
        <v>1683</v>
      </c>
      <c r="B121" s="214" t="s">
        <v>999</v>
      </c>
      <c r="C121" s="213" t="s">
        <v>1000</v>
      </c>
      <c r="D121" s="214" t="s">
        <v>989</v>
      </c>
      <c r="E121" s="214" t="s">
        <v>267</v>
      </c>
      <c r="F121" s="214" t="s">
        <v>267</v>
      </c>
      <c r="G121" s="213" t="s">
        <v>1681</v>
      </c>
      <c r="H121" s="213" t="s">
        <v>1647</v>
      </c>
      <c r="I121" s="1"/>
      <c r="J121" s="1"/>
    </row>
    <row r="122" ht="72" customHeight="1">
      <c r="A122" s="213" t="s">
        <v>1683</v>
      </c>
      <c r="B122" s="214" t="s">
        <v>1002</v>
      </c>
      <c r="C122" s="213" t="s">
        <v>1003</v>
      </c>
      <c r="D122" s="214" t="s">
        <v>989</v>
      </c>
      <c r="E122" s="214" t="s">
        <v>267</v>
      </c>
      <c r="F122" s="214" t="s">
        <v>267</v>
      </c>
      <c r="G122" s="213" t="s">
        <v>1681</v>
      </c>
      <c r="H122" s="213" t="s">
        <v>1647</v>
      </c>
      <c r="I122" s="1"/>
      <c r="J122" s="1"/>
    </row>
    <row r="123" ht="72" customHeight="1">
      <c r="A123" s="213" t="s">
        <v>1683</v>
      </c>
      <c r="B123" s="214" t="s">
        <v>1010</v>
      </c>
      <c r="C123" s="213" t="s">
        <v>1011</v>
      </c>
      <c r="D123" s="214" t="s">
        <v>1008</v>
      </c>
      <c r="E123" s="214" t="s">
        <v>271</v>
      </c>
      <c r="F123" s="214" t="s">
        <v>271</v>
      </c>
      <c r="G123" s="213" t="s">
        <v>1681</v>
      </c>
      <c r="H123" s="213" t="s">
        <v>1647</v>
      </c>
      <c r="I123" s="1"/>
      <c r="J123" s="1"/>
    </row>
    <row r="124" ht="72" customHeight="1">
      <c r="A124" s="213" t="s">
        <v>1683</v>
      </c>
      <c r="B124" s="214" t="s">
        <v>1022</v>
      </c>
      <c r="C124" s="213" t="s">
        <v>1023</v>
      </c>
      <c r="D124" s="214" t="s">
        <v>1008</v>
      </c>
      <c r="E124" s="214" t="s">
        <v>267</v>
      </c>
      <c r="F124" s="214" t="s">
        <v>271</v>
      </c>
      <c r="G124" s="213" t="s">
        <v>1681</v>
      </c>
      <c r="H124" s="213" t="s">
        <v>1647</v>
      </c>
      <c r="I124" s="1"/>
      <c r="J124" s="1"/>
    </row>
    <row r="125" ht="72" customHeight="1">
      <c r="A125" s="213" t="s">
        <v>1683</v>
      </c>
      <c r="B125" s="214" t="s">
        <v>1042</v>
      </c>
      <c r="C125" s="213" t="s">
        <v>1043</v>
      </c>
      <c r="D125" s="214" t="s">
        <v>1040</v>
      </c>
      <c r="E125" s="214" t="s">
        <v>271</v>
      </c>
      <c r="F125" s="214" t="s">
        <v>271</v>
      </c>
      <c r="G125" s="213" t="s">
        <v>1681</v>
      </c>
      <c r="H125" s="213" t="s">
        <v>1647</v>
      </c>
      <c r="I125" s="1"/>
      <c r="J125" s="1"/>
    </row>
    <row r="126" ht="72" customHeight="1">
      <c r="A126" s="213" t="s">
        <v>1683</v>
      </c>
      <c r="B126" s="214" t="s">
        <v>1050</v>
      </c>
      <c r="C126" s="213" t="s">
        <v>1051</v>
      </c>
      <c r="D126" s="214" t="s">
        <v>1040</v>
      </c>
      <c r="E126" s="214" t="s">
        <v>271</v>
      </c>
      <c r="F126" s="214" t="s">
        <v>271</v>
      </c>
      <c r="G126" s="213" t="s">
        <v>1681</v>
      </c>
      <c r="H126" s="213" t="s">
        <v>1647</v>
      </c>
      <c r="I126" s="1"/>
      <c r="J126" s="1"/>
    </row>
    <row r="127" ht="72" customHeight="1">
      <c r="A127" s="213" t="s">
        <v>1683</v>
      </c>
      <c r="B127" s="214" t="s">
        <v>1060</v>
      </c>
      <c r="C127" s="213" t="s">
        <v>1059</v>
      </c>
      <c r="D127" s="214" t="s">
        <v>1058</v>
      </c>
      <c r="E127" s="214" t="s">
        <v>267</v>
      </c>
      <c r="F127" s="214" t="s">
        <v>271</v>
      </c>
      <c r="G127" s="213" t="s">
        <v>1681</v>
      </c>
      <c r="H127" s="213" t="s">
        <v>1647</v>
      </c>
      <c r="I127" s="1"/>
      <c r="J127" s="1"/>
    </row>
    <row r="128" ht="72" customHeight="1">
      <c r="A128" s="213" t="s">
        <v>1683</v>
      </c>
      <c r="B128" s="214" t="s">
        <v>1078</v>
      </c>
      <c r="C128" s="213" t="s">
        <v>1079</v>
      </c>
      <c r="D128" s="214" t="s">
        <v>1076</v>
      </c>
      <c r="E128" s="214" t="s">
        <v>267</v>
      </c>
      <c r="F128" s="214" t="s">
        <v>267</v>
      </c>
      <c r="G128" s="213" t="s">
        <v>1681</v>
      </c>
      <c r="H128" s="213" t="s">
        <v>1647</v>
      </c>
      <c r="I128" s="1"/>
      <c r="J128" s="1"/>
    </row>
    <row r="129" ht="72" customHeight="1">
      <c r="A129" s="213" t="s">
        <v>1683</v>
      </c>
      <c r="B129" s="214" t="s">
        <v>1089</v>
      </c>
      <c r="C129" s="213" t="s">
        <v>1090</v>
      </c>
      <c r="D129" s="214" t="s">
        <v>1076</v>
      </c>
      <c r="E129" s="214" t="s">
        <v>267</v>
      </c>
      <c r="F129" s="214" t="s">
        <v>267</v>
      </c>
      <c r="G129" s="213" t="s">
        <v>1681</v>
      </c>
      <c r="H129" s="213" t="s">
        <v>1647</v>
      </c>
      <c r="I129" s="1"/>
      <c r="J129" s="1"/>
    </row>
    <row r="130" ht="72" customHeight="1">
      <c r="A130" s="213" t="s">
        <v>1683</v>
      </c>
      <c r="B130" s="214" t="s">
        <v>1092</v>
      </c>
      <c r="C130" s="213" t="s">
        <v>1093</v>
      </c>
      <c r="D130" s="214" t="s">
        <v>1076</v>
      </c>
      <c r="E130" s="214" t="s">
        <v>267</v>
      </c>
      <c r="F130" s="214" t="s">
        <v>267</v>
      </c>
      <c r="G130" s="213" t="s">
        <v>1681</v>
      </c>
      <c r="H130" s="213" t="s">
        <v>1647</v>
      </c>
      <c r="I130" s="1"/>
      <c r="J130" s="1"/>
    </row>
    <row r="131" ht="72" customHeight="1">
      <c r="A131" s="213" t="s">
        <v>1683</v>
      </c>
      <c r="B131" s="214" t="s">
        <v>1098</v>
      </c>
      <c r="C131" s="213" t="s">
        <v>1099</v>
      </c>
      <c r="D131" s="214" t="s">
        <v>1076</v>
      </c>
      <c r="E131" s="214" t="s">
        <v>271</v>
      </c>
      <c r="F131" s="214" t="s">
        <v>271</v>
      </c>
      <c r="G131" s="213" t="s">
        <v>1681</v>
      </c>
      <c r="H131" s="213" t="s">
        <v>1647</v>
      </c>
      <c r="I131" s="1"/>
      <c r="J131" s="1"/>
    </row>
    <row r="132" ht="72" customHeight="1">
      <c r="A132" s="213" t="s">
        <v>1683</v>
      </c>
      <c r="B132" s="214" t="s">
        <v>1106</v>
      </c>
      <c r="C132" s="213" t="s">
        <v>1107</v>
      </c>
      <c r="D132" s="214" t="s">
        <v>1076</v>
      </c>
      <c r="E132" s="214" t="s">
        <v>271</v>
      </c>
      <c r="F132" s="214" t="s">
        <v>271</v>
      </c>
      <c r="G132" s="213" t="s">
        <v>1681</v>
      </c>
      <c r="H132" s="213" t="s">
        <v>1647</v>
      </c>
      <c r="I132" s="1"/>
      <c r="J132" s="1"/>
    </row>
    <row r="133" ht="72" customHeight="1">
      <c r="A133" s="213" t="s">
        <v>1683</v>
      </c>
      <c r="B133" s="214" t="s">
        <v>1114</v>
      </c>
      <c r="C133" s="213" t="s">
        <v>1115</v>
      </c>
      <c r="D133" s="214" t="s">
        <v>1076</v>
      </c>
      <c r="E133" s="214" t="s">
        <v>267</v>
      </c>
      <c r="F133" s="214" t="s">
        <v>271</v>
      </c>
      <c r="G133" s="213" t="s">
        <v>1681</v>
      </c>
      <c r="H133" s="213" t="s">
        <v>1647</v>
      </c>
      <c r="I133" s="1"/>
      <c r="J133" s="1"/>
    </row>
    <row r="134" ht="72" customHeight="1">
      <c r="A134" s="213" t="s">
        <v>1683</v>
      </c>
      <c r="B134" s="214" t="s">
        <v>1130</v>
      </c>
      <c r="C134" s="213" t="s">
        <v>1131</v>
      </c>
      <c r="D134" s="214" t="s">
        <v>1128</v>
      </c>
      <c r="E134" s="214" t="s">
        <v>267</v>
      </c>
      <c r="F134" s="214" t="s">
        <v>267</v>
      </c>
      <c r="G134" s="213" t="s">
        <v>1681</v>
      </c>
      <c r="H134" s="213" t="s">
        <v>1647</v>
      </c>
      <c r="I134" s="1"/>
      <c r="J134" s="1"/>
    </row>
    <row r="135" ht="72" customHeight="1">
      <c r="A135" s="213" t="s">
        <v>1683</v>
      </c>
      <c r="B135" s="214" t="s">
        <v>1136</v>
      </c>
      <c r="C135" s="213" t="s">
        <v>1137</v>
      </c>
      <c r="D135" s="214" t="s">
        <v>1128</v>
      </c>
      <c r="E135" s="214" t="s">
        <v>267</v>
      </c>
      <c r="F135" s="214" t="s">
        <v>271</v>
      </c>
      <c r="G135" s="213" t="s">
        <v>1681</v>
      </c>
      <c r="H135" s="213" t="s">
        <v>1647</v>
      </c>
      <c r="I135" s="1"/>
      <c r="J135" s="1"/>
    </row>
    <row r="136" ht="72" customHeight="1">
      <c r="A136" s="213" t="s">
        <v>1683</v>
      </c>
      <c r="B136" s="214" t="s">
        <v>1144</v>
      </c>
      <c r="C136" s="213" t="s">
        <v>1145</v>
      </c>
      <c r="D136" s="214" t="s">
        <v>1128</v>
      </c>
      <c r="E136" s="214" t="s">
        <v>267</v>
      </c>
      <c r="F136" s="214" t="s">
        <v>267</v>
      </c>
      <c r="G136" s="213" t="s">
        <v>1681</v>
      </c>
      <c r="H136" s="213" t="s">
        <v>1647</v>
      </c>
      <c r="I136" s="1"/>
      <c r="J136" s="1"/>
    </row>
    <row r="137" ht="72" customHeight="1">
      <c r="A137" s="213" t="s">
        <v>1683</v>
      </c>
      <c r="B137" s="214" t="s">
        <v>1147</v>
      </c>
      <c r="C137" s="213" t="s">
        <v>1148</v>
      </c>
      <c r="D137" s="214" t="s">
        <v>1128</v>
      </c>
      <c r="E137" s="214" t="s">
        <v>267</v>
      </c>
      <c r="F137" s="214" t="s">
        <v>267</v>
      </c>
      <c r="G137" s="213" t="s">
        <v>1681</v>
      </c>
      <c r="H137" s="213" t="s">
        <v>1647</v>
      </c>
      <c r="I137" s="1"/>
      <c r="J137" s="1"/>
    </row>
    <row r="138" ht="72" customHeight="1">
      <c r="A138" s="213" t="s">
        <v>1683</v>
      </c>
      <c r="B138" s="214" t="s">
        <v>1165</v>
      </c>
      <c r="C138" s="213" t="s">
        <v>1166</v>
      </c>
      <c r="D138" s="214" t="s">
        <v>1163</v>
      </c>
      <c r="E138" s="214" t="s">
        <v>267</v>
      </c>
      <c r="F138" s="214" t="s">
        <v>267</v>
      </c>
      <c r="G138" s="213" t="s">
        <v>1681</v>
      </c>
      <c r="H138" s="213" t="s">
        <v>1647</v>
      </c>
      <c r="I138" s="1"/>
      <c r="J138" s="1"/>
    </row>
    <row r="139" ht="72" customHeight="1">
      <c r="A139" s="213" t="s">
        <v>1683</v>
      </c>
      <c r="B139" s="214" t="s">
        <v>1171</v>
      </c>
      <c r="C139" s="213" t="s">
        <v>1172</v>
      </c>
      <c r="D139" s="214" t="s">
        <v>1163</v>
      </c>
      <c r="E139" s="214" t="s">
        <v>271</v>
      </c>
      <c r="F139" s="214" t="s">
        <v>271</v>
      </c>
      <c r="G139" s="213" t="s">
        <v>1681</v>
      </c>
      <c r="H139" s="213" t="s">
        <v>1647</v>
      </c>
      <c r="I139" s="1"/>
      <c r="J139" s="1"/>
    </row>
    <row r="140" ht="72" customHeight="1">
      <c r="A140" s="213" t="s">
        <v>1683</v>
      </c>
      <c r="B140" s="214" t="s">
        <v>1181</v>
      </c>
      <c r="C140" s="213" t="s">
        <v>1180</v>
      </c>
      <c r="D140" s="214" t="s">
        <v>1179</v>
      </c>
      <c r="E140" s="214" t="s">
        <v>271</v>
      </c>
      <c r="F140" s="214" t="s">
        <v>271</v>
      </c>
      <c r="G140" s="213" t="s">
        <v>1681</v>
      </c>
      <c r="H140" s="213" t="s">
        <v>1647</v>
      </c>
      <c r="I140" s="1"/>
      <c r="J140" s="1"/>
    </row>
    <row r="141" ht="72" customHeight="1">
      <c r="A141" s="213" t="s">
        <v>1683</v>
      </c>
      <c r="B141" s="214" t="s">
        <v>1195</v>
      </c>
      <c r="C141" s="213" t="s">
        <v>1196</v>
      </c>
      <c r="D141" s="214" t="s">
        <v>1193</v>
      </c>
      <c r="E141" s="214" t="s">
        <v>267</v>
      </c>
      <c r="F141" s="214" t="s">
        <v>267</v>
      </c>
      <c r="G141" s="213" t="s">
        <v>1681</v>
      </c>
      <c r="H141" s="213" t="s">
        <v>1647</v>
      </c>
      <c r="I141" s="1"/>
      <c r="J141" s="1"/>
    </row>
    <row r="142" ht="72" customHeight="1">
      <c r="A142" s="213" t="s">
        <v>1683</v>
      </c>
      <c r="B142" s="214" t="s">
        <v>1208</v>
      </c>
      <c r="C142" s="213" t="s">
        <v>1209</v>
      </c>
      <c r="D142" s="214" t="s">
        <v>1193</v>
      </c>
      <c r="E142" s="214" t="s">
        <v>267</v>
      </c>
      <c r="F142" s="214" t="s">
        <v>267</v>
      </c>
      <c r="G142" s="213" t="s">
        <v>1681</v>
      </c>
      <c r="H142" s="213" t="s">
        <v>1647</v>
      </c>
      <c r="I142" s="1"/>
      <c r="J142" s="1"/>
    </row>
    <row r="143" ht="72" customHeight="1">
      <c r="A143" s="213" t="s">
        <v>1683</v>
      </c>
      <c r="B143" s="214" t="s">
        <v>1218</v>
      </c>
      <c r="C143" s="213" t="s">
        <v>1219</v>
      </c>
      <c r="D143" s="214" t="s">
        <v>1193</v>
      </c>
      <c r="E143" s="214" t="s">
        <v>267</v>
      </c>
      <c r="F143" s="214" t="s">
        <v>267</v>
      </c>
      <c r="G143" s="213" t="s">
        <v>1681</v>
      </c>
      <c r="H143" s="213" t="s">
        <v>1647</v>
      </c>
      <c r="I143" s="1"/>
      <c r="J143" s="1"/>
    </row>
    <row r="144" ht="72" customHeight="1">
      <c r="A144" s="213" t="s">
        <v>1683</v>
      </c>
      <c r="B144" s="214" t="s">
        <v>1223</v>
      </c>
      <c r="C144" s="213" t="s">
        <v>1224</v>
      </c>
      <c r="D144" s="214" t="s">
        <v>1221</v>
      </c>
      <c r="E144" s="214" t="s">
        <v>267</v>
      </c>
      <c r="F144" s="214" t="s">
        <v>267</v>
      </c>
      <c r="G144" s="213" t="s">
        <v>1681</v>
      </c>
      <c r="H144" s="213" t="s">
        <v>1647</v>
      </c>
      <c r="I144" s="1"/>
      <c r="J144" s="1"/>
    </row>
    <row r="145" ht="72" customHeight="1">
      <c r="A145" s="213" t="s">
        <v>1683</v>
      </c>
      <c r="B145" s="214" t="s">
        <v>1226</v>
      </c>
      <c r="C145" s="213" t="s">
        <v>1227</v>
      </c>
      <c r="D145" s="214" t="s">
        <v>1221</v>
      </c>
      <c r="E145" s="214" t="s">
        <v>267</v>
      </c>
      <c r="F145" s="214" t="s">
        <v>267</v>
      </c>
      <c r="G145" s="213" t="s">
        <v>1681</v>
      </c>
      <c r="H145" s="213" t="s">
        <v>1647</v>
      </c>
      <c r="I145" s="1"/>
      <c r="J145" s="1"/>
    </row>
    <row r="146" ht="72" customHeight="1">
      <c r="A146" s="213" t="s">
        <v>1683</v>
      </c>
      <c r="B146" s="214" t="s">
        <v>1238</v>
      </c>
      <c r="C146" s="213" t="s">
        <v>1239</v>
      </c>
      <c r="D146" s="214" t="s">
        <v>1236</v>
      </c>
      <c r="E146" s="214" t="s">
        <v>267</v>
      </c>
      <c r="F146" s="214" t="s">
        <v>267</v>
      </c>
      <c r="G146" s="213" t="s">
        <v>1681</v>
      </c>
      <c r="H146" s="213" t="s">
        <v>1647</v>
      </c>
      <c r="I146" s="1"/>
      <c r="J146" s="1"/>
    </row>
    <row r="147" ht="72" customHeight="1">
      <c r="A147" s="213" t="s">
        <v>1683</v>
      </c>
      <c r="B147" s="214" t="s">
        <v>1241</v>
      </c>
      <c r="C147" s="213" t="s">
        <v>1242</v>
      </c>
      <c r="D147" s="214" t="s">
        <v>1236</v>
      </c>
      <c r="E147" s="214" t="s">
        <v>267</v>
      </c>
      <c r="F147" s="214" t="s">
        <v>267</v>
      </c>
      <c r="G147" s="213" t="s">
        <v>1681</v>
      </c>
      <c r="H147" s="213" t="s">
        <v>1647</v>
      </c>
      <c r="I147" s="1"/>
      <c r="J147" s="1"/>
    </row>
    <row r="148" ht="72" customHeight="1">
      <c r="A148" s="213" t="s">
        <v>1683</v>
      </c>
      <c r="B148" s="214" t="s">
        <v>1244</v>
      </c>
      <c r="C148" s="213" t="s">
        <v>1245</v>
      </c>
      <c r="D148" s="214" t="s">
        <v>1236</v>
      </c>
      <c r="E148" s="214" t="s">
        <v>267</v>
      </c>
      <c r="F148" s="214" t="s">
        <v>267</v>
      </c>
      <c r="G148" s="213" t="s">
        <v>1681</v>
      </c>
      <c r="H148" s="213" t="s">
        <v>1647</v>
      </c>
      <c r="I148" s="1"/>
      <c r="J148" s="1"/>
    </row>
    <row r="149" ht="72" customHeight="1">
      <c r="A149" s="213" t="s">
        <v>1683</v>
      </c>
      <c r="B149" s="214" t="s">
        <v>1247</v>
      </c>
      <c r="C149" s="213" t="s">
        <v>1248</v>
      </c>
      <c r="D149" s="214" t="s">
        <v>1236</v>
      </c>
      <c r="E149" s="214" t="s">
        <v>267</v>
      </c>
      <c r="F149" s="214" t="s">
        <v>267</v>
      </c>
      <c r="G149" s="213" t="s">
        <v>1681</v>
      </c>
      <c r="H149" s="213" t="s">
        <v>1647</v>
      </c>
      <c r="I149" s="1"/>
      <c r="J149" s="1"/>
    </row>
    <row r="150" ht="72" customHeight="1">
      <c r="A150" s="213" t="s">
        <v>1683</v>
      </c>
      <c r="B150" s="214" t="s">
        <v>1253</v>
      </c>
      <c r="C150" s="213" t="s">
        <v>1254</v>
      </c>
      <c r="D150" s="214" t="s">
        <v>1251</v>
      </c>
      <c r="E150" s="214" t="s">
        <v>267</v>
      </c>
      <c r="F150" s="214" t="s">
        <v>271</v>
      </c>
      <c r="G150" s="213" t="s">
        <v>1681</v>
      </c>
      <c r="H150" s="213" t="s">
        <v>1647</v>
      </c>
      <c r="I150" s="1"/>
      <c r="J150" s="1"/>
    </row>
    <row r="151" ht="72" customHeight="1">
      <c r="A151" s="213" t="s">
        <v>1683</v>
      </c>
      <c r="B151" s="214" t="s">
        <v>1272</v>
      </c>
      <c r="C151" s="213" t="s">
        <v>1273</v>
      </c>
      <c r="D151" s="214" t="s">
        <v>1251</v>
      </c>
      <c r="E151" s="214" t="s">
        <v>267</v>
      </c>
      <c r="F151" s="214" t="s">
        <v>271</v>
      </c>
      <c r="G151" s="213" t="s">
        <v>1681</v>
      </c>
      <c r="H151" s="213" t="s">
        <v>1647</v>
      </c>
      <c r="I151" s="1"/>
      <c r="J151" s="1"/>
    </row>
    <row r="152" ht="72" customHeight="1">
      <c r="A152" s="213" t="s">
        <v>1683</v>
      </c>
      <c r="B152" s="214" t="s">
        <v>1288</v>
      </c>
      <c r="C152" s="213" t="s">
        <v>1289</v>
      </c>
      <c r="D152" s="214" t="s">
        <v>1251</v>
      </c>
      <c r="E152" s="214" t="s">
        <v>267</v>
      </c>
      <c r="F152" s="214" t="s">
        <v>267</v>
      </c>
      <c r="G152" s="213" t="s">
        <v>1681</v>
      </c>
      <c r="H152" s="213" t="s">
        <v>1647</v>
      </c>
      <c r="I152" s="1"/>
      <c r="J152" s="1"/>
    </row>
    <row r="153" ht="72" customHeight="1">
      <c r="A153" s="213" t="s">
        <v>1683</v>
      </c>
      <c r="B153" s="214" t="s">
        <v>1298</v>
      </c>
      <c r="C153" s="213" t="s">
        <v>1299</v>
      </c>
      <c r="D153" s="214" t="s">
        <v>1296</v>
      </c>
      <c r="E153" s="214" t="s">
        <v>271</v>
      </c>
      <c r="F153" s="214" t="s">
        <v>271</v>
      </c>
      <c r="G153" s="213" t="s">
        <v>1681</v>
      </c>
      <c r="H153" s="213" t="s">
        <v>1647</v>
      </c>
      <c r="I153" s="1"/>
      <c r="J153" s="1"/>
    </row>
    <row r="154" ht="72" customHeight="1">
      <c r="A154" s="213" t="s">
        <v>1683</v>
      </c>
      <c r="B154" s="214" t="s">
        <v>1310</v>
      </c>
      <c r="C154" s="213" t="s">
        <v>1311</v>
      </c>
      <c r="D154" s="214" t="s">
        <v>1296</v>
      </c>
      <c r="E154" s="214" t="s">
        <v>271</v>
      </c>
      <c r="F154" s="214" t="s">
        <v>271</v>
      </c>
      <c r="G154" s="213" t="s">
        <v>1681</v>
      </c>
      <c r="H154" s="213" t="s">
        <v>1647</v>
      </c>
      <c r="I154" s="1"/>
      <c r="J154" s="1"/>
    </row>
    <row r="155" ht="72" customHeight="1">
      <c r="A155" s="213" t="s">
        <v>1683</v>
      </c>
      <c r="B155" s="214" t="s">
        <v>1320</v>
      </c>
      <c r="C155" s="213" t="s">
        <v>1321</v>
      </c>
      <c r="D155" s="214" t="s">
        <v>1296</v>
      </c>
      <c r="E155" s="214" t="s">
        <v>271</v>
      </c>
      <c r="F155" s="214" t="s">
        <v>271</v>
      </c>
      <c r="G155" s="213" t="s">
        <v>1681</v>
      </c>
      <c r="H155" s="213" t="s">
        <v>1647</v>
      </c>
      <c r="I155" s="1"/>
      <c r="J155" s="1"/>
    </row>
    <row r="156" ht="72" customHeight="1">
      <c r="A156" s="213" t="s">
        <v>1683</v>
      </c>
      <c r="B156" s="214" t="s">
        <v>1332</v>
      </c>
      <c r="C156" s="213" t="s">
        <v>1333</v>
      </c>
      <c r="D156" s="214" t="s">
        <v>1330</v>
      </c>
      <c r="E156" s="214" t="s">
        <v>271</v>
      </c>
      <c r="F156" s="214" t="s">
        <v>271</v>
      </c>
      <c r="G156" s="213" t="s">
        <v>1681</v>
      </c>
      <c r="H156" s="213" t="s">
        <v>1647</v>
      </c>
      <c r="I156" s="1"/>
      <c r="J156" s="1"/>
    </row>
    <row r="157" ht="72" customHeight="1">
      <c r="A157" s="213" t="s">
        <v>1683</v>
      </c>
      <c r="B157" s="214" t="s">
        <v>1352</v>
      </c>
      <c r="C157" s="213" t="s">
        <v>1353</v>
      </c>
      <c r="D157" s="214" t="s">
        <v>1330</v>
      </c>
      <c r="E157" s="214" t="s">
        <v>271</v>
      </c>
      <c r="F157" s="214" t="s">
        <v>271</v>
      </c>
      <c r="G157" s="213" t="s">
        <v>1681</v>
      </c>
      <c r="H157" s="213" t="s">
        <v>1647</v>
      </c>
      <c r="I157" s="1"/>
      <c r="J157" s="1"/>
    </row>
    <row r="158" ht="72" customHeight="1">
      <c r="A158" s="213" t="s">
        <v>1683</v>
      </c>
      <c r="B158" s="214" t="s">
        <v>1362</v>
      </c>
      <c r="C158" s="213" t="s">
        <v>1363</v>
      </c>
      <c r="D158" s="214" t="s">
        <v>1360</v>
      </c>
      <c r="E158" s="214" t="s">
        <v>271</v>
      </c>
      <c r="F158" s="214" t="s">
        <v>271</v>
      </c>
      <c r="G158" s="213" t="s">
        <v>1681</v>
      </c>
      <c r="H158" s="213" t="s">
        <v>1647</v>
      </c>
      <c r="I158" s="1"/>
      <c r="J158" s="1"/>
    </row>
    <row r="159" ht="72" customHeight="1">
      <c r="A159" s="213" t="s">
        <v>1683</v>
      </c>
      <c r="B159" s="214" t="s">
        <v>1370</v>
      </c>
      <c r="C159" s="213" t="s">
        <v>1371</v>
      </c>
      <c r="D159" s="214" t="s">
        <v>1360</v>
      </c>
      <c r="E159" s="214" t="s">
        <v>271</v>
      </c>
      <c r="F159" s="214" t="s">
        <v>271</v>
      </c>
      <c r="G159" s="213" t="s">
        <v>1681</v>
      </c>
      <c r="H159" s="213" t="s">
        <v>1647</v>
      </c>
      <c r="I159" s="1"/>
      <c r="J159" s="1"/>
    </row>
    <row r="160" ht="72" customHeight="1">
      <c r="A160" s="213" t="s">
        <v>1683</v>
      </c>
      <c r="B160" s="214" t="s">
        <v>1378</v>
      </c>
      <c r="C160" s="213" t="s">
        <v>1379</v>
      </c>
      <c r="D160" s="214" t="s">
        <v>1376</v>
      </c>
      <c r="E160" s="214" t="s">
        <v>271</v>
      </c>
      <c r="F160" s="214" t="s">
        <v>271</v>
      </c>
      <c r="G160" s="213" t="s">
        <v>1681</v>
      </c>
      <c r="H160" s="213" t="s">
        <v>1647</v>
      </c>
      <c r="I160" s="1"/>
      <c r="J160" s="1"/>
    </row>
    <row r="161" ht="72" customHeight="1">
      <c r="A161" s="213" t="s">
        <v>1683</v>
      </c>
      <c r="B161" s="214" t="s">
        <v>1392</v>
      </c>
      <c r="C161" s="213" t="s">
        <v>1393</v>
      </c>
      <c r="D161" s="214" t="s">
        <v>1376</v>
      </c>
      <c r="E161" s="214" t="s">
        <v>271</v>
      </c>
      <c r="F161" s="214" t="s">
        <v>271</v>
      </c>
      <c r="G161" s="213" t="s">
        <v>1681</v>
      </c>
      <c r="H161" s="213" t="s">
        <v>1647</v>
      </c>
      <c r="I161" s="1"/>
      <c r="J161" s="1"/>
    </row>
    <row r="162" ht="72" customHeight="1">
      <c r="A162" s="213" t="s">
        <v>1683</v>
      </c>
      <c r="B162" s="214" t="s">
        <v>1400</v>
      </c>
      <c r="C162" s="213" t="s">
        <v>1401</v>
      </c>
      <c r="D162" s="214" t="s">
        <v>1376</v>
      </c>
      <c r="E162" s="214" t="s">
        <v>271</v>
      </c>
      <c r="F162" s="214" t="s">
        <v>271</v>
      </c>
      <c r="G162" s="213" t="s">
        <v>1681</v>
      </c>
      <c r="H162" s="213" t="s">
        <v>1647</v>
      </c>
      <c r="I162" s="1"/>
      <c r="J162" s="1"/>
    </row>
    <row r="163" ht="72" customHeight="1">
      <c r="A163" s="213" t="s">
        <v>1683</v>
      </c>
      <c r="B163" s="214" t="s">
        <v>1414</v>
      </c>
      <c r="C163" s="213" t="s">
        <v>1415</v>
      </c>
      <c r="D163" s="214" t="s">
        <v>1376</v>
      </c>
      <c r="E163" s="214" t="s">
        <v>271</v>
      </c>
      <c r="F163" s="214" t="s">
        <v>271</v>
      </c>
      <c r="G163" s="213" t="s">
        <v>1681</v>
      </c>
      <c r="H163" s="213" t="s">
        <v>1647</v>
      </c>
      <c r="I163" s="1"/>
      <c r="J163" s="1"/>
    </row>
    <row r="164" ht="72" customHeight="1">
      <c r="A164" s="213" t="s">
        <v>1683</v>
      </c>
      <c r="B164" s="214" t="s">
        <v>1429</v>
      </c>
      <c r="C164" s="213" t="s">
        <v>1430</v>
      </c>
      <c r="D164" s="214" t="s">
        <v>1427</v>
      </c>
      <c r="E164" s="214" t="s">
        <v>263</v>
      </c>
      <c r="F164" s="214" t="s">
        <v>263</v>
      </c>
      <c r="G164" s="213" t="s">
        <v>1681</v>
      </c>
      <c r="H164" s="213" t="s">
        <v>1647</v>
      </c>
      <c r="I164" s="1"/>
      <c r="J164" s="1"/>
    </row>
    <row r="165" ht="72" customHeight="1">
      <c r="A165" s="213" t="s">
        <v>1683</v>
      </c>
      <c r="B165" s="214" t="s">
        <v>1443</v>
      </c>
      <c r="C165" s="213" t="s">
        <v>1444</v>
      </c>
      <c r="D165" s="214" t="s">
        <v>1427</v>
      </c>
      <c r="E165" s="214" t="s">
        <v>263</v>
      </c>
      <c r="F165" s="214" t="s">
        <v>263</v>
      </c>
      <c r="G165" s="213" t="s">
        <v>1681</v>
      </c>
      <c r="H165" s="213" t="s">
        <v>1647</v>
      </c>
      <c r="I165" s="1"/>
      <c r="J165" s="1"/>
    </row>
    <row r="166" ht="72" customHeight="1">
      <c r="A166" s="213" t="s">
        <v>1683</v>
      </c>
      <c r="B166" s="214" t="s">
        <v>1449</v>
      </c>
      <c r="C166" s="213" t="s">
        <v>1450</v>
      </c>
      <c r="D166" s="214" t="s">
        <v>1427</v>
      </c>
      <c r="E166" s="214" t="s">
        <v>263</v>
      </c>
      <c r="F166" s="214" t="s">
        <v>263</v>
      </c>
      <c r="G166" s="213" t="s">
        <v>1681</v>
      </c>
      <c r="H166" s="213" t="s">
        <v>1647</v>
      </c>
      <c r="I166" s="1"/>
      <c r="J166" s="1"/>
    </row>
    <row r="167" ht="72" customHeight="1">
      <c r="A167" s="213" t="s">
        <v>1683</v>
      </c>
      <c r="B167" s="214" t="s">
        <v>1455</v>
      </c>
      <c r="C167" s="213" t="s">
        <v>1456</v>
      </c>
      <c r="D167" s="214" t="s">
        <v>1427</v>
      </c>
      <c r="E167" s="214" t="s">
        <v>259</v>
      </c>
      <c r="F167" s="214" t="s">
        <v>259</v>
      </c>
      <c r="G167" s="213" t="s">
        <v>1681</v>
      </c>
      <c r="H167" s="213" t="s">
        <v>1647</v>
      </c>
      <c r="I167" s="1"/>
      <c r="J167" s="1"/>
    </row>
    <row r="168" ht="72" customHeight="1">
      <c r="A168" s="213" t="s">
        <v>1683</v>
      </c>
      <c r="B168" s="214" t="s">
        <v>1465</v>
      </c>
      <c r="C168" s="213" t="s">
        <v>1466</v>
      </c>
      <c r="D168" s="214" t="s">
        <v>1427</v>
      </c>
      <c r="E168" s="214" t="s">
        <v>259</v>
      </c>
      <c r="F168" s="214" t="s">
        <v>259</v>
      </c>
      <c r="G168" s="213" t="s">
        <v>1681</v>
      </c>
      <c r="H168" s="213" t="s">
        <v>1647</v>
      </c>
      <c r="I168" s="1"/>
      <c r="J168" s="1"/>
    </row>
    <row r="169" ht="72" customHeight="1">
      <c r="A169" s="213" t="s">
        <v>1683</v>
      </c>
      <c r="B169" s="214" t="s">
        <v>1483</v>
      </c>
      <c r="C169" s="213" t="s">
        <v>1484</v>
      </c>
      <c r="D169" s="214" t="s">
        <v>1427</v>
      </c>
      <c r="E169" s="214" t="s">
        <v>263</v>
      </c>
      <c r="F169" s="214" t="s">
        <v>263</v>
      </c>
      <c r="G169" s="213" t="s">
        <v>1681</v>
      </c>
      <c r="H169" s="213" t="s">
        <v>1647</v>
      </c>
      <c r="I169" s="1"/>
      <c r="J169" s="1"/>
    </row>
    <row r="170" ht="72" customHeight="1">
      <c r="A170" s="213" t="s">
        <v>1683</v>
      </c>
      <c r="B170" s="214" t="s">
        <v>1486</v>
      </c>
      <c r="C170" s="213" t="s">
        <v>1487</v>
      </c>
      <c r="D170" s="214" t="s">
        <v>1427</v>
      </c>
      <c r="E170" s="214" t="s">
        <v>259</v>
      </c>
      <c r="F170" s="214" t="s">
        <v>259</v>
      </c>
      <c r="G170" s="213" t="s">
        <v>1681</v>
      </c>
      <c r="H170" s="213" t="s">
        <v>1647</v>
      </c>
      <c r="I170" s="1"/>
      <c r="J170" s="1"/>
    </row>
    <row r="171" ht="72" customHeight="1">
      <c r="A171" s="213" t="s">
        <v>1683</v>
      </c>
      <c r="B171" s="214" t="s">
        <v>1492</v>
      </c>
      <c r="C171" s="213" t="s">
        <v>1493</v>
      </c>
      <c r="D171" s="214" t="s">
        <v>1427</v>
      </c>
      <c r="E171" s="214" t="s">
        <v>263</v>
      </c>
      <c r="F171" s="214" t="s">
        <v>263</v>
      </c>
      <c r="G171" s="213" t="s">
        <v>1681</v>
      </c>
      <c r="H171" s="213" t="s">
        <v>1647</v>
      </c>
      <c r="I171" s="1"/>
      <c r="J171" s="1"/>
    </row>
    <row r="172" ht="72" customHeight="1">
      <c r="A172" s="213" t="s">
        <v>1683</v>
      </c>
      <c r="B172" s="214" t="s">
        <v>1504</v>
      </c>
      <c r="C172" s="213" t="s">
        <v>1503</v>
      </c>
      <c r="D172" s="214" t="s">
        <v>1502</v>
      </c>
      <c r="E172" s="214" t="s">
        <v>259</v>
      </c>
      <c r="F172" s="214" t="s">
        <v>259</v>
      </c>
      <c r="G172" s="213" t="s">
        <v>1681</v>
      </c>
      <c r="H172" s="213" t="s">
        <v>1647</v>
      </c>
      <c r="I172" s="1"/>
      <c r="J172" s="1"/>
    </row>
    <row r="173" ht="72" customHeight="1">
      <c r="A173" s="213" t="s">
        <v>1683</v>
      </c>
      <c r="B173" s="214" t="s">
        <v>1513</v>
      </c>
      <c r="C173" s="213" t="s">
        <v>1514</v>
      </c>
      <c r="D173" s="214" t="s">
        <v>1511</v>
      </c>
      <c r="E173" s="214" t="s">
        <v>259</v>
      </c>
      <c r="F173" s="214" t="s">
        <v>259</v>
      </c>
      <c r="G173" s="213" t="s">
        <v>1681</v>
      </c>
      <c r="H173" s="213" t="s">
        <v>1647</v>
      </c>
      <c r="I173" s="1"/>
      <c r="J173" s="1"/>
    </row>
    <row r="174" ht="72" customHeight="1">
      <c r="A174" s="213" t="s">
        <v>1683</v>
      </c>
      <c r="B174" s="214" t="s">
        <v>1519</v>
      </c>
      <c r="C174" s="213" t="s">
        <v>1520</v>
      </c>
      <c r="D174" s="214" t="s">
        <v>1511</v>
      </c>
      <c r="E174" s="214" t="s">
        <v>259</v>
      </c>
      <c r="F174" s="214" t="s">
        <v>259</v>
      </c>
      <c r="G174" s="213" t="s">
        <v>1681</v>
      </c>
      <c r="H174" s="213" t="s">
        <v>1647</v>
      </c>
      <c r="I174" s="1"/>
      <c r="J174" s="1"/>
    </row>
    <row r="175" ht="72" customHeight="1">
      <c r="A175" s="213" t="s">
        <v>1683</v>
      </c>
      <c r="B175" s="214" t="s">
        <v>1525</v>
      </c>
      <c r="C175" s="213" t="s">
        <v>1526</v>
      </c>
      <c r="D175" s="214" t="s">
        <v>1511</v>
      </c>
      <c r="E175" s="214" t="s">
        <v>259</v>
      </c>
      <c r="F175" s="214" t="s">
        <v>259</v>
      </c>
      <c r="G175" s="213" t="s">
        <v>1681</v>
      </c>
      <c r="H175" s="213" t="s">
        <v>1647</v>
      </c>
      <c r="I175" s="1"/>
      <c r="J175" s="1"/>
    </row>
    <row r="176" ht="72" customHeight="1">
      <c r="A176" s="213" t="s">
        <v>1683</v>
      </c>
      <c r="B176" s="214" t="s">
        <v>1531</v>
      </c>
      <c r="C176" s="213" t="s">
        <v>1532</v>
      </c>
      <c r="D176" s="214" t="s">
        <v>1511</v>
      </c>
      <c r="E176" s="214" t="s">
        <v>259</v>
      </c>
      <c r="F176" s="214" t="s">
        <v>259</v>
      </c>
      <c r="G176" s="213" t="s">
        <v>1681</v>
      </c>
      <c r="H176" s="213" t="s">
        <v>1647</v>
      </c>
      <c r="I176" s="1"/>
      <c r="J176" s="1"/>
    </row>
    <row r="177" ht="72" customHeight="1">
      <c r="A177" s="213" t="s">
        <v>1683</v>
      </c>
      <c r="B177" s="214" t="s">
        <v>1541</v>
      </c>
      <c r="C177" s="213" t="s">
        <v>1542</v>
      </c>
      <c r="D177" s="214" t="s">
        <v>1511</v>
      </c>
      <c r="E177" s="214" t="s">
        <v>259</v>
      </c>
      <c r="F177" s="214" t="s">
        <v>259</v>
      </c>
      <c r="G177" s="213" t="s">
        <v>1681</v>
      </c>
      <c r="H177" s="213" t="s">
        <v>1647</v>
      </c>
      <c r="I177" s="1"/>
      <c r="J177" s="1"/>
    </row>
    <row r="178" ht="72" customHeight="1">
      <c r="A178" s="213" t="s">
        <v>1683</v>
      </c>
      <c r="B178" s="214" t="s">
        <v>1547</v>
      </c>
      <c r="C178" s="213" t="s">
        <v>1548</v>
      </c>
      <c r="D178" s="214" t="s">
        <v>1545</v>
      </c>
      <c r="E178" s="214" t="s">
        <v>255</v>
      </c>
      <c r="F178" s="214" t="s">
        <v>255</v>
      </c>
      <c r="G178" s="213" t="s">
        <v>1681</v>
      </c>
      <c r="H178" s="213" t="s">
        <v>1647</v>
      </c>
      <c r="I178" s="1"/>
      <c r="J178" s="1"/>
    </row>
    <row r="179" ht="72" customHeight="1">
      <c r="A179" s="213" t="s">
        <v>1683</v>
      </c>
      <c r="B179" s="214" t="s">
        <v>1556</v>
      </c>
      <c r="C179" s="213" t="s">
        <v>1557</v>
      </c>
      <c r="D179" s="214" t="s">
        <v>1545</v>
      </c>
      <c r="E179" s="214" t="s">
        <v>255</v>
      </c>
      <c r="F179" s="214" t="s">
        <v>255</v>
      </c>
      <c r="G179" s="213" t="s">
        <v>1681</v>
      </c>
      <c r="H179" s="213" t="s">
        <v>1647</v>
      </c>
      <c r="I179" s="1"/>
      <c r="J179" s="1"/>
    </row>
    <row r="180" ht="72" customHeight="1">
      <c r="A180" s="213" t="s">
        <v>1683</v>
      </c>
      <c r="B180" s="214" t="s">
        <v>1568</v>
      </c>
      <c r="C180" s="213" t="s">
        <v>1567</v>
      </c>
      <c r="D180" s="214" t="s">
        <v>1566</v>
      </c>
      <c r="E180" s="214" t="s">
        <v>255</v>
      </c>
      <c r="F180" s="214" t="s">
        <v>255</v>
      </c>
      <c r="G180" s="213" t="s">
        <v>1681</v>
      </c>
      <c r="H180" s="213" t="s">
        <v>1647</v>
      </c>
      <c r="I180" s="1"/>
      <c r="J180" s="1"/>
    </row>
    <row r="181" ht="72" customHeight="1">
      <c r="A181" s="213" t="s">
        <v>1683</v>
      </c>
      <c r="B181" s="214" t="s">
        <v>1583</v>
      </c>
      <c r="C181" s="213" t="s">
        <v>1584</v>
      </c>
      <c r="D181" s="214" t="s">
        <v>1581</v>
      </c>
      <c r="E181" s="214" t="s">
        <v>255</v>
      </c>
      <c r="F181" s="214" t="s">
        <v>255</v>
      </c>
      <c r="G181" s="213" t="s">
        <v>1681</v>
      </c>
      <c r="H181" s="213" t="s">
        <v>1647</v>
      </c>
      <c r="I181" s="1"/>
      <c r="J181" s="1"/>
    </row>
    <row r="182" ht="72" customHeight="1">
      <c r="A182" s="213" t="s">
        <v>1683</v>
      </c>
      <c r="B182" s="214" t="s">
        <v>1591</v>
      </c>
      <c r="C182" s="213" t="s">
        <v>1592</v>
      </c>
      <c r="D182" s="214" t="s">
        <v>1581</v>
      </c>
      <c r="E182" s="214" t="s">
        <v>255</v>
      </c>
      <c r="F182" s="214" t="s">
        <v>255</v>
      </c>
      <c r="G182" s="213" t="s">
        <v>1681</v>
      </c>
      <c r="H182" s="213" t="s">
        <v>1647</v>
      </c>
      <c r="I182" s="1"/>
      <c r="J182" s="1"/>
    </row>
    <row r="183" ht="72" customHeight="1">
      <c r="A183" s="213" t="s">
        <v>1683</v>
      </c>
      <c r="B183" s="214" t="s">
        <v>1597</v>
      </c>
      <c r="C183" s="213" t="s">
        <v>1598</v>
      </c>
      <c r="D183" s="214" t="s">
        <v>1581</v>
      </c>
      <c r="E183" s="214" t="s">
        <v>255</v>
      </c>
      <c r="F183" s="214" t="s">
        <v>255</v>
      </c>
      <c r="G183" s="213" t="s">
        <v>1681</v>
      </c>
      <c r="H183" s="213" t="s">
        <v>1647</v>
      </c>
      <c r="I183" s="1"/>
      <c r="J183" s="1"/>
    </row>
    <row r="184" ht="72" customHeight="1">
      <c r="A184" s="213" t="s">
        <v>1683</v>
      </c>
      <c r="B184" s="214" t="s">
        <v>1609</v>
      </c>
      <c r="C184" s="213" t="s">
        <v>1608</v>
      </c>
      <c r="D184" s="214" t="s">
        <v>1607</v>
      </c>
      <c r="E184" s="214" t="s">
        <v>255</v>
      </c>
      <c r="F184" s="214" t="s">
        <v>255</v>
      </c>
      <c r="G184" s="213" t="s">
        <v>1681</v>
      </c>
      <c r="H184" s="213" t="s">
        <v>1647</v>
      </c>
      <c r="I184" s="1"/>
      <c r="J184" s="1"/>
    </row>
    <row r="185" ht="72" customHeight="1">
      <c r="A185" s="213" t="s">
        <v>1683</v>
      </c>
      <c r="B185" s="214" t="s">
        <v>1616</v>
      </c>
      <c r="C185" s="213" t="s">
        <v>1617</v>
      </c>
      <c r="D185" s="214" t="s">
        <v>1614</v>
      </c>
      <c r="E185" s="214" t="s">
        <v>255</v>
      </c>
      <c r="F185" s="214" t="s">
        <v>255</v>
      </c>
      <c r="G185" s="213" t="s">
        <v>1681</v>
      </c>
      <c r="H185" s="213" t="s">
        <v>1647</v>
      </c>
      <c r="I185" s="1"/>
      <c r="J185" s="1"/>
    </row>
    <row r="186" ht="72" customHeight="1">
      <c r="A186" s="213" t="s">
        <v>1683</v>
      </c>
      <c r="B186" s="214" t="s">
        <v>1619</v>
      </c>
      <c r="C186" s="213" t="s">
        <v>1620</v>
      </c>
      <c r="D186" s="214" t="s">
        <v>1614</v>
      </c>
      <c r="E186" s="214" t="s">
        <v>255</v>
      </c>
      <c r="F186" s="214" t="s">
        <v>255</v>
      </c>
      <c r="G186" s="213" t="s">
        <v>1681</v>
      </c>
      <c r="H186" s="213" t="s">
        <v>1647</v>
      </c>
      <c r="I186" s="1"/>
      <c r="J186" s="1"/>
    </row>
    <row r="187" ht="72" customHeight="1">
      <c r="A187" s="213" t="s">
        <v>1683</v>
      </c>
      <c r="B187" s="214" t="s">
        <v>1624</v>
      </c>
      <c r="C187" s="213" t="s">
        <v>1625</v>
      </c>
      <c r="D187" s="214" t="s">
        <v>1622</v>
      </c>
      <c r="E187" s="214" t="s">
        <v>255</v>
      </c>
      <c r="F187" s="214" t="s">
        <v>255</v>
      </c>
      <c r="G187" s="213" t="s">
        <v>1681</v>
      </c>
      <c r="H187" s="213" t="s">
        <v>1647</v>
      </c>
      <c r="I187" s="1"/>
      <c r="J187" s="1"/>
    </row>
    <row r="188" ht="72" customHeight="1">
      <c r="A188" s="213" t="s">
        <v>1683</v>
      </c>
      <c r="B188" s="214" t="s">
        <v>1632</v>
      </c>
      <c r="C188" s="213" t="s">
        <v>1633</v>
      </c>
      <c r="D188" s="214" t="s">
        <v>1622</v>
      </c>
      <c r="E188" s="214" t="s">
        <v>255</v>
      </c>
      <c r="F188" s="214" t="s">
        <v>255</v>
      </c>
      <c r="G188" s="213" t="s">
        <v>1681</v>
      </c>
      <c r="H188" s="213" t="s">
        <v>1647</v>
      </c>
      <c r="I188" s="1"/>
      <c r="J188" s="1"/>
    </row>
    <row r="189" ht="72" customHeight="1">
      <c r="A189" s="213" t="s">
        <v>1684</v>
      </c>
      <c r="B189" s="214" t="s">
        <v>352</v>
      </c>
      <c r="C189" s="213" t="s">
        <v>350</v>
      </c>
      <c r="D189" s="214" t="s">
        <v>351</v>
      </c>
      <c r="E189" s="214" t="s">
        <v>289</v>
      </c>
      <c r="F189" s="214" t="s">
        <v>289</v>
      </c>
      <c r="G189" s="213" t="s">
        <v>1646</v>
      </c>
      <c r="H189" s="213" t="s">
        <v>1647</v>
      </c>
      <c r="I189" s="1"/>
      <c r="J189" s="1"/>
    </row>
    <row r="190" ht="72" customHeight="1">
      <c r="A190" s="213" t="s">
        <v>1684</v>
      </c>
      <c r="B190" s="214" t="s">
        <v>362</v>
      </c>
      <c r="C190" s="213" t="s">
        <v>360</v>
      </c>
      <c r="D190" s="214" t="s">
        <v>361</v>
      </c>
      <c r="E190" s="214" t="s">
        <v>277</v>
      </c>
      <c r="F190" s="214" t="s">
        <v>277</v>
      </c>
      <c r="G190" s="213" t="s">
        <v>1648</v>
      </c>
      <c r="H190" s="213" t="s">
        <v>1647</v>
      </c>
      <c r="I190" s="1"/>
      <c r="J190" s="1"/>
    </row>
    <row r="191" ht="72" customHeight="1">
      <c r="A191" s="213" t="s">
        <v>1684</v>
      </c>
      <c r="B191" s="214" t="s">
        <v>369</v>
      </c>
      <c r="C191" s="213" t="s">
        <v>367</v>
      </c>
      <c r="D191" s="214" t="s">
        <v>368</v>
      </c>
      <c r="E191" s="214" t="s">
        <v>263</v>
      </c>
      <c r="F191" s="214" t="s">
        <v>263</v>
      </c>
      <c r="G191" s="213" t="s">
        <v>1649</v>
      </c>
      <c r="H191" s="213" t="s">
        <v>1647</v>
      </c>
      <c r="I191" s="1"/>
      <c r="J191" s="1"/>
    </row>
    <row r="192" ht="72" customHeight="1">
      <c r="A192" s="213" t="s">
        <v>1684</v>
      </c>
      <c r="B192" s="214" t="s">
        <v>376</v>
      </c>
      <c r="C192" s="213" t="s">
        <v>377</v>
      </c>
      <c r="D192" s="214" t="s">
        <v>374</v>
      </c>
      <c r="E192" s="214" t="s">
        <v>291</v>
      </c>
      <c r="F192" s="214" t="s">
        <v>291</v>
      </c>
      <c r="G192" s="213" t="s">
        <v>1650</v>
      </c>
      <c r="H192" s="213" t="s">
        <v>1647</v>
      </c>
      <c r="I192" s="1"/>
      <c r="J192" s="1"/>
    </row>
    <row r="193" ht="72" customHeight="1">
      <c r="A193" s="213" t="s">
        <v>1684</v>
      </c>
      <c r="B193" s="214" t="s">
        <v>395</v>
      </c>
      <c r="C193" s="213" t="s">
        <v>396</v>
      </c>
      <c r="D193" s="214" t="s">
        <v>374</v>
      </c>
      <c r="E193" s="214" t="s">
        <v>291</v>
      </c>
      <c r="F193" s="214" t="s">
        <v>291</v>
      </c>
      <c r="G193" s="213" t="s">
        <v>1650</v>
      </c>
      <c r="H193" s="213" t="s">
        <v>1647</v>
      </c>
      <c r="I193" s="1"/>
      <c r="J193" s="1"/>
    </row>
    <row r="194" ht="72" customHeight="1">
      <c r="A194" s="213" t="s">
        <v>1684</v>
      </c>
      <c r="B194" s="214" t="s">
        <v>397</v>
      </c>
      <c r="C194" s="213" t="s">
        <v>398</v>
      </c>
      <c r="D194" s="214" t="s">
        <v>374</v>
      </c>
      <c r="E194" s="214" t="s">
        <v>290</v>
      </c>
      <c r="F194" s="214" t="s">
        <v>290</v>
      </c>
      <c r="G194" s="213" t="s">
        <v>1651</v>
      </c>
      <c r="H194" s="213" t="s">
        <v>1647</v>
      </c>
      <c r="I194" s="1"/>
      <c r="J194" s="1"/>
    </row>
    <row r="195" ht="72" customHeight="1">
      <c r="A195" s="213" t="s">
        <v>1684</v>
      </c>
      <c r="B195" s="214" t="s">
        <v>405</v>
      </c>
      <c r="C195" s="213" t="s">
        <v>406</v>
      </c>
      <c r="D195" s="214" t="s">
        <v>374</v>
      </c>
      <c r="E195" s="214" t="s">
        <v>291</v>
      </c>
      <c r="F195" s="214" t="s">
        <v>291</v>
      </c>
      <c r="G195" s="213" t="s">
        <v>1650</v>
      </c>
      <c r="H195" s="213" t="s">
        <v>1647</v>
      </c>
      <c r="I195" s="1"/>
      <c r="J195" s="1"/>
    </row>
    <row r="196" ht="72" customHeight="1">
      <c r="A196" s="213" t="s">
        <v>1684</v>
      </c>
      <c r="B196" s="214" t="s">
        <v>409</v>
      </c>
      <c r="C196" s="213" t="s">
        <v>408</v>
      </c>
      <c r="D196" s="214" t="s">
        <v>407</v>
      </c>
      <c r="E196" s="214" t="s">
        <v>292</v>
      </c>
      <c r="F196" s="214" t="s">
        <v>292</v>
      </c>
      <c r="G196" s="213" t="s">
        <v>1652</v>
      </c>
      <c r="H196" s="213" t="s">
        <v>1647</v>
      </c>
      <c r="I196" s="1"/>
      <c r="J196" s="1"/>
    </row>
    <row r="197" ht="72" customHeight="1">
      <c r="A197" s="213" t="s">
        <v>1684</v>
      </c>
      <c r="B197" s="214" t="s">
        <v>420</v>
      </c>
      <c r="C197" s="213" t="s">
        <v>421</v>
      </c>
      <c r="D197" s="214" t="s">
        <v>418</v>
      </c>
      <c r="E197" s="214" t="s">
        <v>290</v>
      </c>
      <c r="F197" s="214" t="s">
        <v>290</v>
      </c>
      <c r="G197" s="213" t="s">
        <v>1653</v>
      </c>
      <c r="H197" s="213" t="s">
        <v>1647</v>
      </c>
      <c r="I197" s="1"/>
      <c r="J197" s="1"/>
    </row>
    <row r="198" ht="72" customHeight="1">
      <c r="A198" s="213" t="s">
        <v>1684</v>
      </c>
      <c r="B198" s="214" t="s">
        <v>428</v>
      </c>
      <c r="C198" s="213" t="s">
        <v>429</v>
      </c>
      <c r="D198" s="214" t="s">
        <v>418</v>
      </c>
      <c r="E198" s="214" t="s">
        <v>290</v>
      </c>
      <c r="F198" s="214" t="s">
        <v>290</v>
      </c>
      <c r="G198" s="213" t="s">
        <v>1653</v>
      </c>
      <c r="H198" s="213" t="s">
        <v>1647</v>
      </c>
      <c r="I198" s="1"/>
      <c r="J198" s="1"/>
    </row>
    <row r="199" ht="72" customHeight="1">
      <c r="A199" s="213" t="s">
        <v>1684</v>
      </c>
      <c r="B199" s="214" t="s">
        <v>430</v>
      </c>
      <c r="C199" s="213" t="s">
        <v>431</v>
      </c>
      <c r="D199" s="214" t="s">
        <v>418</v>
      </c>
      <c r="E199" s="214" t="s">
        <v>290</v>
      </c>
      <c r="F199" s="214" t="s">
        <v>290</v>
      </c>
      <c r="G199" s="213" t="s">
        <v>1653</v>
      </c>
      <c r="H199" s="213" t="s">
        <v>1647</v>
      </c>
      <c r="I199" s="1"/>
      <c r="J199" s="1"/>
    </row>
    <row r="200" ht="72" customHeight="1">
      <c r="A200" s="213" t="s">
        <v>1684</v>
      </c>
      <c r="B200" s="214" t="s">
        <v>432</v>
      </c>
      <c r="C200" s="213" t="s">
        <v>433</v>
      </c>
      <c r="D200" s="214" t="s">
        <v>418</v>
      </c>
      <c r="E200" s="214" t="s">
        <v>289</v>
      </c>
      <c r="F200" s="214" t="s">
        <v>289</v>
      </c>
      <c r="G200" s="213" t="s">
        <v>1654</v>
      </c>
      <c r="H200" s="213" t="s">
        <v>1647</v>
      </c>
      <c r="I200" s="1"/>
      <c r="J200" s="1"/>
    </row>
    <row r="201" ht="72" customHeight="1">
      <c r="A201" s="213" t="s">
        <v>1684</v>
      </c>
      <c r="B201" s="214" t="s">
        <v>442</v>
      </c>
      <c r="C201" s="213" t="s">
        <v>443</v>
      </c>
      <c r="D201" s="214" t="s">
        <v>440</v>
      </c>
      <c r="E201" s="214" t="s">
        <v>289</v>
      </c>
      <c r="F201" s="214" t="s">
        <v>289</v>
      </c>
      <c r="G201" s="213" t="s">
        <v>1654</v>
      </c>
      <c r="H201" s="213" t="s">
        <v>1647</v>
      </c>
      <c r="I201" s="1"/>
      <c r="J201" s="1"/>
    </row>
    <row r="202" ht="72" customHeight="1">
      <c r="A202" s="213" t="s">
        <v>1684</v>
      </c>
      <c r="B202" s="214" t="s">
        <v>444</v>
      </c>
      <c r="C202" s="213" t="s">
        <v>445</v>
      </c>
      <c r="D202" s="214" t="s">
        <v>440</v>
      </c>
      <c r="E202" s="214" t="s">
        <v>289</v>
      </c>
      <c r="F202" s="214" t="s">
        <v>289</v>
      </c>
      <c r="G202" s="213" t="s">
        <v>1654</v>
      </c>
      <c r="H202" s="213" t="s">
        <v>1647</v>
      </c>
      <c r="I202" s="1"/>
      <c r="J202" s="1"/>
    </row>
    <row r="203" ht="72" customHeight="1">
      <c r="A203" s="213" t="s">
        <v>1684</v>
      </c>
      <c r="B203" s="214" t="s">
        <v>446</v>
      </c>
      <c r="C203" s="213" t="s">
        <v>447</v>
      </c>
      <c r="D203" s="214" t="s">
        <v>440</v>
      </c>
      <c r="E203" s="214" t="s">
        <v>290</v>
      </c>
      <c r="F203" s="214" t="s">
        <v>290</v>
      </c>
      <c r="G203" s="213" t="s">
        <v>1653</v>
      </c>
      <c r="H203" s="213" t="s">
        <v>1647</v>
      </c>
      <c r="I203" s="1"/>
      <c r="J203" s="1"/>
    </row>
    <row r="204" ht="72" customHeight="1">
      <c r="A204" s="213" t="s">
        <v>1684</v>
      </c>
      <c r="B204" s="214" t="s">
        <v>452</v>
      </c>
      <c r="C204" s="213" t="s">
        <v>453</v>
      </c>
      <c r="D204" s="214" t="s">
        <v>450</v>
      </c>
      <c r="E204" s="214" t="s">
        <v>288</v>
      </c>
      <c r="F204" s="214" t="s">
        <v>288</v>
      </c>
      <c r="G204" s="213" t="s">
        <v>1655</v>
      </c>
      <c r="H204" s="213" t="s">
        <v>1647</v>
      </c>
      <c r="I204" s="1"/>
      <c r="J204" s="1"/>
    </row>
    <row r="205" ht="72" customHeight="1">
      <c r="A205" s="213" t="s">
        <v>1684</v>
      </c>
      <c r="B205" s="214" t="s">
        <v>460</v>
      </c>
      <c r="C205" s="213" t="s">
        <v>461</v>
      </c>
      <c r="D205" s="214" t="s">
        <v>450</v>
      </c>
      <c r="E205" s="214" t="s">
        <v>288</v>
      </c>
      <c r="F205" s="214" t="s">
        <v>288</v>
      </c>
      <c r="G205" s="213" t="s">
        <v>1655</v>
      </c>
      <c r="H205" s="213" t="s">
        <v>1647</v>
      </c>
      <c r="I205" s="1"/>
      <c r="J205" s="1"/>
    </row>
    <row r="206" ht="72" customHeight="1">
      <c r="A206" s="213" t="s">
        <v>1684</v>
      </c>
      <c r="B206" s="214" t="s">
        <v>464</v>
      </c>
      <c r="C206" s="213" t="s">
        <v>465</v>
      </c>
      <c r="D206" s="214" t="s">
        <v>462</v>
      </c>
      <c r="E206" s="214" t="s">
        <v>289</v>
      </c>
      <c r="F206" s="214" t="s">
        <v>289</v>
      </c>
      <c r="G206" s="213" t="s">
        <v>1654</v>
      </c>
      <c r="H206" s="213" t="s">
        <v>1647</v>
      </c>
      <c r="I206" s="1"/>
      <c r="J206" s="1"/>
    </row>
    <row r="207" ht="72" customHeight="1">
      <c r="A207" s="213" t="s">
        <v>1684</v>
      </c>
      <c r="B207" s="214" t="s">
        <v>466</v>
      </c>
      <c r="C207" s="213" t="s">
        <v>467</v>
      </c>
      <c r="D207" s="214" t="s">
        <v>462</v>
      </c>
      <c r="E207" s="214" t="s">
        <v>289</v>
      </c>
      <c r="F207" s="214" t="s">
        <v>289</v>
      </c>
      <c r="G207" s="213" t="s">
        <v>1654</v>
      </c>
      <c r="H207" s="213" t="s">
        <v>1647</v>
      </c>
      <c r="I207" s="1"/>
      <c r="J207" s="1"/>
    </row>
    <row r="208" ht="72" customHeight="1">
      <c r="A208" s="213" t="s">
        <v>1684</v>
      </c>
      <c r="B208" s="214" t="s">
        <v>468</v>
      </c>
      <c r="C208" s="213" t="s">
        <v>469</v>
      </c>
      <c r="D208" s="214" t="s">
        <v>462</v>
      </c>
      <c r="E208" s="214" t="s">
        <v>289</v>
      </c>
      <c r="F208" s="214" t="s">
        <v>289</v>
      </c>
      <c r="G208" s="213" t="s">
        <v>1654</v>
      </c>
      <c r="H208" s="213" t="s">
        <v>1647</v>
      </c>
      <c r="I208" s="1"/>
      <c r="J208" s="1"/>
    </row>
    <row r="209" ht="72" customHeight="1">
      <c r="A209" s="213" t="s">
        <v>1684</v>
      </c>
      <c r="B209" s="214" t="s">
        <v>470</v>
      </c>
      <c r="C209" s="213" t="s">
        <v>471</v>
      </c>
      <c r="D209" s="214" t="s">
        <v>462</v>
      </c>
      <c r="E209" s="214" t="s">
        <v>289</v>
      </c>
      <c r="F209" s="214" t="s">
        <v>289</v>
      </c>
      <c r="G209" s="213" t="s">
        <v>1654</v>
      </c>
      <c r="H209" s="213" t="s">
        <v>1647</v>
      </c>
      <c r="I209" s="1"/>
      <c r="J209" s="1"/>
    </row>
    <row r="210" ht="72" customHeight="1">
      <c r="A210" s="213" t="s">
        <v>1684</v>
      </c>
      <c r="B210" s="214" t="s">
        <v>474</v>
      </c>
      <c r="C210" s="213" t="s">
        <v>473</v>
      </c>
      <c r="D210" s="214" t="s">
        <v>472</v>
      </c>
      <c r="E210" s="214" t="s">
        <v>290</v>
      </c>
      <c r="F210" s="214" t="s">
        <v>290</v>
      </c>
      <c r="G210" s="213" t="s">
        <v>1653</v>
      </c>
      <c r="H210" s="213" t="s">
        <v>1647</v>
      </c>
      <c r="I210" s="1"/>
      <c r="J210" s="1"/>
    </row>
    <row r="211" ht="72" customHeight="1">
      <c r="A211" s="213" t="s">
        <v>1684</v>
      </c>
      <c r="B211" s="214" t="s">
        <v>477</v>
      </c>
      <c r="C211" s="213" t="s">
        <v>478</v>
      </c>
      <c r="D211" s="214" t="s">
        <v>475</v>
      </c>
      <c r="E211" s="214" t="s">
        <v>287</v>
      </c>
      <c r="F211" s="214" t="s">
        <v>287</v>
      </c>
      <c r="G211" s="213" t="s">
        <v>1656</v>
      </c>
      <c r="H211" s="213" t="s">
        <v>1647</v>
      </c>
      <c r="I211" s="1"/>
      <c r="J211" s="1"/>
    </row>
    <row r="212" ht="72" customHeight="1">
      <c r="A212" s="213" t="s">
        <v>1684</v>
      </c>
      <c r="B212" s="214" t="s">
        <v>485</v>
      </c>
      <c r="C212" s="213" t="s">
        <v>486</v>
      </c>
      <c r="D212" s="214" t="s">
        <v>475</v>
      </c>
      <c r="E212" s="214" t="s">
        <v>289</v>
      </c>
      <c r="F212" s="214" t="s">
        <v>289</v>
      </c>
      <c r="G212" s="213" t="s">
        <v>1654</v>
      </c>
      <c r="H212" s="213" t="s">
        <v>1647</v>
      </c>
      <c r="I212" s="1"/>
      <c r="J212" s="1"/>
    </row>
    <row r="213" ht="72" customHeight="1">
      <c r="A213" s="213" t="s">
        <v>1684</v>
      </c>
      <c r="B213" s="214" t="s">
        <v>487</v>
      </c>
      <c r="C213" s="213" t="s">
        <v>488</v>
      </c>
      <c r="D213" s="214" t="s">
        <v>475</v>
      </c>
      <c r="E213" s="214" t="s">
        <v>288</v>
      </c>
      <c r="F213" s="214" t="s">
        <v>288</v>
      </c>
      <c r="G213" s="213" t="s">
        <v>1655</v>
      </c>
      <c r="H213" s="213" t="s">
        <v>1647</v>
      </c>
      <c r="I213" s="1"/>
      <c r="J213" s="1"/>
    </row>
    <row r="214" ht="72" customHeight="1">
      <c r="A214" s="213" t="s">
        <v>1684</v>
      </c>
      <c r="B214" s="214" t="s">
        <v>489</v>
      </c>
      <c r="C214" s="213" t="s">
        <v>490</v>
      </c>
      <c r="D214" s="214" t="s">
        <v>475</v>
      </c>
      <c r="E214" s="214" t="s">
        <v>288</v>
      </c>
      <c r="F214" s="214" t="s">
        <v>288</v>
      </c>
      <c r="G214" s="213" t="s">
        <v>1655</v>
      </c>
      <c r="H214" s="213" t="s">
        <v>1647</v>
      </c>
      <c r="I214" s="1"/>
      <c r="J214" s="1"/>
    </row>
    <row r="215" ht="72" customHeight="1">
      <c r="A215" s="213" t="s">
        <v>1684</v>
      </c>
      <c r="B215" s="214" t="s">
        <v>491</v>
      </c>
      <c r="C215" s="213" t="s">
        <v>492</v>
      </c>
      <c r="D215" s="214" t="s">
        <v>475</v>
      </c>
      <c r="E215" s="214" t="s">
        <v>289</v>
      </c>
      <c r="F215" s="214" t="s">
        <v>289</v>
      </c>
      <c r="G215" s="213" t="s">
        <v>1654</v>
      </c>
      <c r="H215" s="213" t="s">
        <v>1647</v>
      </c>
      <c r="I215" s="1"/>
      <c r="J215" s="1"/>
    </row>
    <row r="216" ht="72" customHeight="1">
      <c r="A216" s="213" t="s">
        <v>1684</v>
      </c>
      <c r="B216" s="214" t="s">
        <v>493</v>
      </c>
      <c r="C216" s="213" t="s">
        <v>494</v>
      </c>
      <c r="D216" s="214" t="s">
        <v>475</v>
      </c>
      <c r="E216" s="214" t="s">
        <v>290</v>
      </c>
      <c r="F216" s="214" t="s">
        <v>290</v>
      </c>
      <c r="G216" s="213" t="s">
        <v>1653</v>
      </c>
      <c r="H216" s="213" t="s">
        <v>1647</v>
      </c>
      <c r="I216" s="1"/>
      <c r="J216" s="1"/>
    </row>
    <row r="217" ht="72" customHeight="1">
      <c r="A217" s="213" t="s">
        <v>1684</v>
      </c>
      <c r="B217" s="214" t="s">
        <v>495</v>
      </c>
      <c r="C217" s="213" t="s">
        <v>496</v>
      </c>
      <c r="D217" s="214" t="s">
        <v>475</v>
      </c>
      <c r="E217" s="214" t="s">
        <v>288</v>
      </c>
      <c r="F217" s="214" t="s">
        <v>288</v>
      </c>
      <c r="G217" s="213" t="s">
        <v>1655</v>
      </c>
      <c r="H217" s="213" t="s">
        <v>1647</v>
      </c>
      <c r="I217" s="1"/>
      <c r="J217" s="1"/>
    </row>
    <row r="218" ht="72" customHeight="1">
      <c r="A218" s="213" t="s">
        <v>1684</v>
      </c>
      <c r="B218" s="214" t="s">
        <v>501</v>
      </c>
      <c r="C218" s="213" t="s">
        <v>502</v>
      </c>
      <c r="D218" s="214" t="s">
        <v>499</v>
      </c>
      <c r="E218" s="214" t="s">
        <v>287</v>
      </c>
      <c r="F218" s="214" t="s">
        <v>287</v>
      </c>
      <c r="G218" s="213" t="s">
        <v>1656</v>
      </c>
      <c r="H218" s="213" t="s">
        <v>1647</v>
      </c>
      <c r="I218" s="1"/>
      <c r="J218" s="1"/>
    </row>
    <row r="219" ht="72" customHeight="1">
      <c r="A219" s="213" t="s">
        <v>1684</v>
      </c>
      <c r="B219" s="214" t="s">
        <v>503</v>
      </c>
      <c r="C219" s="213" t="s">
        <v>504</v>
      </c>
      <c r="D219" s="214" t="s">
        <v>499</v>
      </c>
      <c r="E219" s="214" t="s">
        <v>287</v>
      </c>
      <c r="F219" s="214" t="s">
        <v>287</v>
      </c>
      <c r="G219" s="213" t="s">
        <v>1656</v>
      </c>
      <c r="H219" s="213" t="s">
        <v>1647</v>
      </c>
      <c r="I219" s="1"/>
      <c r="J219" s="1"/>
    </row>
    <row r="220" ht="72" customHeight="1">
      <c r="A220" s="213" t="s">
        <v>1684</v>
      </c>
      <c r="B220" s="214" t="s">
        <v>507</v>
      </c>
      <c r="C220" s="213" t="s">
        <v>506</v>
      </c>
      <c r="D220" s="214" t="s">
        <v>505</v>
      </c>
      <c r="E220" s="214" t="s">
        <v>287</v>
      </c>
      <c r="F220" s="214" t="s">
        <v>287</v>
      </c>
      <c r="G220" s="213" t="s">
        <v>1656</v>
      </c>
      <c r="H220" s="213" t="s">
        <v>1647</v>
      </c>
      <c r="I220" s="1"/>
      <c r="J220" s="1"/>
    </row>
    <row r="221" ht="72" customHeight="1">
      <c r="A221" s="213" t="s">
        <v>1684</v>
      </c>
      <c r="B221" s="214" t="s">
        <v>510</v>
      </c>
      <c r="C221" s="213" t="s">
        <v>511</v>
      </c>
      <c r="D221" s="214" t="s">
        <v>508</v>
      </c>
      <c r="E221" s="214" t="s">
        <v>287</v>
      </c>
      <c r="F221" s="214" t="s">
        <v>287</v>
      </c>
      <c r="G221" s="213" t="s">
        <v>1656</v>
      </c>
      <c r="H221" s="213" t="s">
        <v>1647</v>
      </c>
      <c r="I221" s="1"/>
      <c r="J221" s="1"/>
    </row>
    <row r="222" ht="72" customHeight="1">
      <c r="A222" s="213" t="s">
        <v>1684</v>
      </c>
      <c r="B222" s="214" t="s">
        <v>512</v>
      </c>
      <c r="C222" s="213" t="s">
        <v>513</v>
      </c>
      <c r="D222" s="214" t="s">
        <v>508</v>
      </c>
      <c r="E222" s="214" t="s">
        <v>287</v>
      </c>
      <c r="F222" s="214" t="s">
        <v>287</v>
      </c>
      <c r="G222" s="213" t="s">
        <v>1656</v>
      </c>
      <c r="H222" s="213" t="s">
        <v>1647</v>
      </c>
      <c r="I222" s="1"/>
      <c r="J222" s="1"/>
    </row>
    <row r="223" ht="72" customHeight="1">
      <c r="A223" s="213" t="s">
        <v>1684</v>
      </c>
      <c r="B223" s="214" t="s">
        <v>518</v>
      </c>
      <c r="C223" s="213" t="s">
        <v>519</v>
      </c>
      <c r="D223" s="214" t="s">
        <v>516</v>
      </c>
      <c r="E223" s="214" t="s">
        <v>280</v>
      </c>
      <c r="F223" s="214" t="s">
        <v>280</v>
      </c>
      <c r="G223" s="213" t="s">
        <v>1657</v>
      </c>
      <c r="H223" s="213" t="s">
        <v>1647</v>
      </c>
      <c r="I223" s="1"/>
      <c r="J223" s="1"/>
    </row>
    <row r="224" ht="72" customHeight="1">
      <c r="A224" s="213" t="s">
        <v>1684</v>
      </c>
      <c r="B224" s="214" t="s">
        <v>526</v>
      </c>
      <c r="C224" s="213" t="s">
        <v>527</v>
      </c>
      <c r="D224" s="214" t="s">
        <v>516</v>
      </c>
      <c r="E224" s="214" t="s">
        <v>280</v>
      </c>
      <c r="F224" s="214" t="s">
        <v>280</v>
      </c>
      <c r="G224" s="213" t="s">
        <v>1657</v>
      </c>
      <c r="H224" s="213" t="s">
        <v>1647</v>
      </c>
      <c r="I224" s="1"/>
      <c r="J224" s="1"/>
    </row>
    <row r="225" ht="72" customHeight="1">
      <c r="A225" s="213" t="s">
        <v>1684</v>
      </c>
      <c r="B225" s="214" t="s">
        <v>528</v>
      </c>
      <c r="C225" s="213" t="s">
        <v>529</v>
      </c>
      <c r="D225" s="214" t="s">
        <v>516</v>
      </c>
      <c r="E225" s="214" t="s">
        <v>280</v>
      </c>
      <c r="F225" s="214" t="s">
        <v>280</v>
      </c>
      <c r="G225" s="213" t="s">
        <v>1657</v>
      </c>
      <c r="H225" s="213" t="s">
        <v>1647</v>
      </c>
      <c r="I225" s="1"/>
      <c r="J225" s="1"/>
    </row>
    <row r="226" ht="72" customHeight="1">
      <c r="A226" s="213" t="s">
        <v>1684</v>
      </c>
      <c r="B226" s="214" t="s">
        <v>530</v>
      </c>
      <c r="C226" s="213" t="s">
        <v>531</v>
      </c>
      <c r="D226" s="214" t="s">
        <v>516</v>
      </c>
      <c r="E226" s="214" t="s">
        <v>280</v>
      </c>
      <c r="F226" s="214" t="s">
        <v>280</v>
      </c>
      <c r="G226" s="213" t="s">
        <v>1657</v>
      </c>
      <c r="H226" s="213" t="s">
        <v>1647</v>
      </c>
      <c r="I226" s="1"/>
      <c r="J226" s="1"/>
    </row>
    <row r="227" ht="72" customHeight="1">
      <c r="A227" s="213" t="s">
        <v>1684</v>
      </c>
      <c r="B227" s="214" t="s">
        <v>534</v>
      </c>
      <c r="C227" s="213" t="s">
        <v>533</v>
      </c>
      <c r="D227" s="214" t="s">
        <v>532</v>
      </c>
      <c r="E227" s="214" t="s">
        <v>280</v>
      </c>
      <c r="F227" s="214" t="s">
        <v>280</v>
      </c>
      <c r="G227" s="213" t="s">
        <v>1657</v>
      </c>
      <c r="H227" s="213" t="s">
        <v>1647</v>
      </c>
      <c r="I227" s="1"/>
      <c r="J227" s="1"/>
    </row>
    <row r="228" ht="72" customHeight="1">
      <c r="A228" s="213" t="s">
        <v>1684</v>
      </c>
      <c r="B228" s="214" t="s">
        <v>537</v>
      </c>
      <c r="C228" s="213" t="s">
        <v>538</v>
      </c>
      <c r="D228" s="214" t="s">
        <v>535</v>
      </c>
      <c r="E228" s="214" t="s">
        <v>280</v>
      </c>
      <c r="F228" s="214" t="s">
        <v>280</v>
      </c>
      <c r="G228" s="213" t="s">
        <v>1657</v>
      </c>
      <c r="H228" s="213" t="s">
        <v>1647</v>
      </c>
      <c r="I228" s="1"/>
      <c r="J228" s="1"/>
    </row>
    <row r="229" ht="72" customHeight="1">
      <c r="A229" s="213" t="s">
        <v>1684</v>
      </c>
      <c r="B229" s="214" t="s">
        <v>539</v>
      </c>
      <c r="C229" s="213" t="s">
        <v>540</v>
      </c>
      <c r="D229" s="214" t="s">
        <v>535</v>
      </c>
      <c r="E229" s="214" t="s">
        <v>280</v>
      </c>
      <c r="F229" s="214" t="s">
        <v>280</v>
      </c>
      <c r="G229" s="213" t="s">
        <v>1657</v>
      </c>
      <c r="H229" s="213" t="s">
        <v>1647</v>
      </c>
      <c r="I229" s="1"/>
      <c r="J229" s="1"/>
    </row>
    <row r="230" ht="72" customHeight="1">
      <c r="A230" s="213" t="s">
        <v>1684</v>
      </c>
      <c r="B230" s="214" t="s">
        <v>541</v>
      </c>
      <c r="C230" s="213" t="s">
        <v>542</v>
      </c>
      <c r="D230" s="214" t="s">
        <v>535</v>
      </c>
      <c r="E230" s="214" t="s">
        <v>280</v>
      </c>
      <c r="F230" s="214" t="s">
        <v>280</v>
      </c>
      <c r="G230" s="213" t="s">
        <v>1657</v>
      </c>
      <c r="H230" s="213" t="s">
        <v>1647</v>
      </c>
      <c r="I230" s="1"/>
      <c r="J230" s="1"/>
    </row>
    <row r="231" ht="72" customHeight="1">
      <c r="A231" s="213" t="s">
        <v>1684</v>
      </c>
      <c r="B231" s="214" t="s">
        <v>545</v>
      </c>
      <c r="C231" s="213" t="s">
        <v>546</v>
      </c>
      <c r="D231" s="214" t="s">
        <v>543</v>
      </c>
      <c r="E231" s="214" t="s">
        <v>280</v>
      </c>
      <c r="F231" s="214" t="s">
        <v>280</v>
      </c>
      <c r="G231" s="213" t="s">
        <v>1657</v>
      </c>
      <c r="H231" s="213" t="s">
        <v>1647</v>
      </c>
      <c r="I231" s="1"/>
      <c r="J231" s="1"/>
    </row>
    <row r="232" ht="72" customHeight="1">
      <c r="A232" s="213" t="s">
        <v>1684</v>
      </c>
      <c r="B232" s="214" t="s">
        <v>547</v>
      </c>
      <c r="C232" s="213" t="s">
        <v>548</v>
      </c>
      <c r="D232" s="214" t="s">
        <v>543</v>
      </c>
      <c r="E232" s="214" t="s">
        <v>280</v>
      </c>
      <c r="F232" s="214" t="s">
        <v>280</v>
      </c>
      <c r="G232" s="213" t="s">
        <v>1657</v>
      </c>
      <c r="H232" s="213" t="s">
        <v>1647</v>
      </c>
      <c r="I232" s="1"/>
      <c r="J232" s="1"/>
    </row>
    <row r="233" ht="72" customHeight="1">
      <c r="A233" s="213" t="s">
        <v>1684</v>
      </c>
      <c r="B233" s="214" t="s">
        <v>549</v>
      </c>
      <c r="C233" s="213" t="s">
        <v>550</v>
      </c>
      <c r="D233" s="214" t="s">
        <v>543</v>
      </c>
      <c r="E233" s="214" t="s">
        <v>280</v>
      </c>
      <c r="F233" s="214" t="s">
        <v>280</v>
      </c>
      <c r="G233" s="213" t="s">
        <v>1657</v>
      </c>
      <c r="H233" s="213" t="s">
        <v>1647</v>
      </c>
      <c r="I233" s="1"/>
      <c r="J233" s="1"/>
    </row>
    <row r="234" ht="72" customHeight="1">
      <c r="A234" s="213" t="s">
        <v>1684</v>
      </c>
      <c r="B234" s="214" t="s">
        <v>551</v>
      </c>
      <c r="C234" s="213" t="s">
        <v>552</v>
      </c>
      <c r="D234" s="214" t="s">
        <v>543</v>
      </c>
      <c r="E234" s="214" t="s">
        <v>280</v>
      </c>
      <c r="F234" s="214" t="s">
        <v>280</v>
      </c>
      <c r="G234" s="213" t="s">
        <v>1657</v>
      </c>
      <c r="H234" s="213" t="s">
        <v>1647</v>
      </c>
      <c r="I234" s="1"/>
      <c r="J234" s="1"/>
    </row>
    <row r="235" ht="72" customHeight="1">
      <c r="A235" s="213" t="s">
        <v>1684</v>
      </c>
      <c r="B235" s="214" t="s">
        <v>553</v>
      </c>
      <c r="C235" s="213" t="s">
        <v>554</v>
      </c>
      <c r="D235" s="214" t="s">
        <v>543</v>
      </c>
      <c r="E235" s="214" t="s">
        <v>280</v>
      </c>
      <c r="F235" s="214" t="s">
        <v>280</v>
      </c>
      <c r="G235" s="213" t="s">
        <v>1657</v>
      </c>
      <c r="H235" s="213" t="s">
        <v>1647</v>
      </c>
      <c r="I235" s="1"/>
      <c r="J235" s="1"/>
    </row>
    <row r="236" ht="72" customHeight="1">
      <c r="A236" s="213" t="s">
        <v>1684</v>
      </c>
      <c r="B236" s="214" t="s">
        <v>555</v>
      </c>
      <c r="C236" s="213" t="s">
        <v>556</v>
      </c>
      <c r="D236" s="214" t="s">
        <v>543</v>
      </c>
      <c r="E236" s="214" t="s">
        <v>280</v>
      </c>
      <c r="F236" s="214" t="s">
        <v>280</v>
      </c>
      <c r="G236" s="213" t="s">
        <v>1657</v>
      </c>
      <c r="H236" s="213" t="s">
        <v>1647</v>
      </c>
      <c r="I236" s="1"/>
      <c r="J236" s="1"/>
    </row>
    <row r="237" ht="72" customHeight="1">
      <c r="A237" s="213" t="s">
        <v>1684</v>
      </c>
      <c r="B237" s="214" t="s">
        <v>557</v>
      </c>
      <c r="C237" s="213" t="s">
        <v>558</v>
      </c>
      <c r="D237" s="214" t="s">
        <v>543</v>
      </c>
      <c r="E237" s="214" t="s">
        <v>280</v>
      </c>
      <c r="F237" s="214" t="s">
        <v>280</v>
      </c>
      <c r="G237" s="213" t="s">
        <v>1657</v>
      </c>
      <c r="H237" s="213" t="s">
        <v>1647</v>
      </c>
      <c r="I237" s="1"/>
      <c r="J237" s="1"/>
    </row>
    <row r="238" ht="72" customHeight="1">
      <c r="A238" s="213" t="s">
        <v>1684</v>
      </c>
      <c r="B238" s="214" t="s">
        <v>561</v>
      </c>
      <c r="C238" s="213" t="s">
        <v>562</v>
      </c>
      <c r="D238" s="214" t="s">
        <v>559</v>
      </c>
      <c r="E238" s="214" t="s">
        <v>280</v>
      </c>
      <c r="F238" s="214" t="s">
        <v>280</v>
      </c>
      <c r="G238" s="213" t="s">
        <v>1657</v>
      </c>
      <c r="H238" s="213" t="s">
        <v>1647</v>
      </c>
      <c r="I238" s="1"/>
      <c r="J238" s="1"/>
    </row>
    <row r="239" ht="72" customHeight="1">
      <c r="A239" s="213" t="s">
        <v>1684</v>
      </c>
      <c r="B239" s="214" t="s">
        <v>563</v>
      </c>
      <c r="C239" s="213" t="s">
        <v>564</v>
      </c>
      <c r="D239" s="214" t="s">
        <v>559</v>
      </c>
      <c r="E239" s="214" t="s">
        <v>280</v>
      </c>
      <c r="F239" s="214" t="s">
        <v>280</v>
      </c>
      <c r="G239" s="213" t="s">
        <v>1657</v>
      </c>
      <c r="H239" s="213" t="s">
        <v>1647</v>
      </c>
      <c r="I239" s="1"/>
      <c r="J239" s="1"/>
    </row>
    <row r="240" ht="72" customHeight="1">
      <c r="A240" s="213" t="s">
        <v>1684</v>
      </c>
      <c r="B240" s="214" t="s">
        <v>565</v>
      </c>
      <c r="C240" s="213" t="s">
        <v>566</v>
      </c>
      <c r="D240" s="214" t="s">
        <v>559</v>
      </c>
      <c r="E240" s="214" t="s">
        <v>280</v>
      </c>
      <c r="F240" s="214" t="s">
        <v>280</v>
      </c>
      <c r="G240" s="213" t="s">
        <v>1657</v>
      </c>
      <c r="H240" s="213" t="s">
        <v>1647</v>
      </c>
      <c r="I240" s="1"/>
      <c r="J240" s="1"/>
    </row>
    <row r="241" ht="72" customHeight="1">
      <c r="A241" s="213" t="s">
        <v>1684</v>
      </c>
      <c r="B241" s="214" t="s">
        <v>569</v>
      </c>
      <c r="C241" s="213" t="s">
        <v>570</v>
      </c>
      <c r="D241" s="214" t="s">
        <v>567</v>
      </c>
      <c r="E241" s="214" t="s">
        <v>280</v>
      </c>
      <c r="F241" s="214" t="s">
        <v>280</v>
      </c>
      <c r="G241" s="213" t="s">
        <v>1657</v>
      </c>
      <c r="H241" s="213" t="s">
        <v>1647</v>
      </c>
      <c r="I241" s="1"/>
      <c r="J241" s="1"/>
    </row>
    <row r="242" ht="72" customHeight="1">
      <c r="A242" s="213" t="s">
        <v>1684</v>
      </c>
      <c r="B242" s="214" t="s">
        <v>571</v>
      </c>
      <c r="C242" s="213" t="s">
        <v>572</v>
      </c>
      <c r="D242" s="214" t="s">
        <v>567</v>
      </c>
      <c r="E242" s="214" t="s">
        <v>280</v>
      </c>
      <c r="F242" s="214" t="s">
        <v>280</v>
      </c>
      <c r="G242" s="213" t="s">
        <v>1657</v>
      </c>
      <c r="H242" s="213" t="s">
        <v>1647</v>
      </c>
      <c r="I242" s="1"/>
      <c r="J242" s="1"/>
    </row>
    <row r="243" ht="72" customHeight="1">
      <c r="A243" s="213" t="s">
        <v>1684</v>
      </c>
      <c r="B243" s="214" t="s">
        <v>573</v>
      </c>
      <c r="C243" s="213" t="s">
        <v>574</v>
      </c>
      <c r="D243" s="214" t="s">
        <v>567</v>
      </c>
      <c r="E243" s="214" t="s">
        <v>280</v>
      </c>
      <c r="F243" s="214" t="s">
        <v>280</v>
      </c>
      <c r="G243" s="213" t="s">
        <v>1657</v>
      </c>
      <c r="H243" s="213" t="s">
        <v>1647</v>
      </c>
      <c r="I243" s="1"/>
      <c r="J243" s="1"/>
    </row>
    <row r="244" ht="72" customHeight="1">
      <c r="A244" s="213" t="s">
        <v>1684</v>
      </c>
      <c r="B244" s="214" t="s">
        <v>575</v>
      </c>
      <c r="C244" s="213" t="s">
        <v>576</v>
      </c>
      <c r="D244" s="214" t="s">
        <v>567</v>
      </c>
      <c r="E244" s="214" t="s">
        <v>280</v>
      </c>
      <c r="F244" s="214" t="s">
        <v>280</v>
      </c>
      <c r="G244" s="213" t="s">
        <v>1657</v>
      </c>
      <c r="H244" s="213" t="s">
        <v>1647</v>
      </c>
      <c r="I244" s="1"/>
      <c r="J244" s="1"/>
    </row>
    <row r="245" ht="72" customHeight="1">
      <c r="A245" s="213" t="s">
        <v>1684</v>
      </c>
      <c r="B245" s="214" t="s">
        <v>577</v>
      </c>
      <c r="C245" s="213" t="s">
        <v>578</v>
      </c>
      <c r="D245" s="214" t="s">
        <v>567</v>
      </c>
      <c r="E245" s="214" t="s">
        <v>280</v>
      </c>
      <c r="F245" s="214" t="s">
        <v>280</v>
      </c>
      <c r="G245" s="213" t="s">
        <v>1657</v>
      </c>
      <c r="H245" s="213" t="s">
        <v>1647</v>
      </c>
      <c r="I245" s="1"/>
      <c r="J245" s="1"/>
    </row>
    <row r="246" ht="72" customHeight="1">
      <c r="A246" s="213" t="s">
        <v>1684</v>
      </c>
      <c r="B246" s="214" t="s">
        <v>579</v>
      </c>
      <c r="C246" s="213" t="s">
        <v>580</v>
      </c>
      <c r="D246" s="214" t="s">
        <v>567</v>
      </c>
      <c r="E246" s="214" t="s">
        <v>280</v>
      </c>
      <c r="F246" s="214" t="s">
        <v>280</v>
      </c>
      <c r="G246" s="213" t="s">
        <v>1657</v>
      </c>
      <c r="H246" s="213" t="s">
        <v>1647</v>
      </c>
      <c r="I246" s="1"/>
      <c r="J246" s="1"/>
    </row>
    <row r="247" ht="72" customHeight="1">
      <c r="A247" s="213" t="s">
        <v>1684</v>
      </c>
      <c r="B247" s="214" t="s">
        <v>585</v>
      </c>
      <c r="C247" s="213" t="s">
        <v>586</v>
      </c>
      <c r="D247" s="214" t="s">
        <v>583</v>
      </c>
      <c r="E247" s="214" t="s">
        <v>284</v>
      </c>
      <c r="F247" s="214" t="s">
        <v>284</v>
      </c>
      <c r="G247" s="213" t="s">
        <v>1658</v>
      </c>
      <c r="H247" s="213" t="s">
        <v>1647</v>
      </c>
      <c r="I247" s="1"/>
      <c r="J247" s="1"/>
    </row>
    <row r="248" ht="72" customHeight="1">
      <c r="A248" s="213" t="s">
        <v>1684</v>
      </c>
      <c r="B248" s="214" t="s">
        <v>589</v>
      </c>
      <c r="C248" s="213" t="s">
        <v>590</v>
      </c>
      <c r="D248" s="214" t="s">
        <v>583</v>
      </c>
      <c r="E248" s="214" t="s">
        <v>284</v>
      </c>
      <c r="F248" s="214" t="s">
        <v>284</v>
      </c>
      <c r="G248" s="213" t="s">
        <v>1658</v>
      </c>
      <c r="H248" s="213" t="s">
        <v>1647</v>
      </c>
      <c r="I248" s="1"/>
      <c r="J248" s="1"/>
    </row>
    <row r="249" ht="72" customHeight="1">
      <c r="A249" s="213" t="s">
        <v>1684</v>
      </c>
      <c r="B249" s="214" t="s">
        <v>593</v>
      </c>
      <c r="C249" s="213" t="s">
        <v>594</v>
      </c>
      <c r="D249" s="214" t="s">
        <v>591</v>
      </c>
      <c r="E249" s="214" t="s">
        <v>280</v>
      </c>
      <c r="F249" s="214" t="s">
        <v>280</v>
      </c>
      <c r="G249" s="213" t="s">
        <v>1657</v>
      </c>
      <c r="H249" s="213" t="s">
        <v>1647</v>
      </c>
      <c r="I249" s="1"/>
      <c r="J249" s="1"/>
    </row>
    <row r="250" ht="72" customHeight="1">
      <c r="A250" s="213" t="s">
        <v>1684</v>
      </c>
      <c r="B250" s="214" t="s">
        <v>595</v>
      </c>
      <c r="C250" s="213" t="s">
        <v>596</v>
      </c>
      <c r="D250" s="214" t="s">
        <v>591</v>
      </c>
      <c r="E250" s="214" t="s">
        <v>280</v>
      </c>
      <c r="F250" s="214" t="s">
        <v>280</v>
      </c>
      <c r="G250" s="213" t="s">
        <v>1657</v>
      </c>
      <c r="H250" s="213" t="s">
        <v>1647</v>
      </c>
      <c r="I250" s="1"/>
      <c r="J250" s="1"/>
    </row>
    <row r="251" ht="72" customHeight="1">
      <c r="A251" s="213" t="s">
        <v>1684</v>
      </c>
      <c r="B251" s="214" t="s">
        <v>599</v>
      </c>
      <c r="C251" s="213" t="s">
        <v>598</v>
      </c>
      <c r="D251" s="214" t="s">
        <v>597</v>
      </c>
      <c r="E251" s="214" t="s">
        <v>280</v>
      </c>
      <c r="F251" s="214" t="s">
        <v>280</v>
      </c>
      <c r="G251" s="213" t="s">
        <v>1657</v>
      </c>
      <c r="H251" s="213" t="s">
        <v>1647</v>
      </c>
      <c r="I251" s="1"/>
      <c r="J251" s="1"/>
    </row>
    <row r="252" ht="72" customHeight="1">
      <c r="A252" s="213" t="s">
        <v>1684</v>
      </c>
      <c r="B252" s="214" t="s">
        <v>602</v>
      </c>
      <c r="C252" s="213" t="s">
        <v>601</v>
      </c>
      <c r="D252" s="214" t="s">
        <v>600</v>
      </c>
      <c r="E252" s="214" t="s">
        <v>284</v>
      </c>
      <c r="F252" s="214" t="s">
        <v>284</v>
      </c>
      <c r="G252" s="213" t="s">
        <v>1658</v>
      </c>
      <c r="H252" s="213" t="s">
        <v>1647</v>
      </c>
      <c r="I252" s="1"/>
      <c r="J252" s="1"/>
    </row>
    <row r="253" ht="72" customHeight="1">
      <c r="A253" s="213" t="s">
        <v>1684</v>
      </c>
      <c r="B253" s="214" t="s">
        <v>605</v>
      </c>
      <c r="C253" s="213" t="s">
        <v>604</v>
      </c>
      <c r="D253" s="214" t="s">
        <v>603</v>
      </c>
      <c r="E253" s="214" t="s">
        <v>284</v>
      </c>
      <c r="F253" s="214" t="s">
        <v>284</v>
      </c>
      <c r="G253" s="213" t="s">
        <v>1658</v>
      </c>
      <c r="H253" s="213" t="s">
        <v>1647</v>
      </c>
      <c r="I253" s="1"/>
      <c r="J253" s="1"/>
    </row>
    <row r="254" ht="72" customHeight="1">
      <c r="A254" s="213" t="s">
        <v>1684</v>
      </c>
      <c r="B254" s="214" t="s">
        <v>608</v>
      </c>
      <c r="C254" s="213" t="s">
        <v>609</v>
      </c>
      <c r="D254" s="214" t="s">
        <v>606</v>
      </c>
      <c r="E254" s="214" t="s">
        <v>284</v>
      </c>
      <c r="F254" s="214" t="s">
        <v>284</v>
      </c>
      <c r="G254" s="213" t="s">
        <v>1658</v>
      </c>
      <c r="H254" s="213" t="s">
        <v>1647</v>
      </c>
      <c r="I254" s="1"/>
      <c r="J254" s="1"/>
    </row>
    <row r="255" ht="72" customHeight="1">
      <c r="A255" s="213" t="s">
        <v>1684</v>
      </c>
      <c r="B255" s="214" t="s">
        <v>610</v>
      </c>
      <c r="C255" s="213" t="s">
        <v>611</v>
      </c>
      <c r="D255" s="214" t="s">
        <v>606</v>
      </c>
      <c r="E255" s="214" t="s">
        <v>284</v>
      </c>
      <c r="F255" s="214" t="s">
        <v>284</v>
      </c>
      <c r="G255" s="213" t="s">
        <v>1658</v>
      </c>
      <c r="H255" s="213" t="s">
        <v>1647</v>
      </c>
      <c r="I255" s="1"/>
      <c r="J255" s="1"/>
    </row>
    <row r="256" ht="72" customHeight="1">
      <c r="A256" s="213" t="s">
        <v>1684</v>
      </c>
      <c r="B256" s="214" t="s">
        <v>612</v>
      </c>
      <c r="C256" s="213" t="s">
        <v>613</v>
      </c>
      <c r="D256" s="214" t="s">
        <v>606</v>
      </c>
      <c r="E256" s="214" t="s">
        <v>284</v>
      </c>
      <c r="F256" s="214" t="s">
        <v>284</v>
      </c>
      <c r="G256" s="213" t="s">
        <v>1658</v>
      </c>
      <c r="H256" s="213" t="s">
        <v>1647</v>
      </c>
      <c r="I256" s="1"/>
      <c r="J256" s="1"/>
    </row>
    <row r="257" ht="72" customHeight="1">
      <c r="A257" s="213" t="s">
        <v>1684</v>
      </c>
      <c r="B257" s="214" t="s">
        <v>614</v>
      </c>
      <c r="C257" s="213" t="s">
        <v>615</v>
      </c>
      <c r="D257" s="214" t="s">
        <v>606</v>
      </c>
      <c r="E257" s="214" t="s">
        <v>280</v>
      </c>
      <c r="F257" s="214" t="s">
        <v>280</v>
      </c>
      <c r="G257" s="213" t="s">
        <v>1657</v>
      </c>
      <c r="H257" s="213" t="s">
        <v>1647</v>
      </c>
      <c r="I257" s="1"/>
      <c r="J257" s="1"/>
    </row>
    <row r="258" ht="72" customHeight="1">
      <c r="A258" s="213" t="s">
        <v>1684</v>
      </c>
      <c r="B258" s="214" t="s">
        <v>616</v>
      </c>
      <c r="C258" s="213" t="s">
        <v>617</v>
      </c>
      <c r="D258" s="214" t="s">
        <v>606</v>
      </c>
      <c r="E258" s="214" t="s">
        <v>280</v>
      </c>
      <c r="F258" s="214" t="s">
        <v>280</v>
      </c>
      <c r="G258" s="213" t="s">
        <v>1657</v>
      </c>
      <c r="H258" s="213" t="s">
        <v>1647</v>
      </c>
      <c r="I258" s="1"/>
      <c r="J258" s="1"/>
    </row>
    <row r="259" ht="72" customHeight="1">
      <c r="A259" s="213" t="s">
        <v>1684</v>
      </c>
      <c r="B259" s="214" t="s">
        <v>618</v>
      </c>
      <c r="C259" s="213" t="s">
        <v>619</v>
      </c>
      <c r="D259" s="214" t="s">
        <v>606</v>
      </c>
      <c r="E259" s="214" t="s">
        <v>280</v>
      </c>
      <c r="F259" s="214" t="s">
        <v>280</v>
      </c>
      <c r="G259" s="213" t="s">
        <v>1657</v>
      </c>
      <c r="H259" s="213" t="s">
        <v>1647</v>
      </c>
      <c r="I259" s="1"/>
      <c r="J259" s="1"/>
    </row>
    <row r="260" ht="72" customHeight="1">
      <c r="A260" s="213" t="s">
        <v>1684</v>
      </c>
      <c r="B260" s="214" t="s">
        <v>620</v>
      </c>
      <c r="C260" s="213" t="s">
        <v>621</v>
      </c>
      <c r="D260" s="214" t="s">
        <v>606</v>
      </c>
      <c r="E260" s="214" t="s">
        <v>284</v>
      </c>
      <c r="F260" s="214" t="s">
        <v>284</v>
      </c>
      <c r="G260" s="213" t="s">
        <v>1658</v>
      </c>
      <c r="H260" s="213" t="s">
        <v>1647</v>
      </c>
      <c r="I260" s="1"/>
      <c r="J260" s="1"/>
    </row>
    <row r="261" ht="72" customHeight="1">
      <c r="A261" s="213" t="s">
        <v>1684</v>
      </c>
      <c r="B261" s="214" t="s">
        <v>622</v>
      </c>
      <c r="C261" s="213" t="s">
        <v>623</v>
      </c>
      <c r="D261" s="214" t="s">
        <v>606</v>
      </c>
      <c r="E261" s="214" t="s">
        <v>280</v>
      </c>
      <c r="F261" s="214" t="s">
        <v>280</v>
      </c>
      <c r="G261" s="213" t="s">
        <v>1657</v>
      </c>
      <c r="H261" s="213" t="s">
        <v>1647</v>
      </c>
      <c r="I261" s="1"/>
      <c r="J261" s="1"/>
    </row>
    <row r="262" ht="72" customHeight="1">
      <c r="A262" s="213" t="s">
        <v>1684</v>
      </c>
      <c r="B262" s="214" t="s">
        <v>628</v>
      </c>
      <c r="C262" s="213" t="s">
        <v>627</v>
      </c>
      <c r="D262" s="214" t="s">
        <v>626</v>
      </c>
      <c r="E262" s="214" t="s">
        <v>284</v>
      </c>
      <c r="F262" s="214" t="s">
        <v>284</v>
      </c>
      <c r="G262" s="213" t="s">
        <v>1658</v>
      </c>
      <c r="H262" s="213" t="s">
        <v>1647</v>
      </c>
      <c r="I262" s="1"/>
      <c r="J262" s="1"/>
    </row>
    <row r="263" ht="72" customHeight="1">
      <c r="A263" s="213" t="s">
        <v>1684</v>
      </c>
      <c r="B263" s="214" t="s">
        <v>631</v>
      </c>
      <c r="C263" s="213" t="s">
        <v>630</v>
      </c>
      <c r="D263" s="214" t="s">
        <v>629</v>
      </c>
      <c r="E263" s="214" t="s">
        <v>280</v>
      </c>
      <c r="F263" s="214" t="s">
        <v>280</v>
      </c>
      <c r="G263" s="213" t="s">
        <v>1657</v>
      </c>
      <c r="H263" s="213" t="s">
        <v>1647</v>
      </c>
      <c r="I263" s="1"/>
      <c r="J263" s="1"/>
    </row>
    <row r="264" ht="72" customHeight="1">
      <c r="A264" s="213" t="s">
        <v>1684</v>
      </c>
      <c r="B264" s="214" t="s">
        <v>634</v>
      </c>
      <c r="C264" s="213" t="s">
        <v>633</v>
      </c>
      <c r="D264" s="214" t="s">
        <v>632</v>
      </c>
      <c r="E264" s="214" t="s">
        <v>280</v>
      </c>
      <c r="F264" s="214" t="s">
        <v>280</v>
      </c>
      <c r="G264" s="213" t="s">
        <v>1657</v>
      </c>
      <c r="H264" s="213" t="s">
        <v>1647</v>
      </c>
      <c r="I264" s="1"/>
      <c r="J264" s="1"/>
    </row>
    <row r="265" ht="72" customHeight="1">
      <c r="A265" s="213" t="s">
        <v>1684</v>
      </c>
      <c r="B265" s="214" t="s">
        <v>637</v>
      </c>
      <c r="C265" s="213" t="s">
        <v>638</v>
      </c>
      <c r="D265" s="214" t="s">
        <v>635</v>
      </c>
      <c r="E265" s="214" t="s">
        <v>280</v>
      </c>
      <c r="F265" s="214" t="s">
        <v>280</v>
      </c>
      <c r="G265" s="213" t="s">
        <v>1657</v>
      </c>
      <c r="H265" s="213" t="s">
        <v>1647</v>
      </c>
      <c r="I265" s="1"/>
      <c r="J265" s="1"/>
    </row>
    <row r="266" ht="72" customHeight="1">
      <c r="A266" s="213" t="s">
        <v>1684</v>
      </c>
      <c r="B266" s="214" t="s">
        <v>639</v>
      </c>
      <c r="C266" s="213" t="s">
        <v>640</v>
      </c>
      <c r="D266" s="214" t="s">
        <v>635</v>
      </c>
      <c r="E266" s="214" t="s">
        <v>280</v>
      </c>
      <c r="F266" s="214" t="s">
        <v>280</v>
      </c>
      <c r="G266" s="213" t="s">
        <v>1657</v>
      </c>
      <c r="H266" s="213" t="s">
        <v>1647</v>
      </c>
      <c r="I266" s="1"/>
      <c r="J266" s="1"/>
    </row>
    <row r="267" ht="72" customHeight="1">
      <c r="A267" s="213" t="s">
        <v>1684</v>
      </c>
      <c r="B267" s="214" t="s">
        <v>643</v>
      </c>
      <c r="C267" s="213" t="s">
        <v>644</v>
      </c>
      <c r="D267" s="214" t="s">
        <v>641</v>
      </c>
      <c r="E267" s="214" t="s">
        <v>280</v>
      </c>
      <c r="F267" s="214" t="s">
        <v>280</v>
      </c>
      <c r="G267" s="213" t="s">
        <v>1657</v>
      </c>
      <c r="H267" s="213" t="s">
        <v>1647</v>
      </c>
      <c r="I267" s="1"/>
      <c r="J267" s="1"/>
    </row>
    <row r="268" ht="72" customHeight="1">
      <c r="A268" s="213" t="s">
        <v>1684</v>
      </c>
      <c r="B268" s="214" t="s">
        <v>645</v>
      </c>
      <c r="C268" s="213" t="s">
        <v>646</v>
      </c>
      <c r="D268" s="214" t="s">
        <v>641</v>
      </c>
      <c r="E268" s="214" t="s">
        <v>280</v>
      </c>
      <c r="F268" s="214" t="s">
        <v>280</v>
      </c>
      <c r="G268" s="213" t="s">
        <v>1657</v>
      </c>
      <c r="H268" s="213" t="s">
        <v>1647</v>
      </c>
      <c r="I268" s="1"/>
      <c r="J268" s="1"/>
    </row>
    <row r="269" ht="72" customHeight="1">
      <c r="A269" s="213" t="s">
        <v>1684</v>
      </c>
      <c r="B269" s="214" t="s">
        <v>647</v>
      </c>
      <c r="C269" s="213" t="s">
        <v>648</v>
      </c>
      <c r="D269" s="214" t="s">
        <v>641</v>
      </c>
      <c r="E269" s="214" t="s">
        <v>280</v>
      </c>
      <c r="F269" s="214" t="s">
        <v>280</v>
      </c>
      <c r="G269" s="213" t="s">
        <v>1657</v>
      </c>
      <c r="H269" s="213" t="s">
        <v>1647</v>
      </c>
      <c r="I269" s="1"/>
      <c r="J269" s="1"/>
    </row>
    <row r="270" ht="72" customHeight="1">
      <c r="A270" s="213" t="s">
        <v>1684</v>
      </c>
      <c r="B270" s="214" t="s">
        <v>649</v>
      </c>
      <c r="C270" s="213" t="s">
        <v>650</v>
      </c>
      <c r="D270" s="214" t="s">
        <v>641</v>
      </c>
      <c r="E270" s="214" t="s">
        <v>280</v>
      </c>
      <c r="F270" s="214" t="s">
        <v>280</v>
      </c>
      <c r="G270" s="213" t="s">
        <v>1657</v>
      </c>
      <c r="H270" s="213" t="s">
        <v>1647</v>
      </c>
      <c r="I270" s="1"/>
      <c r="J270" s="1"/>
    </row>
    <row r="271" ht="72" customHeight="1">
      <c r="A271" s="213" t="s">
        <v>1684</v>
      </c>
      <c r="B271" s="214" t="s">
        <v>651</v>
      </c>
      <c r="C271" s="213" t="s">
        <v>652</v>
      </c>
      <c r="D271" s="214" t="s">
        <v>641</v>
      </c>
      <c r="E271" s="214" t="s">
        <v>280</v>
      </c>
      <c r="F271" s="214" t="s">
        <v>280</v>
      </c>
      <c r="G271" s="213" t="s">
        <v>1657</v>
      </c>
      <c r="H271" s="213" t="s">
        <v>1647</v>
      </c>
      <c r="I271" s="1"/>
      <c r="J271" s="1"/>
    </row>
    <row r="272" ht="72" customHeight="1">
      <c r="A272" s="213" t="s">
        <v>1684</v>
      </c>
      <c r="B272" s="214" t="s">
        <v>653</v>
      </c>
      <c r="C272" s="213" t="s">
        <v>654</v>
      </c>
      <c r="D272" s="214" t="s">
        <v>641</v>
      </c>
      <c r="E272" s="214" t="s">
        <v>280</v>
      </c>
      <c r="F272" s="214" t="s">
        <v>280</v>
      </c>
      <c r="G272" s="213" t="s">
        <v>1657</v>
      </c>
      <c r="H272" s="213" t="s">
        <v>1647</v>
      </c>
      <c r="I272" s="1"/>
      <c r="J272" s="1"/>
    </row>
    <row r="273" ht="72" customHeight="1">
      <c r="A273" s="213" t="s">
        <v>1684</v>
      </c>
      <c r="B273" s="214" t="s">
        <v>655</v>
      </c>
      <c r="C273" s="213" t="s">
        <v>656</v>
      </c>
      <c r="D273" s="214" t="s">
        <v>641</v>
      </c>
      <c r="E273" s="214" t="s">
        <v>280</v>
      </c>
      <c r="F273" s="214" t="s">
        <v>280</v>
      </c>
      <c r="G273" s="213" t="s">
        <v>1657</v>
      </c>
      <c r="H273" s="213" t="s">
        <v>1647</v>
      </c>
      <c r="I273" s="1"/>
      <c r="J273" s="1"/>
    </row>
    <row r="274" ht="72" customHeight="1">
      <c r="A274" s="213" t="s">
        <v>1684</v>
      </c>
      <c r="B274" s="214" t="s">
        <v>661</v>
      </c>
      <c r="C274" s="213" t="s">
        <v>662</v>
      </c>
      <c r="D274" s="214" t="s">
        <v>659</v>
      </c>
      <c r="E274" s="214" t="s">
        <v>284</v>
      </c>
      <c r="F274" s="214" t="s">
        <v>284</v>
      </c>
      <c r="G274" s="213" t="s">
        <v>1658</v>
      </c>
      <c r="H274" s="213" t="s">
        <v>1647</v>
      </c>
      <c r="I274" s="1"/>
      <c r="J274" s="1"/>
    </row>
    <row r="275" ht="72" customHeight="1">
      <c r="A275" s="213" t="s">
        <v>1684</v>
      </c>
      <c r="B275" s="214" t="s">
        <v>663</v>
      </c>
      <c r="C275" s="213" t="s">
        <v>664</v>
      </c>
      <c r="D275" s="214" t="s">
        <v>659</v>
      </c>
      <c r="E275" s="214" t="s">
        <v>284</v>
      </c>
      <c r="F275" s="214" t="s">
        <v>284</v>
      </c>
      <c r="G275" s="213" t="s">
        <v>1658</v>
      </c>
      <c r="H275" s="213" t="s">
        <v>1647</v>
      </c>
      <c r="I275" s="1"/>
      <c r="J275" s="1"/>
    </row>
    <row r="276" ht="72" customHeight="1">
      <c r="A276" s="213" t="s">
        <v>1684</v>
      </c>
      <c r="B276" s="214" t="s">
        <v>665</v>
      </c>
      <c r="C276" s="213" t="s">
        <v>666</v>
      </c>
      <c r="D276" s="214" t="s">
        <v>659</v>
      </c>
      <c r="E276" s="214" t="s">
        <v>284</v>
      </c>
      <c r="F276" s="214" t="s">
        <v>284</v>
      </c>
      <c r="G276" s="213" t="s">
        <v>1658</v>
      </c>
      <c r="H276" s="213" t="s">
        <v>1647</v>
      </c>
      <c r="I276" s="1"/>
      <c r="J276" s="1"/>
    </row>
    <row r="277" ht="72" customHeight="1">
      <c r="A277" s="213" t="s">
        <v>1684</v>
      </c>
      <c r="B277" s="214" t="s">
        <v>669</v>
      </c>
      <c r="C277" s="213" t="s">
        <v>670</v>
      </c>
      <c r="D277" s="214" t="s">
        <v>667</v>
      </c>
      <c r="E277" s="214" t="s">
        <v>284</v>
      </c>
      <c r="F277" s="214" t="s">
        <v>284</v>
      </c>
      <c r="G277" s="213" t="s">
        <v>1658</v>
      </c>
      <c r="H277" s="213" t="s">
        <v>1647</v>
      </c>
      <c r="I277" s="1"/>
      <c r="J277" s="1"/>
    </row>
    <row r="278" ht="72" customHeight="1">
      <c r="A278" s="213" t="s">
        <v>1684</v>
      </c>
      <c r="B278" s="214" t="s">
        <v>671</v>
      </c>
      <c r="C278" s="213" t="s">
        <v>672</v>
      </c>
      <c r="D278" s="214" t="s">
        <v>667</v>
      </c>
      <c r="E278" s="214" t="s">
        <v>284</v>
      </c>
      <c r="F278" s="214" t="s">
        <v>284</v>
      </c>
      <c r="G278" s="213" t="s">
        <v>1658</v>
      </c>
      <c r="H278" s="213" t="s">
        <v>1647</v>
      </c>
      <c r="I278" s="1"/>
      <c r="J278" s="1"/>
    </row>
    <row r="279" ht="72" customHeight="1">
      <c r="A279" s="213" t="s">
        <v>1684</v>
      </c>
      <c r="B279" s="214" t="s">
        <v>673</v>
      </c>
      <c r="C279" s="213" t="s">
        <v>674</v>
      </c>
      <c r="D279" s="214" t="s">
        <v>667</v>
      </c>
      <c r="E279" s="214" t="s">
        <v>284</v>
      </c>
      <c r="F279" s="214" t="s">
        <v>284</v>
      </c>
      <c r="G279" s="213" t="s">
        <v>1658</v>
      </c>
      <c r="H279" s="213" t="s">
        <v>1647</v>
      </c>
      <c r="I279" s="1"/>
      <c r="J279" s="1"/>
    </row>
    <row r="280" ht="72" customHeight="1">
      <c r="A280" s="213" t="s">
        <v>1684</v>
      </c>
      <c r="B280" s="214" t="s">
        <v>675</v>
      </c>
      <c r="C280" s="213" t="s">
        <v>676</v>
      </c>
      <c r="D280" s="214" t="s">
        <v>667</v>
      </c>
      <c r="E280" s="214" t="s">
        <v>284</v>
      </c>
      <c r="F280" s="214" t="s">
        <v>284</v>
      </c>
      <c r="G280" s="213" t="s">
        <v>1658</v>
      </c>
      <c r="H280" s="213" t="s">
        <v>1647</v>
      </c>
      <c r="I280" s="1"/>
      <c r="J280" s="1"/>
    </row>
    <row r="281" ht="72" customHeight="1">
      <c r="A281" s="213" t="s">
        <v>1684</v>
      </c>
      <c r="B281" s="214" t="s">
        <v>679</v>
      </c>
      <c r="C281" s="213" t="s">
        <v>680</v>
      </c>
      <c r="D281" s="214" t="s">
        <v>677</v>
      </c>
      <c r="E281" s="214" t="s">
        <v>280</v>
      </c>
      <c r="F281" s="214" t="s">
        <v>280</v>
      </c>
      <c r="G281" s="213" t="s">
        <v>1657</v>
      </c>
      <c r="H281" s="213" t="s">
        <v>1647</v>
      </c>
      <c r="I281" s="1"/>
      <c r="J281" s="1"/>
    </row>
    <row r="282" ht="72" customHeight="1">
      <c r="A282" s="213" t="s">
        <v>1684</v>
      </c>
      <c r="B282" s="214" t="s">
        <v>681</v>
      </c>
      <c r="C282" s="213" t="s">
        <v>682</v>
      </c>
      <c r="D282" s="214" t="s">
        <v>677</v>
      </c>
      <c r="E282" s="214" t="s">
        <v>280</v>
      </c>
      <c r="F282" s="214" t="s">
        <v>280</v>
      </c>
      <c r="G282" s="213" t="s">
        <v>1657</v>
      </c>
      <c r="H282" s="213" t="s">
        <v>1647</v>
      </c>
      <c r="I282" s="1"/>
      <c r="J282" s="1"/>
    </row>
    <row r="283" ht="72" customHeight="1">
      <c r="A283" s="213" t="s">
        <v>1684</v>
      </c>
      <c r="B283" s="214" t="s">
        <v>683</v>
      </c>
      <c r="C283" s="213" t="s">
        <v>684</v>
      </c>
      <c r="D283" s="214" t="s">
        <v>677</v>
      </c>
      <c r="E283" s="214" t="s">
        <v>280</v>
      </c>
      <c r="F283" s="214" t="s">
        <v>280</v>
      </c>
      <c r="G283" s="213" t="s">
        <v>1657</v>
      </c>
      <c r="H283" s="213" t="s">
        <v>1647</v>
      </c>
      <c r="I283" s="1"/>
      <c r="J283" s="1"/>
    </row>
    <row r="284" ht="72" customHeight="1">
      <c r="A284" s="213" t="s">
        <v>1684</v>
      </c>
      <c r="B284" s="214" t="s">
        <v>685</v>
      </c>
      <c r="C284" s="213" t="s">
        <v>686</v>
      </c>
      <c r="D284" s="214" t="s">
        <v>677</v>
      </c>
      <c r="E284" s="214" t="s">
        <v>280</v>
      </c>
      <c r="F284" s="214" t="s">
        <v>280</v>
      </c>
      <c r="G284" s="213" t="s">
        <v>1657</v>
      </c>
      <c r="H284" s="213" t="s">
        <v>1647</v>
      </c>
      <c r="I284" s="1"/>
      <c r="J284" s="1"/>
    </row>
    <row r="285" ht="72" customHeight="1">
      <c r="A285" s="213" t="s">
        <v>1684</v>
      </c>
      <c r="B285" s="214" t="s">
        <v>691</v>
      </c>
      <c r="C285" s="213" t="s">
        <v>692</v>
      </c>
      <c r="D285" s="214" t="s">
        <v>689</v>
      </c>
      <c r="E285" s="214" t="s">
        <v>280</v>
      </c>
      <c r="F285" s="214" t="s">
        <v>280</v>
      </c>
      <c r="G285" s="213" t="s">
        <v>1657</v>
      </c>
      <c r="H285" s="213" t="s">
        <v>1647</v>
      </c>
      <c r="I285" s="1"/>
      <c r="J285" s="1"/>
    </row>
    <row r="286" ht="72" customHeight="1">
      <c r="A286" s="213" t="s">
        <v>1684</v>
      </c>
      <c r="B286" s="214" t="s">
        <v>693</v>
      </c>
      <c r="C286" s="213" t="s">
        <v>694</v>
      </c>
      <c r="D286" s="214" t="s">
        <v>689</v>
      </c>
      <c r="E286" s="214" t="s">
        <v>280</v>
      </c>
      <c r="F286" s="214" t="s">
        <v>280</v>
      </c>
      <c r="G286" s="213" t="s">
        <v>1657</v>
      </c>
      <c r="H286" s="213" t="s">
        <v>1647</v>
      </c>
      <c r="I286" s="1"/>
      <c r="J286" s="1"/>
    </row>
    <row r="287" ht="72" customHeight="1">
      <c r="A287" s="213" t="s">
        <v>1684</v>
      </c>
      <c r="B287" s="214" t="s">
        <v>695</v>
      </c>
      <c r="C287" s="213" t="s">
        <v>696</v>
      </c>
      <c r="D287" s="214" t="s">
        <v>689</v>
      </c>
      <c r="E287" s="214" t="s">
        <v>280</v>
      </c>
      <c r="F287" s="214" t="s">
        <v>280</v>
      </c>
      <c r="G287" s="213" t="s">
        <v>1657</v>
      </c>
      <c r="H287" s="213" t="s">
        <v>1647</v>
      </c>
      <c r="I287" s="1"/>
      <c r="J287" s="1"/>
    </row>
    <row r="288" ht="72" customHeight="1">
      <c r="A288" s="213" t="s">
        <v>1684</v>
      </c>
      <c r="B288" s="214" t="s">
        <v>697</v>
      </c>
      <c r="C288" s="213" t="s">
        <v>698</v>
      </c>
      <c r="D288" s="214" t="s">
        <v>689</v>
      </c>
      <c r="E288" s="214" t="s">
        <v>280</v>
      </c>
      <c r="F288" s="214" t="s">
        <v>280</v>
      </c>
      <c r="G288" s="213" t="s">
        <v>1657</v>
      </c>
      <c r="H288" s="213" t="s">
        <v>1647</v>
      </c>
      <c r="I288" s="1"/>
      <c r="J288" s="1"/>
    </row>
    <row r="289" ht="72" customHeight="1">
      <c r="A289" s="213" t="s">
        <v>1684</v>
      </c>
      <c r="B289" s="214" t="s">
        <v>699</v>
      </c>
      <c r="C289" s="213" t="s">
        <v>700</v>
      </c>
      <c r="D289" s="214" t="s">
        <v>689</v>
      </c>
      <c r="E289" s="214" t="s">
        <v>280</v>
      </c>
      <c r="F289" s="214" t="s">
        <v>280</v>
      </c>
      <c r="G289" s="213" t="s">
        <v>1657</v>
      </c>
      <c r="H289" s="213" t="s">
        <v>1647</v>
      </c>
      <c r="I289" s="1"/>
      <c r="J289" s="1"/>
    </row>
    <row r="290" ht="72" customHeight="1">
      <c r="A290" s="213" t="s">
        <v>1684</v>
      </c>
      <c r="B290" s="214" t="s">
        <v>703</v>
      </c>
      <c r="C290" s="213" t="s">
        <v>704</v>
      </c>
      <c r="D290" s="214" t="s">
        <v>701</v>
      </c>
      <c r="E290" s="214" t="s">
        <v>280</v>
      </c>
      <c r="F290" s="214" t="s">
        <v>280</v>
      </c>
      <c r="G290" s="213" t="s">
        <v>1657</v>
      </c>
      <c r="H290" s="213" t="s">
        <v>1647</v>
      </c>
      <c r="I290" s="1"/>
      <c r="J290" s="1"/>
    </row>
    <row r="291" ht="72" customHeight="1">
      <c r="A291" s="213" t="s">
        <v>1684</v>
      </c>
      <c r="B291" s="214" t="s">
        <v>705</v>
      </c>
      <c r="C291" s="213" t="s">
        <v>706</v>
      </c>
      <c r="D291" s="214" t="s">
        <v>701</v>
      </c>
      <c r="E291" s="214" t="s">
        <v>280</v>
      </c>
      <c r="F291" s="214" t="s">
        <v>280</v>
      </c>
      <c r="G291" s="213" t="s">
        <v>1657</v>
      </c>
      <c r="H291" s="213" t="s">
        <v>1647</v>
      </c>
      <c r="I291" s="1"/>
      <c r="J291" s="1"/>
    </row>
    <row r="292" ht="72" customHeight="1">
      <c r="A292" s="213" t="s">
        <v>1684</v>
      </c>
      <c r="B292" s="214" t="s">
        <v>707</v>
      </c>
      <c r="C292" s="213" t="s">
        <v>708</v>
      </c>
      <c r="D292" s="214" t="s">
        <v>701</v>
      </c>
      <c r="E292" s="214" t="s">
        <v>280</v>
      </c>
      <c r="F292" s="214" t="s">
        <v>280</v>
      </c>
      <c r="G292" s="213" t="s">
        <v>1657</v>
      </c>
      <c r="H292" s="213" t="s">
        <v>1647</v>
      </c>
      <c r="I292" s="1"/>
      <c r="J292" s="1"/>
    </row>
    <row r="293" ht="72" customHeight="1">
      <c r="A293" s="213" t="s">
        <v>1684</v>
      </c>
      <c r="B293" s="214" t="s">
        <v>709</v>
      </c>
      <c r="C293" s="213" t="s">
        <v>710</v>
      </c>
      <c r="D293" s="214" t="s">
        <v>701</v>
      </c>
      <c r="E293" s="214" t="s">
        <v>280</v>
      </c>
      <c r="F293" s="214" t="s">
        <v>280</v>
      </c>
      <c r="G293" s="213" t="s">
        <v>1657</v>
      </c>
      <c r="H293" s="213" t="s">
        <v>1647</v>
      </c>
      <c r="I293" s="1"/>
      <c r="J293" s="1"/>
    </row>
    <row r="294" ht="72" customHeight="1">
      <c r="A294" s="213" t="s">
        <v>1684</v>
      </c>
      <c r="B294" s="214" t="s">
        <v>715</v>
      </c>
      <c r="C294" s="213" t="s">
        <v>716</v>
      </c>
      <c r="D294" s="214" t="s">
        <v>713</v>
      </c>
      <c r="E294" s="214" t="s">
        <v>284</v>
      </c>
      <c r="F294" s="214" t="s">
        <v>284</v>
      </c>
      <c r="G294" s="213" t="s">
        <v>1658</v>
      </c>
      <c r="H294" s="213" t="s">
        <v>1647</v>
      </c>
      <c r="I294" s="1"/>
      <c r="J294" s="1"/>
    </row>
    <row r="295" ht="72" customHeight="1">
      <c r="A295" s="213" t="s">
        <v>1684</v>
      </c>
      <c r="B295" s="214" t="s">
        <v>717</v>
      </c>
      <c r="C295" s="213" t="s">
        <v>718</v>
      </c>
      <c r="D295" s="214" t="s">
        <v>713</v>
      </c>
      <c r="E295" s="214" t="s">
        <v>284</v>
      </c>
      <c r="F295" s="214" t="s">
        <v>284</v>
      </c>
      <c r="G295" s="213" t="s">
        <v>1658</v>
      </c>
      <c r="H295" s="213" t="s">
        <v>1647</v>
      </c>
      <c r="I295" s="1"/>
      <c r="J295" s="1"/>
    </row>
    <row r="296" ht="72" customHeight="1">
      <c r="A296" s="213" t="s">
        <v>1684</v>
      </c>
      <c r="B296" s="214" t="s">
        <v>719</v>
      </c>
      <c r="C296" s="213" t="s">
        <v>720</v>
      </c>
      <c r="D296" s="214" t="s">
        <v>713</v>
      </c>
      <c r="E296" s="214" t="s">
        <v>284</v>
      </c>
      <c r="F296" s="214" t="s">
        <v>284</v>
      </c>
      <c r="G296" s="213" t="s">
        <v>1658</v>
      </c>
      <c r="H296" s="213" t="s">
        <v>1647</v>
      </c>
      <c r="I296" s="1"/>
      <c r="J296" s="1"/>
    </row>
    <row r="297" ht="72" customHeight="1">
      <c r="A297" s="213" t="s">
        <v>1684</v>
      </c>
      <c r="B297" s="214" t="s">
        <v>723</v>
      </c>
      <c r="C297" s="213" t="s">
        <v>724</v>
      </c>
      <c r="D297" s="214" t="s">
        <v>721</v>
      </c>
      <c r="E297" s="214" t="s">
        <v>280</v>
      </c>
      <c r="F297" s="214" t="s">
        <v>280</v>
      </c>
      <c r="G297" s="213" t="s">
        <v>1657</v>
      </c>
      <c r="H297" s="213" t="s">
        <v>1647</v>
      </c>
      <c r="I297" s="1"/>
      <c r="J297" s="1"/>
    </row>
    <row r="298" ht="72" customHeight="1">
      <c r="A298" s="213" t="s">
        <v>1684</v>
      </c>
      <c r="B298" s="214" t="s">
        <v>725</v>
      </c>
      <c r="C298" s="213" t="s">
        <v>726</v>
      </c>
      <c r="D298" s="214" t="s">
        <v>721</v>
      </c>
      <c r="E298" s="214" t="s">
        <v>280</v>
      </c>
      <c r="F298" s="214" t="s">
        <v>280</v>
      </c>
      <c r="G298" s="213" t="s">
        <v>1657</v>
      </c>
      <c r="H298" s="213" t="s">
        <v>1647</v>
      </c>
      <c r="I298" s="1"/>
      <c r="J298" s="1"/>
    </row>
    <row r="299" ht="72" customHeight="1">
      <c r="A299" s="213" t="s">
        <v>1684</v>
      </c>
      <c r="B299" s="214" t="s">
        <v>729</v>
      </c>
      <c r="C299" s="213" t="s">
        <v>730</v>
      </c>
      <c r="D299" s="214" t="s">
        <v>727</v>
      </c>
      <c r="E299" s="214" t="s">
        <v>280</v>
      </c>
      <c r="F299" s="214" t="s">
        <v>280</v>
      </c>
      <c r="G299" s="213" t="s">
        <v>1657</v>
      </c>
      <c r="H299" s="213" t="s">
        <v>1647</v>
      </c>
      <c r="I299" s="1"/>
      <c r="J299" s="1"/>
    </row>
    <row r="300" ht="72" customHeight="1">
      <c r="A300" s="213" t="s">
        <v>1684</v>
      </c>
      <c r="B300" s="214" t="s">
        <v>731</v>
      </c>
      <c r="C300" s="213" t="s">
        <v>732</v>
      </c>
      <c r="D300" s="214" t="s">
        <v>727</v>
      </c>
      <c r="E300" s="214" t="s">
        <v>280</v>
      </c>
      <c r="F300" s="214" t="s">
        <v>280</v>
      </c>
      <c r="G300" s="213" t="s">
        <v>1657</v>
      </c>
      <c r="H300" s="213" t="s">
        <v>1647</v>
      </c>
      <c r="I300" s="1"/>
      <c r="J300" s="1"/>
    </row>
    <row r="301" ht="72" customHeight="1">
      <c r="A301" s="213" t="s">
        <v>1684</v>
      </c>
      <c r="B301" s="214" t="s">
        <v>733</v>
      </c>
      <c r="C301" s="213" t="s">
        <v>734</v>
      </c>
      <c r="D301" s="214" t="s">
        <v>727</v>
      </c>
      <c r="E301" s="214" t="s">
        <v>280</v>
      </c>
      <c r="F301" s="214" t="s">
        <v>280</v>
      </c>
      <c r="G301" s="213" t="s">
        <v>1657</v>
      </c>
      <c r="H301" s="213" t="s">
        <v>1647</v>
      </c>
      <c r="I301" s="1"/>
      <c r="J301" s="1"/>
    </row>
    <row r="302" ht="72" customHeight="1">
      <c r="A302" s="213" t="s">
        <v>1684</v>
      </c>
      <c r="B302" s="214" t="s">
        <v>735</v>
      </c>
      <c r="C302" s="213" t="s">
        <v>736</v>
      </c>
      <c r="D302" s="214" t="s">
        <v>727</v>
      </c>
      <c r="E302" s="214" t="s">
        <v>280</v>
      </c>
      <c r="F302" s="214" t="s">
        <v>280</v>
      </c>
      <c r="G302" s="213" t="s">
        <v>1657</v>
      </c>
      <c r="H302" s="213" t="s">
        <v>1647</v>
      </c>
      <c r="I302" s="1"/>
      <c r="J302" s="1"/>
    </row>
    <row r="303" ht="72" customHeight="1">
      <c r="A303" s="213" t="s">
        <v>1684</v>
      </c>
      <c r="B303" s="214" t="s">
        <v>737</v>
      </c>
      <c r="C303" s="213" t="s">
        <v>738</v>
      </c>
      <c r="D303" s="214" t="s">
        <v>727</v>
      </c>
      <c r="E303" s="214" t="s">
        <v>280</v>
      </c>
      <c r="F303" s="214" t="s">
        <v>280</v>
      </c>
      <c r="G303" s="213" t="s">
        <v>1657</v>
      </c>
      <c r="H303" s="213" t="s">
        <v>1647</v>
      </c>
      <c r="I303" s="1"/>
      <c r="J303" s="1"/>
    </row>
    <row r="304" ht="72" customHeight="1">
      <c r="A304" s="213" t="s">
        <v>1684</v>
      </c>
      <c r="B304" s="214" t="s">
        <v>739</v>
      </c>
      <c r="C304" s="213" t="s">
        <v>740</v>
      </c>
      <c r="D304" s="214" t="s">
        <v>727</v>
      </c>
      <c r="E304" s="214" t="s">
        <v>280</v>
      </c>
      <c r="F304" s="214" t="s">
        <v>280</v>
      </c>
      <c r="G304" s="213" t="s">
        <v>1657</v>
      </c>
      <c r="H304" s="213" t="s">
        <v>1647</v>
      </c>
      <c r="I304" s="1"/>
      <c r="J304" s="1"/>
    </row>
    <row r="305" ht="72" customHeight="1">
      <c r="A305" s="213" t="s">
        <v>1684</v>
      </c>
      <c r="B305" s="214" t="s">
        <v>743</v>
      </c>
      <c r="C305" s="213" t="s">
        <v>744</v>
      </c>
      <c r="D305" s="214" t="s">
        <v>741</v>
      </c>
      <c r="E305" s="214" t="s">
        <v>280</v>
      </c>
      <c r="F305" s="214" t="s">
        <v>280</v>
      </c>
      <c r="G305" s="213" t="s">
        <v>1657</v>
      </c>
      <c r="H305" s="213" t="s">
        <v>1647</v>
      </c>
      <c r="I305" s="1"/>
      <c r="J305" s="1"/>
    </row>
    <row r="306" ht="72" customHeight="1">
      <c r="A306" s="213" t="s">
        <v>1684</v>
      </c>
      <c r="B306" s="214" t="s">
        <v>745</v>
      </c>
      <c r="C306" s="213" t="s">
        <v>746</v>
      </c>
      <c r="D306" s="214" t="s">
        <v>741</v>
      </c>
      <c r="E306" s="214" t="s">
        <v>280</v>
      </c>
      <c r="F306" s="214" t="s">
        <v>280</v>
      </c>
      <c r="G306" s="213" t="s">
        <v>1657</v>
      </c>
      <c r="H306" s="213" t="s">
        <v>1647</v>
      </c>
      <c r="I306" s="1"/>
      <c r="J306" s="1"/>
    </row>
    <row r="307" ht="72" customHeight="1">
      <c r="A307" s="213" t="s">
        <v>1684</v>
      </c>
      <c r="B307" s="214" t="s">
        <v>747</v>
      </c>
      <c r="C307" s="213" t="s">
        <v>748</v>
      </c>
      <c r="D307" s="214" t="s">
        <v>741</v>
      </c>
      <c r="E307" s="214" t="s">
        <v>280</v>
      </c>
      <c r="F307" s="214" t="s">
        <v>280</v>
      </c>
      <c r="G307" s="213" t="s">
        <v>1657</v>
      </c>
      <c r="H307" s="213" t="s">
        <v>1647</v>
      </c>
      <c r="I307" s="1"/>
      <c r="J307" s="1"/>
    </row>
    <row r="308" ht="72" customHeight="1">
      <c r="A308" s="213" t="s">
        <v>1684</v>
      </c>
      <c r="B308" s="214" t="s">
        <v>751</v>
      </c>
      <c r="C308" s="213" t="s">
        <v>752</v>
      </c>
      <c r="D308" s="214" t="s">
        <v>749</v>
      </c>
      <c r="E308" s="214" t="s">
        <v>280</v>
      </c>
      <c r="F308" s="214" t="s">
        <v>280</v>
      </c>
      <c r="G308" s="213" t="s">
        <v>1657</v>
      </c>
      <c r="H308" s="213" t="s">
        <v>1647</v>
      </c>
      <c r="I308" s="1"/>
      <c r="J308" s="1"/>
    </row>
    <row r="309" ht="72" customHeight="1">
      <c r="A309" s="213" t="s">
        <v>1684</v>
      </c>
      <c r="B309" s="214" t="s">
        <v>753</v>
      </c>
      <c r="C309" s="213" t="s">
        <v>754</v>
      </c>
      <c r="D309" s="214" t="s">
        <v>749</v>
      </c>
      <c r="E309" s="214" t="s">
        <v>280</v>
      </c>
      <c r="F309" s="214" t="s">
        <v>280</v>
      </c>
      <c r="G309" s="213" t="s">
        <v>1657</v>
      </c>
      <c r="H309" s="213" t="s">
        <v>1647</v>
      </c>
      <c r="I309" s="1"/>
      <c r="J309" s="1"/>
    </row>
    <row r="310" ht="72" customHeight="1">
      <c r="A310" s="213" t="s">
        <v>1684</v>
      </c>
      <c r="B310" s="214" t="s">
        <v>755</v>
      </c>
      <c r="C310" s="213" t="s">
        <v>756</v>
      </c>
      <c r="D310" s="214" t="s">
        <v>749</v>
      </c>
      <c r="E310" s="214" t="s">
        <v>280</v>
      </c>
      <c r="F310" s="214" t="s">
        <v>280</v>
      </c>
      <c r="G310" s="213" t="s">
        <v>1657</v>
      </c>
      <c r="H310" s="213" t="s">
        <v>1647</v>
      </c>
      <c r="I310" s="1"/>
      <c r="J310" s="1"/>
    </row>
    <row r="311" ht="72" customHeight="1">
      <c r="A311" s="213" t="s">
        <v>1684</v>
      </c>
      <c r="B311" s="214" t="s">
        <v>757</v>
      </c>
      <c r="C311" s="213" t="s">
        <v>758</v>
      </c>
      <c r="D311" s="214" t="s">
        <v>749</v>
      </c>
      <c r="E311" s="214" t="s">
        <v>280</v>
      </c>
      <c r="F311" s="214" t="s">
        <v>280</v>
      </c>
      <c r="G311" s="213" t="s">
        <v>1657</v>
      </c>
      <c r="H311" s="213" t="s">
        <v>1647</v>
      </c>
      <c r="I311" s="1"/>
      <c r="J311" s="1"/>
    </row>
    <row r="312" ht="72" customHeight="1">
      <c r="A312" s="213" t="s">
        <v>1684</v>
      </c>
      <c r="B312" s="214" t="s">
        <v>759</v>
      </c>
      <c r="C312" s="213" t="s">
        <v>760</v>
      </c>
      <c r="D312" s="214" t="s">
        <v>749</v>
      </c>
      <c r="E312" s="214" t="s">
        <v>280</v>
      </c>
      <c r="F312" s="214" t="s">
        <v>280</v>
      </c>
      <c r="G312" s="213" t="s">
        <v>1657</v>
      </c>
      <c r="H312" s="213" t="s">
        <v>1647</v>
      </c>
      <c r="I312" s="1"/>
      <c r="J312" s="1"/>
    </row>
    <row r="313" ht="72" customHeight="1">
      <c r="A313" s="213" t="s">
        <v>1684</v>
      </c>
      <c r="B313" s="214" t="s">
        <v>761</v>
      </c>
      <c r="C313" s="213" t="s">
        <v>762</v>
      </c>
      <c r="D313" s="214" t="s">
        <v>749</v>
      </c>
      <c r="E313" s="214" t="s">
        <v>280</v>
      </c>
      <c r="F313" s="214" t="s">
        <v>280</v>
      </c>
      <c r="G313" s="213" t="s">
        <v>1657</v>
      </c>
      <c r="H313" s="213" t="s">
        <v>1647</v>
      </c>
      <c r="I313" s="1"/>
      <c r="J313" s="1"/>
    </row>
    <row r="314" ht="72" customHeight="1">
      <c r="A314" s="213" t="s">
        <v>1684</v>
      </c>
      <c r="B314" s="214" t="s">
        <v>763</v>
      </c>
      <c r="C314" s="213" t="s">
        <v>764</v>
      </c>
      <c r="D314" s="214" t="s">
        <v>749</v>
      </c>
      <c r="E314" s="214" t="s">
        <v>280</v>
      </c>
      <c r="F314" s="214" t="s">
        <v>280</v>
      </c>
      <c r="G314" s="213" t="s">
        <v>1657</v>
      </c>
      <c r="H314" s="213" t="s">
        <v>1647</v>
      </c>
      <c r="I314" s="1"/>
      <c r="J314" s="1"/>
    </row>
    <row r="315" ht="72" customHeight="1">
      <c r="A315" s="213" t="s">
        <v>1684</v>
      </c>
      <c r="B315" s="214" t="s">
        <v>770</v>
      </c>
      <c r="C315" s="213" t="s">
        <v>771</v>
      </c>
      <c r="D315" s="214" t="s">
        <v>768</v>
      </c>
      <c r="E315" s="214" t="s">
        <v>274</v>
      </c>
      <c r="F315" s="214" t="s">
        <v>274</v>
      </c>
      <c r="G315" s="213" t="s">
        <v>1659</v>
      </c>
      <c r="H315" s="213" t="s">
        <v>1647</v>
      </c>
      <c r="I315" s="1"/>
      <c r="J315" s="1"/>
    </row>
    <row r="316" ht="72" customHeight="1">
      <c r="A316" s="213" t="s">
        <v>1684</v>
      </c>
      <c r="B316" s="214" t="s">
        <v>776</v>
      </c>
      <c r="C316" s="213" t="s">
        <v>777</v>
      </c>
      <c r="D316" s="214" t="s">
        <v>768</v>
      </c>
      <c r="E316" s="214" t="s">
        <v>274</v>
      </c>
      <c r="F316" s="214" t="s">
        <v>274</v>
      </c>
      <c r="G316" s="213" t="s">
        <v>1659</v>
      </c>
      <c r="H316" s="213" t="s">
        <v>1647</v>
      </c>
      <c r="I316" s="1"/>
      <c r="J316" s="1"/>
    </row>
    <row r="317" ht="72" customHeight="1">
      <c r="A317" s="213" t="s">
        <v>1684</v>
      </c>
      <c r="B317" s="214" t="s">
        <v>778</v>
      </c>
      <c r="C317" s="213" t="s">
        <v>779</v>
      </c>
      <c r="D317" s="214" t="s">
        <v>768</v>
      </c>
      <c r="E317" s="214" t="s">
        <v>274</v>
      </c>
      <c r="F317" s="214" t="s">
        <v>274</v>
      </c>
      <c r="G317" s="213" t="s">
        <v>1659</v>
      </c>
      <c r="H317" s="213" t="s">
        <v>1647</v>
      </c>
      <c r="I317" s="1"/>
      <c r="J317" s="1"/>
    </row>
    <row r="318" ht="72" customHeight="1">
      <c r="A318" s="213" t="s">
        <v>1684</v>
      </c>
      <c r="B318" s="214" t="s">
        <v>780</v>
      </c>
      <c r="C318" s="213" t="s">
        <v>781</v>
      </c>
      <c r="D318" s="214" t="s">
        <v>768</v>
      </c>
      <c r="E318" s="214" t="s">
        <v>274</v>
      </c>
      <c r="F318" s="214" t="s">
        <v>274</v>
      </c>
      <c r="G318" s="213" t="s">
        <v>1659</v>
      </c>
      <c r="H318" s="213" t="s">
        <v>1647</v>
      </c>
      <c r="I318" s="1"/>
      <c r="J318" s="1"/>
    </row>
    <row r="319" ht="72" customHeight="1">
      <c r="A319" s="213" t="s">
        <v>1684</v>
      </c>
      <c r="B319" s="214" t="s">
        <v>782</v>
      </c>
      <c r="C319" s="213" t="s">
        <v>783</v>
      </c>
      <c r="D319" s="214" t="s">
        <v>768</v>
      </c>
      <c r="E319" s="214" t="s">
        <v>274</v>
      </c>
      <c r="F319" s="214" t="s">
        <v>274</v>
      </c>
      <c r="G319" s="213" t="s">
        <v>1659</v>
      </c>
      <c r="H319" s="213" t="s">
        <v>1647</v>
      </c>
      <c r="I319" s="1"/>
      <c r="J319" s="1"/>
    </row>
    <row r="320" ht="72" customHeight="1">
      <c r="A320" s="213" t="s">
        <v>1684</v>
      </c>
      <c r="B320" s="214" t="s">
        <v>784</v>
      </c>
      <c r="C320" s="213" t="s">
        <v>785</v>
      </c>
      <c r="D320" s="214" t="s">
        <v>768</v>
      </c>
      <c r="E320" s="214" t="s">
        <v>274</v>
      </c>
      <c r="F320" s="214" t="s">
        <v>274</v>
      </c>
      <c r="G320" s="213" t="s">
        <v>1659</v>
      </c>
      <c r="H320" s="213" t="s">
        <v>1647</v>
      </c>
      <c r="I320" s="1"/>
      <c r="J320" s="1"/>
    </row>
    <row r="321" ht="72" customHeight="1">
      <c r="A321" s="213" t="s">
        <v>1684</v>
      </c>
      <c r="B321" s="214" t="s">
        <v>786</v>
      </c>
      <c r="C321" s="213" t="s">
        <v>787</v>
      </c>
      <c r="D321" s="214" t="s">
        <v>768</v>
      </c>
      <c r="E321" s="214" t="s">
        <v>274</v>
      </c>
      <c r="F321" s="214" t="s">
        <v>274</v>
      </c>
      <c r="G321" s="213" t="s">
        <v>1659</v>
      </c>
      <c r="H321" s="213" t="s">
        <v>1647</v>
      </c>
      <c r="I321" s="1"/>
      <c r="J321" s="1"/>
    </row>
    <row r="322" ht="72" customHeight="1">
      <c r="A322" s="213" t="s">
        <v>1684</v>
      </c>
      <c r="B322" s="214" t="s">
        <v>788</v>
      </c>
      <c r="C322" s="213" t="s">
        <v>789</v>
      </c>
      <c r="D322" s="214" t="s">
        <v>768</v>
      </c>
      <c r="E322" s="214" t="s">
        <v>274</v>
      </c>
      <c r="F322" s="214" t="s">
        <v>274</v>
      </c>
      <c r="G322" s="213" t="s">
        <v>1659</v>
      </c>
      <c r="H322" s="213" t="s">
        <v>1647</v>
      </c>
      <c r="I322" s="1"/>
      <c r="J322" s="1"/>
    </row>
    <row r="323" ht="72" customHeight="1">
      <c r="A323" s="213" t="s">
        <v>1684</v>
      </c>
      <c r="B323" s="214" t="s">
        <v>790</v>
      </c>
      <c r="C323" s="213" t="s">
        <v>791</v>
      </c>
      <c r="D323" s="214" t="s">
        <v>768</v>
      </c>
      <c r="E323" s="214" t="s">
        <v>274</v>
      </c>
      <c r="F323" s="214" t="s">
        <v>274</v>
      </c>
      <c r="G323" s="213" t="s">
        <v>1659</v>
      </c>
      <c r="H323" s="213" t="s">
        <v>1647</v>
      </c>
      <c r="I323" s="1"/>
      <c r="J323" s="1"/>
    </row>
    <row r="324" ht="72" customHeight="1">
      <c r="A324" s="213" t="s">
        <v>1684</v>
      </c>
      <c r="B324" s="214" t="s">
        <v>794</v>
      </c>
      <c r="C324" s="213" t="s">
        <v>795</v>
      </c>
      <c r="D324" s="214" t="s">
        <v>792</v>
      </c>
      <c r="E324" s="214" t="s">
        <v>274</v>
      </c>
      <c r="F324" s="214" t="s">
        <v>274</v>
      </c>
      <c r="G324" s="213" t="s">
        <v>1659</v>
      </c>
      <c r="H324" s="213" t="s">
        <v>1647</v>
      </c>
      <c r="I324" s="1"/>
      <c r="J324" s="1"/>
    </row>
    <row r="325" ht="72" customHeight="1">
      <c r="A325" s="213" t="s">
        <v>1684</v>
      </c>
      <c r="B325" s="214" t="s">
        <v>796</v>
      </c>
      <c r="C325" s="213" t="s">
        <v>797</v>
      </c>
      <c r="D325" s="214" t="s">
        <v>792</v>
      </c>
      <c r="E325" s="214" t="s">
        <v>274</v>
      </c>
      <c r="F325" s="214" t="s">
        <v>274</v>
      </c>
      <c r="G325" s="213" t="s">
        <v>1659</v>
      </c>
      <c r="H325" s="213" t="s">
        <v>1647</v>
      </c>
      <c r="I325" s="1"/>
      <c r="J325" s="1"/>
    </row>
    <row r="326" ht="72" customHeight="1">
      <c r="A326" s="213" t="s">
        <v>1684</v>
      </c>
      <c r="B326" s="214" t="s">
        <v>798</v>
      </c>
      <c r="C326" s="213" t="s">
        <v>799</v>
      </c>
      <c r="D326" s="214" t="s">
        <v>792</v>
      </c>
      <c r="E326" s="214" t="s">
        <v>274</v>
      </c>
      <c r="F326" s="214" t="s">
        <v>274</v>
      </c>
      <c r="G326" s="213" t="s">
        <v>1659</v>
      </c>
      <c r="H326" s="213" t="s">
        <v>1647</v>
      </c>
      <c r="I326" s="1"/>
      <c r="J326" s="1"/>
    </row>
    <row r="327" ht="72" customHeight="1">
      <c r="A327" s="213" t="s">
        <v>1684</v>
      </c>
      <c r="B327" s="214" t="s">
        <v>802</v>
      </c>
      <c r="C327" s="213" t="s">
        <v>803</v>
      </c>
      <c r="D327" s="214" t="s">
        <v>800</v>
      </c>
      <c r="E327" s="214" t="s">
        <v>274</v>
      </c>
      <c r="F327" s="214" t="s">
        <v>274</v>
      </c>
      <c r="G327" s="213" t="s">
        <v>1659</v>
      </c>
      <c r="H327" s="213" t="s">
        <v>1647</v>
      </c>
      <c r="I327" s="1"/>
      <c r="J327" s="1"/>
    </row>
    <row r="328" ht="72" customHeight="1">
      <c r="A328" s="213" t="s">
        <v>1684</v>
      </c>
      <c r="B328" s="214" t="s">
        <v>804</v>
      </c>
      <c r="C328" s="213" t="s">
        <v>805</v>
      </c>
      <c r="D328" s="214" t="s">
        <v>800</v>
      </c>
      <c r="E328" s="214" t="s">
        <v>274</v>
      </c>
      <c r="F328" s="214" t="s">
        <v>274</v>
      </c>
      <c r="G328" s="213" t="s">
        <v>1659</v>
      </c>
      <c r="H328" s="213" t="s">
        <v>1647</v>
      </c>
      <c r="I328" s="1"/>
      <c r="J328" s="1"/>
    </row>
    <row r="329" ht="72" customHeight="1">
      <c r="A329" s="213" t="s">
        <v>1684</v>
      </c>
      <c r="B329" s="214" t="s">
        <v>806</v>
      </c>
      <c r="C329" s="213" t="s">
        <v>807</v>
      </c>
      <c r="D329" s="214" t="s">
        <v>800</v>
      </c>
      <c r="E329" s="214" t="s">
        <v>274</v>
      </c>
      <c r="F329" s="214" t="s">
        <v>274</v>
      </c>
      <c r="G329" s="213" t="s">
        <v>1659</v>
      </c>
      <c r="H329" s="213" t="s">
        <v>1647</v>
      </c>
      <c r="I329" s="1"/>
      <c r="J329" s="1"/>
    </row>
    <row r="330" ht="72" customHeight="1">
      <c r="A330" s="213" t="s">
        <v>1684</v>
      </c>
      <c r="B330" s="214" t="s">
        <v>808</v>
      </c>
      <c r="C330" s="213" t="s">
        <v>809</v>
      </c>
      <c r="D330" s="214" t="s">
        <v>800</v>
      </c>
      <c r="E330" s="214" t="s">
        <v>274</v>
      </c>
      <c r="F330" s="214" t="s">
        <v>274</v>
      </c>
      <c r="G330" s="213" t="s">
        <v>1659</v>
      </c>
      <c r="H330" s="213" t="s">
        <v>1647</v>
      </c>
      <c r="I330" s="1"/>
      <c r="J330" s="1"/>
    </row>
    <row r="331" ht="72" customHeight="1">
      <c r="A331" s="213" t="s">
        <v>1684</v>
      </c>
      <c r="B331" s="214" t="s">
        <v>810</v>
      </c>
      <c r="C331" s="213" t="s">
        <v>811</v>
      </c>
      <c r="D331" s="214" t="s">
        <v>800</v>
      </c>
      <c r="E331" s="214" t="s">
        <v>274</v>
      </c>
      <c r="F331" s="214" t="s">
        <v>274</v>
      </c>
      <c r="G331" s="213" t="s">
        <v>1659</v>
      </c>
      <c r="H331" s="213" t="s">
        <v>1647</v>
      </c>
      <c r="I331" s="1"/>
      <c r="J331" s="1"/>
    </row>
    <row r="332" ht="72" customHeight="1">
      <c r="A332" s="213" t="s">
        <v>1684</v>
      </c>
      <c r="B332" s="214" t="s">
        <v>812</v>
      </c>
      <c r="C332" s="213" t="s">
        <v>813</v>
      </c>
      <c r="D332" s="214" t="s">
        <v>800</v>
      </c>
      <c r="E332" s="214" t="s">
        <v>274</v>
      </c>
      <c r="F332" s="214" t="s">
        <v>274</v>
      </c>
      <c r="G332" s="213" t="s">
        <v>1659</v>
      </c>
      <c r="H332" s="213" t="s">
        <v>1647</v>
      </c>
      <c r="I332" s="1"/>
      <c r="J332" s="1"/>
    </row>
    <row r="333" ht="72" customHeight="1">
      <c r="A333" s="213" t="s">
        <v>1684</v>
      </c>
      <c r="B333" s="214" t="s">
        <v>816</v>
      </c>
      <c r="C333" s="213" t="s">
        <v>817</v>
      </c>
      <c r="D333" s="214" t="s">
        <v>814</v>
      </c>
      <c r="E333" s="214" t="s">
        <v>274</v>
      </c>
      <c r="F333" s="214" t="s">
        <v>274</v>
      </c>
      <c r="G333" s="213" t="s">
        <v>1659</v>
      </c>
      <c r="H333" s="213" t="s">
        <v>1647</v>
      </c>
      <c r="I333" s="1"/>
      <c r="J333" s="1"/>
    </row>
    <row r="334" ht="72" customHeight="1">
      <c r="A334" s="213" t="s">
        <v>1684</v>
      </c>
      <c r="B334" s="214" t="s">
        <v>818</v>
      </c>
      <c r="C334" s="213" t="s">
        <v>819</v>
      </c>
      <c r="D334" s="214" t="s">
        <v>814</v>
      </c>
      <c r="E334" s="214" t="s">
        <v>274</v>
      </c>
      <c r="F334" s="214" t="s">
        <v>274</v>
      </c>
      <c r="G334" s="213" t="s">
        <v>1659</v>
      </c>
      <c r="H334" s="213" t="s">
        <v>1647</v>
      </c>
      <c r="I334" s="1"/>
      <c r="J334" s="1"/>
    </row>
    <row r="335" ht="72" customHeight="1">
      <c r="A335" s="213" t="s">
        <v>1684</v>
      </c>
      <c r="B335" s="214" t="s">
        <v>820</v>
      </c>
      <c r="C335" s="213" t="s">
        <v>821</v>
      </c>
      <c r="D335" s="214" t="s">
        <v>814</v>
      </c>
      <c r="E335" s="214" t="s">
        <v>274</v>
      </c>
      <c r="F335" s="214" t="s">
        <v>274</v>
      </c>
      <c r="G335" s="213" t="s">
        <v>1659</v>
      </c>
      <c r="H335" s="213" t="s">
        <v>1647</v>
      </c>
      <c r="I335" s="1"/>
      <c r="J335" s="1"/>
    </row>
    <row r="336" ht="72" customHeight="1">
      <c r="A336" s="213" t="s">
        <v>1684</v>
      </c>
      <c r="B336" s="214" t="s">
        <v>824</v>
      </c>
      <c r="C336" s="213" t="s">
        <v>825</v>
      </c>
      <c r="D336" s="214" t="s">
        <v>822</v>
      </c>
      <c r="E336" s="214" t="s">
        <v>274</v>
      </c>
      <c r="F336" s="214" t="s">
        <v>274</v>
      </c>
      <c r="G336" s="213" t="s">
        <v>1659</v>
      </c>
      <c r="H336" s="213" t="s">
        <v>1647</v>
      </c>
      <c r="I336" s="1"/>
      <c r="J336" s="1"/>
    </row>
    <row r="337" ht="72" customHeight="1">
      <c r="A337" s="213" t="s">
        <v>1684</v>
      </c>
      <c r="B337" s="214" t="s">
        <v>826</v>
      </c>
      <c r="C337" s="213" t="s">
        <v>827</v>
      </c>
      <c r="D337" s="214" t="s">
        <v>822</v>
      </c>
      <c r="E337" s="214" t="s">
        <v>274</v>
      </c>
      <c r="F337" s="214" t="s">
        <v>274</v>
      </c>
      <c r="G337" s="213" t="s">
        <v>1659</v>
      </c>
      <c r="H337" s="213" t="s">
        <v>1647</v>
      </c>
      <c r="I337" s="1"/>
      <c r="J337" s="1"/>
    </row>
    <row r="338" ht="72" customHeight="1">
      <c r="A338" s="213" t="s">
        <v>1684</v>
      </c>
      <c r="B338" s="214" t="s">
        <v>828</v>
      </c>
      <c r="C338" s="213" t="s">
        <v>829</v>
      </c>
      <c r="D338" s="214" t="s">
        <v>822</v>
      </c>
      <c r="E338" s="214" t="s">
        <v>274</v>
      </c>
      <c r="F338" s="214" t="s">
        <v>274</v>
      </c>
      <c r="G338" s="213" t="s">
        <v>1659</v>
      </c>
      <c r="H338" s="213" t="s">
        <v>1647</v>
      </c>
      <c r="I338" s="1"/>
      <c r="J338" s="1"/>
    </row>
    <row r="339" ht="72" customHeight="1">
      <c r="A339" s="213" t="s">
        <v>1684</v>
      </c>
      <c r="B339" s="214" t="s">
        <v>830</v>
      </c>
      <c r="C339" s="213" t="s">
        <v>831</v>
      </c>
      <c r="D339" s="214" t="s">
        <v>822</v>
      </c>
      <c r="E339" s="214" t="s">
        <v>274</v>
      </c>
      <c r="F339" s="214" t="s">
        <v>274</v>
      </c>
      <c r="G339" s="213" t="s">
        <v>1659</v>
      </c>
      <c r="H339" s="213" t="s">
        <v>1647</v>
      </c>
      <c r="I339" s="1"/>
      <c r="J339" s="1"/>
    </row>
    <row r="340" ht="72" customHeight="1">
      <c r="A340" s="213" t="s">
        <v>1684</v>
      </c>
      <c r="B340" s="214" t="s">
        <v>832</v>
      </c>
      <c r="C340" s="213" t="s">
        <v>833</v>
      </c>
      <c r="D340" s="214" t="s">
        <v>822</v>
      </c>
      <c r="E340" s="214" t="s">
        <v>274</v>
      </c>
      <c r="F340" s="214" t="s">
        <v>274</v>
      </c>
      <c r="G340" s="213" t="s">
        <v>1659</v>
      </c>
      <c r="H340" s="213" t="s">
        <v>1647</v>
      </c>
      <c r="I340" s="1"/>
      <c r="J340" s="1"/>
    </row>
    <row r="341" ht="72" customHeight="1">
      <c r="A341" s="213" t="s">
        <v>1684</v>
      </c>
      <c r="B341" s="214" t="s">
        <v>838</v>
      </c>
      <c r="C341" s="213" t="s">
        <v>839</v>
      </c>
      <c r="D341" s="214" t="s">
        <v>836</v>
      </c>
      <c r="E341" s="214" t="s">
        <v>277</v>
      </c>
      <c r="F341" s="214" t="s">
        <v>277</v>
      </c>
      <c r="G341" s="213" t="s">
        <v>1660</v>
      </c>
      <c r="H341" s="213" t="s">
        <v>1647</v>
      </c>
      <c r="I341" s="1"/>
      <c r="J341" s="1"/>
    </row>
    <row r="342" ht="72" customHeight="1">
      <c r="A342" s="213" t="s">
        <v>1684</v>
      </c>
      <c r="B342" s="214" t="s">
        <v>842</v>
      </c>
      <c r="C342" s="213" t="s">
        <v>843</v>
      </c>
      <c r="D342" s="214" t="s">
        <v>836</v>
      </c>
      <c r="E342" s="214" t="s">
        <v>277</v>
      </c>
      <c r="F342" s="214" t="s">
        <v>277</v>
      </c>
      <c r="G342" s="213" t="s">
        <v>1660</v>
      </c>
      <c r="H342" s="213" t="s">
        <v>1647</v>
      </c>
      <c r="I342" s="1"/>
      <c r="J342" s="1"/>
    </row>
    <row r="343" ht="72" customHeight="1">
      <c r="A343" s="213" t="s">
        <v>1684</v>
      </c>
      <c r="B343" s="214" t="s">
        <v>844</v>
      </c>
      <c r="C343" s="213" t="s">
        <v>845</v>
      </c>
      <c r="D343" s="214" t="s">
        <v>836</v>
      </c>
      <c r="E343" s="214" t="s">
        <v>274</v>
      </c>
      <c r="F343" s="214" t="s">
        <v>274</v>
      </c>
      <c r="G343" s="213" t="s">
        <v>1659</v>
      </c>
      <c r="H343" s="213" t="s">
        <v>1647</v>
      </c>
      <c r="I343" s="1"/>
      <c r="J343" s="1"/>
    </row>
    <row r="344" ht="72" customHeight="1">
      <c r="A344" s="213" t="s">
        <v>1684</v>
      </c>
      <c r="B344" s="214" t="s">
        <v>846</v>
      </c>
      <c r="C344" s="213" t="s">
        <v>847</v>
      </c>
      <c r="D344" s="214" t="s">
        <v>836</v>
      </c>
      <c r="E344" s="214" t="s">
        <v>277</v>
      </c>
      <c r="F344" s="214" t="s">
        <v>277</v>
      </c>
      <c r="G344" s="213" t="s">
        <v>1660</v>
      </c>
      <c r="H344" s="213" t="s">
        <v>1647</v>
      </c>
      <c r="I344" s="1"/>
      <c r="J344" s="1"/>
    </row>
    <row r="345" ht="72" customHeight="1">
      <c r="A345" s="213" t="s">
        <v>1684</v>
      </c>
      <c r="B345" s="214" t="s">
        <v>850</v>
      </c>
      <c r="C345" s="213" t="s">
        <v>851</v>
      </c>
      <c r="D345" s="214" t="s">
        <v>848</v>
      </c>
      <c r="E345" s="214" t="s">
        <v>274</v>
      </c>
      <c r="F345" s="214" t="s">
        <v>274</v>
      </c>
      <c r="G345" s="213" t="s">
        <v>1659</v>
      </c>
      <c r="H345" s="213" t="s">
        <v>1647</v>
      </c>
      <c r="I345" s="1"/>
      <c r="J345" s="1"/>
    </row>
    <row r="346" ht="72" customHeight="1">
      <c r="A346" s="213" t="s">
        <v>1684</v>
      </c>
      <c r="B346" s="214" t="s">
        <v>852</v>
      </c>
      <c r="C346" s="213" t="s">
        <v>853</v>
      </c>
      <c r="D346" s="214" t="s">
        <v>848</v>
      </c>
      <c r="E346" s="214" t="s">
        <v>274</v>
      </c>
      <c r="F346" s="214" t="s">
        <v>274</v>
      </c>
      <c r="G346" s="213" t="s">
        <v>1659</v>
      </c>
      <c r="H346" s="213" t="s">
        <v>1647</v>
      </c>
      <c r="I346" s="1"/>
      <c r="J346" s="1"/>
    </row>
    <row r="347" ht="72" customHeight="1">
      <c r="A347" s="213" t="s">
        <v>1684</v>
      </c>
      <c r="B347" s="214" t="s">
        <v>856</v>
      </c>
      <c r="C347" s="213" t="s">
        <v>855</v>
      </c>
      <c r="D347" s="214" t="s">
        <v>854</v>
      </c>
      <c r="E347" s="214" t="s">
        <v>274</v>
      </c>
      <c r="F347" s="214" t="s">
        <v>274</v>
      </c>
      <c r="G347" s="213" t="s">
        <v>1659</v>
      </c>
      <c r="H347" s="213" t="s">
        <v>1647</v>
      </c>
      <c r="I347" s="1"/>
      <c r="J347" s="1"/>
    </row>
    <row r="348" ht="72" customHeight="1">
      <c r="A348" s="213" t="s">
        <v>1684</v>
      </c>
      <c r="B348" s="214" t="s">
        <v>859</v>
      </c>
      <c r="C348" s="213" t="s">
        <v>858</v>
      </c>
      <c r="D348" s="214" t="s">
        <v>857</v>
      </c>
      <c r="E348" s="214" t="s">
        <v>274</v>
      </c>
      <c r="F348" s="214" t="s">
        <v>274</v>
      </c>
      <c r="G348" s="213" t="s">
        <v>1659</v>
      </c>
      <c r="H348" s="213" t="s">
        <v>1647</v>
      </c>
      <c r="I348" s="1"/>
      <c r="J348" s="1"/>
    </row>
    <row r="349" ht="72" customHeight="1">
      <c r="A349" s="213" t="s">
        <v>1684</v>
      </c>
      <c r="B349" s="214" t="s">
        <v>862</v>
      </c>
      <c r="C349" s="213" t="s">
        <v>863</v>
      </c>
      <c r="D349" s="214" t="s">
        <v>860</v>
      </c>
      <c r="E349" s="214" t="s">
        <v>274</v>
      </c>
      <c r="F349" s="214" t="s">
        <v>274</v>
      </c>
      <c r="G349" s="213" t="s">
        <v>1659</v>
      </c>
      <c r="H349" s="213" t="s">
        <v>1647</v>
      </c>
      <c r="I349" s="1"/>
      <c r="J349" s="1"/>
    </row>
    <row r="350" ht="72" customHeight="1">
      <c r="A350" s="213" t="s">
        <v>1684</v>
      </c>
      <c r="B350" s="214" t="s">
        <v>864</v>
      </c>
      <c r="C350" s="213" t="s">
        <v>865</v>
      </c>
      <c r="D350" s="214" t="s">
        <v>860</v>
      </c>
      <c r="E350" s="214" t="s">
        <v>274</v>
      </c>
      <c r="F350" s="214" t="s">
        <v>274</v>
      </c>
      <c r="G350" s="213" t="s">
        <v>1659</v>
      </c>
      <c r="H350" s="213" t="s">
        <v>1647</v>
      </c>
      <c r="I350" s="1"/>
      <c r="J350" s="1"/>
    </row>
    <row r="351" ht="72" customHeight="1">
      <c r="A351" s="213" t="s">
        <v>1684</v>
      </c>
      <c r="B351" s="214" t="s">
        <v>866</v>
      </c>
      <c r="C351" s="213" t="s">
        <v>867</v>
      </c>
      <c r="D351" s="214" t="s">
        <v>860</v>
      </c>
      <c r="E351" s="214" t="s">
        <v>274</v>
      </c>
      <c r="F351" s="214" t="s">
        <v>274</v>
      </c>
      <c r="G351" s="213" t="s">
        <v>1659</v>
      </c>
      <c r="H351" s="213" t="s">
        <v>1647</v>
      </c>
      <c r="I351" s="1"/>
      <c r="J351" s="1"/>
    </row>
    <row r="352" ht="72" customHeight="1">
      <c r="A352" s="213" t="s">
        <v>1684</v>
      </c>
      <c r="B352" s="214" t="s">
        <v>868</v>
      </c>
      <c r="C352" s="213" t="s">
        <v>869</v>
      </c>
      <c r="D352" s="214" t="s">
        <v>860</v>
      </c>
      <c r="E352" s="214" t="s">
        <v>274</v>
      </c>
      <c r="F352" s="214" t="s">
        <v>274</v>
      </c>
      <c r="G352" s="213" t="s">
        <v>1659</v>
      </c>
      <c r="H352" s="213" t="s">
        <v>1647</v>
      </c>
      <c r="I352" s="1"/>
      <c r="J352" s="1"/>
    </row>
    <row r="353" ht="72" customHeight="1">
      <c r="A353" s="213" t="s">
        <v>1684</v>
      </c>
      <c r="B353" s="214" t="s">
        <v>870</v>
      </c>
      <c r="C353" s="213" t="s">
        <v>871</v>
      </c>
      <c r="D353" s="214" t="s">
        <v>860</v>
      </c>
      <c r="E353" s="214" t="s">
        <v>274</v>
      </c>
      <c r="F353" s="214" t="s">
        <v>274</v>
      </c>
      <c r="G353" s="213" t="s">
        <v>1659</v>
      </c>
      <c r="H353" s="213" t="s">
        <v>1647</v>
      </c>
      <c r="I353" s="1"/>
      <c r="J353" s="1"/>
    </row>
    <row r="354" ht="72" customHeight="1">
      <c r="A354" s="213" t="s">
        <v>1684</v>
      </c>
      <c r="B354" s="214" t="s">
        <v>872</v>
      </c>
      <c r="C354" s="213" t="s">
        <v>873</v>
      </c>
      <c r="D354" s="214" t="s">
        <v>860</v>
      </c>
      <c r="E354" s="214" t="s">
        <v>274</v>
      </c>
      <c r="F354" s="214" t="s">
        <v>274</v>
      </c>
      <c r="G354" s="213" t="s">
        <v>1659</v>
      </c>
      <c r="H354" s="213" t="s">
        <v>1647</v>
      </c>
      <c r="I354" s="1"/>
      <c r="J354" s="1"/>
    </row>
    <row r="355" ht="72" customHeight="1">
      <c r="A355" s="213" t="s">
        <v>1684</v>
      </c>
      <c r="B355" s="214" t="s">
        <v>874</v>
      </c>
      <c r="C355" s="213" t="s">
        <v>875</v>
      </c>
      <c r="D355" s="214" t="s">
        <v>860</v>
      </c>
      <c r="E355" s="214" t="s">
        <v>274</v>
      </c>
      <c r="F355" s="214" t="s">
        <v>274</v>
      </c>
      <c r="G355" s="213" t="s">
        <v>1659</v>
      </c>
      <c r="H355" s="213" t="s">
        <v>1647</v>
      </c>
      <c r="I355" s="1"/>
      <c r="J355" s="1"/>
    </row>
    <row r="356" ht="72" customHeight="1">
      <c r="A356" s="213" t="s">
        <v>1684</v>
      </c>
      <c r="B356" s="214" t="s">
        <v>876</v>
      </c>
      <c r="C356" s="213" t="s">
        <v>877</v>
      </c>
      <c r="D356" s="214" t="s">
        <v>860</v>
      </c>
      <c r="E356" s="214" t="s">
        <v>274</v>
      </c>
      <c r="F356" s="214" t="s">
        <v>274</v>
      </c>
      <c r="G356" s="213" t="s">
        <v>1659</v>
      </c>
      <c r="H356" s="213" t="s">
        <v>1647</v>
      </c>
      <c r="I356" s="1"/>
      <c r="J356" s="1"/>
    </row>
    <row r="357" ht="72" customHeight="1">
      <c r="A357" s="213" t="s">
        <v>1684</v>
      </c>
      <c r="B357" s="214" t="s">
        <v>878</v>
      </c>
      <c r="C357" s="213" t="s">
        <v>879</v>
      </c>
      <c r="D357" s="214" t="s">
        <v>860</v>
      </c>
      <c r="E357" s="214" t="s">
        <v>274</v>
      </c>
      <c r="F357" s="214" t="s">
        <v>274</v>
      </c>
      <c r="G357" s="213" t="s">
        <v>1659</v>
      </c>
      <c r="H357" s="213" t="s">
        <v>1647</v>
      </c>
      <c r="I357" s="1"/>
      <c r="J357" s="1"/>
    </row>
    <row r="358" ht="72" customHeight="1">
      <c r="A358" s="213" t="s">
        <v>1684</v>
      </c>
      <c r="B358" s="214" t="s">
        <v>884</v>
      </c>
      <c r="C358" s="213" t="s">
        <v>885</v>
      </c>
      <c r="D358" s="214" t="s">
        <v>882</v>
      </c>
      <c r="E358" s="214" t="s">
        <v>277</v>
      </c>
      <c r="F358" s="214" t="s">
        <v>277</v>
      </c>
      <c r="G358" s="213" t="s">
        <v>1660</v>
      </c>
      <c r="H358" s="213" t="s">
        <v>1647</v>
      </c>
      <c r="I358" s="1"/>
      <c r="J358" s="1"/>
    </row>
    <row r="359" ht="72" customHeight="1">
      <c r="A359" s="213" t="s">
        <v>1684</v>
      </c>
      <c r="B359" s="214" t="s">
        <v>886</v>
      </c>
      <c r="C359" s="213" t="s">
        <v>887</v>
      </c>
      <c r="D359" s="214" t="s">
        <v>882</v>
      </c>
      <c r="E359" s="214" t="s">
        <v>277</v>
      </c>
      <c r="F359" s="214" t="s">
        <v>277</v>
      </c>
      <c r="G359" s="213" t="s">
        <v>1660</v>
      </c>
      <c r="H359" s="213" t="s">
        <v>1647</v>
      </c>
      <c r="I359" s="1"/>
      <c r="J359" s="1"/>
    </row>
    <row r="360" ht="72" customHeight="1">
      <c r="A360" s="213" t="s">
        <v>1684</v>
      </c>
      <c r="B360" s="214" t="s">
        <v>888</v>
      </c>
      <c r="C360" s="213" t="s">
        <v>889</v>
      </c>
      <c r="D360" s="214" t="s">
        <v>882</v>
      </c>
      <c r="E360" s="214" t="s">
        <v>277</v>
      </c>
      <c r="F360" s="214" t="s">
        <v>277</v>
      </c>
      <c r="G360" s="213" t="s">
        <v>1660</v>
      </c>
      <c r="H360" s="213" t="s">
        <v>1647</v>
      </c>
      <c r="I360" s="1"/>
      <c r="J360" s="1"/>
    </row>
    <row r="361" ht="72" customHeight="1">
      <c r="A361" s="213" t="s">
        <v>1684</v>
      </c>
      <c r="B361" s="214" t="s">
        <v>890</v>
      </c>
      <c r="C361" s="213" t="s">
        <v>891</v>
      </c>
      <c r="D361" s="214" t="s">
        <v>882</v>
      </c>
      <c r="E361" s="214" t="s">
        <v>277</v>
      </c>
      <c r="F361" s="214" t="s">
        <v>277</v>
      </c>
      <c r="G361" s="213" t="s">
        <v>1660</v>
      </c>
      <c r="H361" s="213" t="s">
        <v>1647</v>
      </c>
      <c r="I361" s="1"/>
      <c r="J361" s="1"/>
    </row>
    <row r="362" ht="72" customHeight="1">
      <c r="A362" s="213" t="s">
        <v>1684</v>
      </c>
      <c r="B362" s="214" t="s">
        <v>892</v>
      </c>
      <c r="C362" s="213" t="s">
        <v>893</v>
      </c>
      <c r="D362" s="214" t="s">
        <v>882</v>
      </c>
      <c r="E362" s="214" t="s">
        <v>277</v>
      </c>
      <c r="F362" s="214" t="s">
        <v>277</v>
      </c>
      <c r="G362" s="213" t="s">
        <v>1660</v>
      </c>
      <c r="H362" s="213" t="s">
        <v>1647</v>
      </c>
      <c r="I362" s="1"/>
      <c r="J362" s="1"/>
    </row>
    <row r="363" ht="72" customHeight="1">
      <c r="A363" s="213" t="s">
        <v>1684</v>
      </c>
      <c r="B363" s="214" t="s">
        <v>896</v>
      </c>
      <c r="C363" s="213" t="s">
        <v>897</v>
      </c>
      <c r="D363" s="214" t="s">
        <v>894</v>
      </c>
      <c r="E363" s="214" t="s">
        <v>274</v>
      </c>
      <c r="F363" s="214" t="s">
        <v>274</v>
      </c>
      <c r="G363" s="213" t="s">
        <v>1659</v>
      </c>
      <c r="H363" s="213" t="s">
        <v>1647</v>
      </c>
      <c r="I363" s="1"/>
      <c r="J363" s="1"/>
    </row>
    <row r="364" ht="72" customHeight="1">
      <c r="A364" s="213" t="s">
        <v>1684</v>
      </c>
      <c r="B364" s="214" t="s">
        <v>898</v>
      </c>
      <c r="C364" s="213" t="s">
        <v>899</v>
      </c>
      <c r="D364" s="214" t="s">
        <v>894</v>
      </c>
      <c r="E364" s="214" t="s">
        <v>274</v>
      </c>
      <c r="F364" s="214" t="s">
        <v>274</v>
      </c>
      <c r="G364" s="213" t="s">
        <v>1659</v>
      </c>
      <c r="H364" s="213" t="s">
        <v>1647</v>
      </c>
      <c r="I364" s="1"/>
      <c r="J364" s="1"/>
    </row>
    <row r="365" ht="72" customHeight="1">
      <c r="A365" s="213" t="s">
        <v>1684</v>
      </c>
      <c r="B365" s="214" t="s">
        <v>900</v>
      </c>
      <c r="C365" s="213" t="s">
        <v>901</v>
      </c>
      <c r="D365" s="214" t="s">
        <v>894</v>
      </c>
      <c r="E365" s="214" t="s">
        <v>274</v>
      </c>
      <c r="F365" s="214" t="s">
        <v>274</v>
      </c>
      <c r="G365" s="213" t="s">
        <v>1659</v>
      </c>
      <c r="H365" s="213" t="s">
        <v>1647</v>
      </c>
      <c r="I365" s="1"/>
      <c r="J365" s="1"/>
    </row>
    <row r="366" ht="72" customHeight="1">
      <c r="A366" s="213" t="s">
        <v>1684</v>
      </c>
      <c r="B366" s="214" t="s">
        <v>902</v>
      </c>
      <c r="C366" s="213" t="s">
        <v>903</v>
      </c>
      <c r="D366" s="214" t="s">
        <v>894</v>
      </c>
      <c r="E366" s="214" t="s">
        <v>274</v>
      </c>
      <c r="F366" s="214" t="s">
        <v>274</v>
      </c>
      <c r="G366" s="213" t="s">
        <v>1659</v>
      </c>
      <c r="H366" s="213" t="s">
        <v>1647</v>
      </c>
      <c r="I366" s="1"/>
      <c r="J366" s="1"/>
    </row>
    <row r="367" ht="72" customHeight="1">
      <c r="A367" s="213" t="s">
        <v>1684</v>
      </c>
      <c r="B367" s="214" t="s">
        <v>906</v>
      </c>
      <c r="C367" s="213" t="s">
        <v>907</v>
      </c>
      <c r="D367" s="214" t="s">
        <v>904</v>
      </c>
      <c r="E367" s="214" t="s">
        <v>274</v>
      </c>
      <c r="F367" s="214" t="s">
        <v>274</v>
      </c>
      <c r="G367" s="213" t="s">
        <v>1659</v>
      </c>
      <c r="H367" s="213" t="s">
        <v>1647</v>
      </c>
      <c r="I367" s="1"/>
      <c r="J367" s="1"/>
    </row>
    <row r="368" ht="72" customHeight="1">
      <c r="A368" s="213" t="s">
        <v>1684</v>
      </c>
      <c r="B368" s="214" t="s">
        <v>908</v>
      </c>
      <c r="C368" s="213" t="s">
        <v>909</v>
      </c>
      <c r="D368" s="214" t="s">
        <v>904</v>
      </c>
      <c r="E368" s="214" t="s">
        <v>274</v>
      </c>
      <c r="F368" s="214" t="s">
        <v>274</v>
      </c>
      <c r="G368" s="213" t="s">
        <v>1659</v>
      </c>
      <c r="H368" s="213" t="s">
        <v>1647</v>
      </c>
      <c r="I368" s="1"/>
      <c r="J368" s="1"/>
    </row>
    <row r="369" ht="72" customHeight="1">
      <c r="A369" s="213" t="s">
        <v>1684</v>
      </c>
      <c r="B369" s="214" t="s">
        <v>910</v>
      </c>
      <c r="C369" s="213" t="s">
        <v>911</v>
      </c>
      <c r="D369" s="214" t="s">
        <v>904</v>
      </c>
      <c r="E369" s="214" t="s">
        <v>274</v>
      </c>
      <c r="F369" s="214" t="s">
        <v>274</v>
      </c>
      <c r="G369" s="213" t="s">
        <v>1659</v>
      </c>
      <c r="H369" s="213" t="s">
        <v>1647</v>
      </c>
      <c r="I369" s="1"/>
      <c r="J369" s="1"/>
    </row>
    <row r="370" ht="72" customHeight="1">
      <c r="A370" s="213" t="s">
        <v>1684</v>
      </c>
      <c r="B370" s="214" t="s">
        <v>912</v>
      </c>
      <c r="C370" s="213" t="s">
        <v>913</v>
      </c>
      <c r="D370" s="214" t="s">
        <v>904</v>
      </c>
      <c r="E370" s="214" t="s">
        <v>274</v>
      </c>
      <c r="F370" s="214" t="s">
        <v>274</v>
      </c>
      <c r="G370" s="213" t="s">
        <v>1659</v>
      </c>
      <c r="H370" s="213" t="s">
        <v>1647</v>
      </c>
      <c r="I370" s="1"/>
      <c r="J370" s="1"/>
    </row>
    <row r="371" ht="72" customHeight="1">
      <c r="A371" s="213" t="s">
        <v>1684</v>
      </c>
      <c r="B371" s="214" t="s">
        <v>914</v>
      </c>
      <c r="C371" s="213" t="s">
        <v>915</v>
      </c>
      <c r="D371" s="214" t="s">
        <v>904</v>
      </c>
      <c r="E371" s="214" t="s">
        <v>274</v>
      </c>
      <c r="F371" s="214" t="s">
        <v>274</v>
      </c>
      <c r="G371" s="213" t="s">
        <v>1659</v>
      </c>
      <c r="H371" s="213" t="s">
        <v>1647</v>
      </c>
      <c r="I371" s="1"/>
      <c r="J371" s="1"/>
    </row>
    <row r="372" ht="72" customHeight="1">
      <c r="A372" s="213" t="s">
        <v>1684</v>
      </c>
      <c r="B372" s="214" t="s">
        <v>918</v>
      </c>
      <c r="C372" s="213" t="s">
        <v>919</v>
      </c>
      <c r="D372" s="214" t="s">
        <v>916</v>
      </c>
      <c r="E372" s="214" t="s">
        <v>274</v>
      </c>
      <c r="F372" s="214" t="s">
        <v>274</v>
      </c>
      <c r="G372" s="213" t="s">
        <v>1659</v>
      </c>
      <c r="H372" s="213" t="s">
        <v>1647</v>
      </c>
      <c r="I372" s="1"/>
      <c r="J372" s="1"/>
    </row>
    <row r="373" ht="72" customHeight="1">
      <c r="A373" s="213" t="s">
        <v>1684</v>
      </c>
      <c r="B373" s="214" t="s">
        <v>920</v>
      </c>
      <c r="C373" s="213" t="s">
        <v>921</v>
      </c>
      <c r="D373" s="214" t="s">
        <v>916</v>
      </c>
      <c r="E373" s="214" t="s">
        <v>274</v>
      </c>
      <c r="F373" s="214" t="s">
        <v>274</v>
      </c>
      <c r="G373" s="213" t="s">
        <v>1659</v>
      </c>
      <c r="H373" s="213" t="s">
        <v>1647</v>
      </c>
      <c r="I373" s="1"/>
      <c r="J373" s="1"/>
    </row>
    <row r="374" ht="72" customHeight="1">
      <c r="A374" s="213" t="s">
        <v>1684</v>
      </c>
      <c r="B374" s="214" t="s">
        <v>922</v>
      </c>
      <c r="C374" s="213" t="s">
        <v>923</v>
      </c>
      <c r="D374" s="214" t="s">
        <v>916</v>
      </c>
      <c r="E374" s="214" t="s">
        <v>274</v>
      </c>
      <c r="F374" s="214" t="s">
        <v>274</v>
      </c>
      <c r="G374" s="213" t="s">
        <v>1659</v>
      </c>
      <c r="H374" s="213" t="s">
        <v>1647</v>
      </c>
      <c r="I374" s="1"/>
      <c r="J374" s="1"/>
    </row>
    <row r="375" ht="72" customHeight="1">
      <c r="A375" s="213" t="s">
        <v>1684</v>
      </c>
      <c r="B375" s="214" t="s">
        <v>924</v>
      </c>
      <c r="C375" s="213" t="s">
        <v>925</v>
      </c>
      <c r="D375" s="214" t="s">
        <v>916</v>
      </c>
      <c r="E375" s="214" t="s">
        <v>274</v>
      </c>
      <c r="F375" s="214" t="s">
        <v>274</v>
      </c>
      <c r="G375" s="213" t="s">
        <v>1659</v>
      </c>
      <c r="H375" s="213" t="s">
        <v>1647</v>
      </c>
      <c r="I375" s="1"/>
      <c r="J375" s="1"/>
    </row>
    <row r="376" ht="72" customHeight="1">
      <c r="A376" s="213" t="s">
        <v>1684</v>
      </c>
      <c r="B376" s="214" t="s">
        <v>928</v>
      </c>
      <c r="C376" s="213" t="s">
        <v>929</v>
      </c>
      <c r="D376" s="214" t="s">
        <v>926</v>
      </c>
      <c r="E376" s="214" t="s">
        <v>277</v>
      </c>
      <c r="F376" s="214" t="s">
        <v>277</v>
      </c>
      <c r="G376" s="213" t="s">
        <v>1660</v>
      </c>
      <c r="H376" s="213" t="s">
        <v>1647</v>
      </c>
      <c r="I376" s="1"/>
      <c r="J376" s="1"/>
    </row>
    <row r="377" ht="72" customHeight="1">
      <c r="A377" s="213" t="s">
        <v>1684</v>
      </c>
      <c r="B377" s="214" t="s">
        <v>930</v>
      </c>
      <c r="C377" s="213" t="s">
        <v>931</v>
      </c>
      <c r="D377" s="214" t="s">
        <v>926</v>
      </c>
      <c r="E377" s="214" t="s">
        <v>277</v>
      </c>
      <c r="F377" s="214" t="s">
        <v>277</v>
      </c>
      <c r="G377" s="213" t="s">
        <v>1660</v>
      </c>
      <c r="H377" s="213" t="s">
        <v>1647</v>
      </c>
      <c r="I377" s="1"/>
      <c r="J377" s="1"/>
    </row>
    <row r="378" ht="72" customHeight="1">
      <c r="A378" s="213" t="s">
        <v>1684</v>
      </c>
      <c r="B378" s="214" t="s">
        <v>932</v>
      </c>
      <c r="C378" s="213" t="s">
        <v>933</v>
      </c>
      <c r="D378" s="214" t="s">
        <v>926</v>
      </c>
      <c r="E378" s="214" t="s">
        <v>277</v>
      </c>
      <c r="F378" s="214" t="s">
        <v>277</v>
      </c>
      <c r="G378" s="213" t="s">
        <v>1660</v>
      </c>
      <c r="H378" s="213" t="s">
        <v>1647</v>
      </c>
      <c r="I378" s="1"/>
      <c r="J378" s="1"/>
    </row>
    <row r="379" ht="72" customHeight="1">
      <c r="A379" s="213" t="s">
        <v>1684</v>
      </c>
      <c r="B379" s="214" t="s">
        <v>934</v>
      </c>
      <c r="C379" s="213" t="s">
        <v>935</v>
      </c>
      <c r="D379" s="214" t="s">
        <v>926</v>
      </c>
      <c r="E379" s="214" t="s">
        <v>277</v>
      </c>
      <c r="F379" s="214" t="s">
        <v>277</v>
      </c>
      <c r="G379" s="213" t="s">
        <v>1660</v>
      </c>
      <c r="H379" s="213" t="s">
        <v>1647</v>
      </c>
      <c r="I379" s="1"/>
      <c r="J379" s="1"/>
    </row>
    <row r="380" ht="72" customHeight="1">
      <c r="A380" s="213" t="s">
        <v>1684</v>
      </c>
      <c r="B380" s="214" t="s">
        <v>936</v>
      </c>
      <c r="C380" s="213" t="s">
        <v>937</v>
      </c>
      <c r="D380" s="214" t="s">
        <v>926</v>
      </c>
      <c r="E380" s="214" t="s">
        <v>277</v>
      </c>
      <c r="F380" s="214" t="s">
        <v>277</v>
      </c>
      <c r="G380" s="213" t="s">
        <v>1660</v>
      </c>
      <c r="H380" s="213" t="s">
        <v>1647</v>
      </c>
      <c r="I380" s="1"/>
      <c r="J380" s="1"/>
    </row>
    <row r="381" ht="72" customHeight="1">
      <c r="A381" s="213" t="s">
        <v>1684</v>
      </c>
      <c r="B381" s="214" t="s">
        <v>938</v>
      </c>
      <c r="C381" s="213" t="s">
        <v>939</v>
      </c>
      <c r="D381" s="214" t="s">
        <v>926</v>
      </c>
      <c r="E381" s="214" t="s">
        <v>277</v>
      </c>
      <c r="F381" s="214" t="s">
        <v>277</v>
      </c>
      <c r="G381" s="213" t="s">
        <v>1660</v>
      </c>
      <c r="H381" s="213" t="s">
        <v>1647</v>
      </c>
      <c r="I381" s="1"/>
      <c r="J381" s="1"/>
    </row>
    <row r="382" ht="72" customHeight="1">
      <c r="A382" s="213" t="s">
        <v>1684</v>
      </c>
      <c r="B382" s="214" t="s">
        <v>944</v>
      </c>
      <c r="C382" s="213" t="s">
        <v>945</v>
      </c>
      <c r="D382" s="214" t="s">
        <v>942</v>
      </c>
      <c r="E382" s="214" t="s">
        <v>274</v>
      </c>
      <c r="F382" s="214" t="s">
        <v>274</v>
      </c>
      <c r="G382" s="213" t="s">
        <v>1659</v>
      </c>
      <c r="H382" s="213" t="s">
        <v>1647</v>
      </c>
      <c r="I382" s="1"/>
      <c r="J382" s="1"/>
    </row>
    <row r="383" ht="72" customHeight="1">
      <c r="A383" s="213" t="s">
        <v>1684</v>
      </c>
      <c r="B383" s="214" t="s">
        <v>946</v>
      </c>
      <c r="C383" s="213" t="s">
        <v>947</v>
      </c>
      <c r="D383" s="214" t="s">
        <v>942</v>
      </c>
      <c r="E383" s="214" t="s">
        <v>274</v>
      </c>
      <c r="F383" s="214" t="s">
        <v>274</v>
      </c>
      <c r="G383" s="213" t="s">
        <v>1659</v>
      </c>
      <c r="H383" s="213" t="s">
        <v>1647</v>
      </c>
      <c r="I383" s="1"/>
      <c r="J383" s="1"/>
    </row>
    <row r="384" ht="72" customHeight="1">
      <c r="A384" s="213" t="s">
        <v>1684</v>
      </c>
      <c r="B384" s="214" t="s">
        <v>948</v>
      </c>
      <c r="C384" s="213" t="s">
        <v>949</v>
      </c>
      <c r="D384" s="214" t="s">
        <v>942</v>
      </c>
      <c r="E384" s="214" t="s">
        <v>274</v>
      </c>
      <c r="F384" s="214" t="s">
        <v>274</v>
      </c>
      <c r="G384" s="213" t="s">
        <v>1659</v>
      </c>
      <c r="H384" s="213" t="s">
        <v>1647</v>
      </c>
      <c r="I384" s="1"/>
      <c r="J384" s="1"/>
    </row>
    <row r="385" ht="72" customHeight="1">
      <c r="A385" s="213" t="s">
        <v>1684</v>
      </c>
      <c r="B385" s="214" t="s">
        <v>952</v>
      </c>
      <c r="C385" s="213" t="s">
        <v>953</v>
      </c>
      <c r="D385" s="214" t="s">
        <v>950</v>
      </c>
      <c r="E385" s="214" t="s">
        <v>274</v>
      </c>
      <c r="F385" s="214" t="s">
        <v>274</v>
      </c>
      <c r="G385" s="213" t="s">
        <v>1659</v>
      </c>
      <c r="H385" s="213" t="s">
        <v>1647</v>
      </c>
      <c r="I385" s="1"/>
      <c r="J385" s="1"/>
    </row>
    <row r="386" ht="72" customHeight="1">
      <c r="A386" s="213" t="s">
        <v>1684</v>
      </c>
      <c r="B386" s="214" t="s">
        <v>954</v>
      </c>
      <c r="C386" s="213" t="s">
        <v>955</v>
      </c>
      <c r="D386" s="214" t="s">
        <v>950</v>
      </c>
      <c r="E386" s="214" t="s">
        <v>274</v>
      </c>
      <c r="F386" s="214" t="s">
        <v>274</v>
      </c>
      <c r="G386" s="213" t="s">
        <v>1659</v>
      </c>
      <c r="H386" s="213" t="s">
        <v>1647</v>
      </c>
      <c r="I386" s="1"/>
      <c r="J386" s="1"/>
    </row>
    <row r="387" ht="72" customHeight="1">
      <c r="A387" s="213" t="s">
        <v>1684</v>
      </c>
      <c r="B387" s="214" t="s">
        <v>956</v>
      </c>
      <c r="C387" s="213" t="s">
        <v>957</v>
      </c>
      <c r="D387" s="214" t="s">
        <v>950</v>
      </c>
      <c r="E387" s="214" t="s">
        <v>274</v>
      </c>
      <c r="F387" s="214" t="s">
        <v>274</v>
      </c>
      <c r="G387" s="213" t="s">
        <v>1659</v>
      </c>
      <c r="H387" s="213" t="s">
        <v>1647</v>
      </c>
      <c r="I387" s="1"/>
      <c r="J387" s="1"/>
    </row>
    <row r="388" ht="72" customHeight="1">
      <c r="A388" s="213" t="s">
        <v>1684</v>
      </c>
      <c r="B388" s="214" t="s">
        <v>960</v>
      </c>
      <c r="C388" s="213" t="s">
        <v>961</v>
      </c>
      <c r="D388" s="214" t="s">
        <v>958</v>
      </c>
      <c r="E388" s="214" t="s">
        <v>277</v>
      </c>
      <c r="F388" s="214" t="s">
        <v>277</v>
      </c>
      <c r="G388" s="213" t="s">
        <v>1660</v>
      </c>
      <c r="H388" s="213" t="s">
        <v>1647</v>
      </c>
      <c r="I388" s="1"/>
      <c r="J388" s="1"/>
    </row>
    <row r="389" ht="72" customHeight="1">
      <c r="A389" s="213" t="s">
        <v>1684</v>
      </c>
      <c r="B389" s="214" t="s">
        <v>962</v>
      </c>
      <c r="C389" s="213" t="s">
        <v>963</v>
      </c>
      <c r="D389" s="214" t="s">
        <v>958</v>
      </c>
      <c r="E389" s="214" t="s">
        <v>277</v>
      </c>
      <c r="F389" s="214" t="s">
        <v>277</v>
      </c>
      <c r="G389" s="213" t="s">
        <v>1660</v>
      </c>
      <c r="H389" s="213" t="s">
        <v>1647</v>
      </c>
      <c r="I389" s="1"/>
      <c r="J389" s="1"/>
    </row>
    <row r="390" ht="72" customHeight="1">
      <c r="A390" s="213" t="s">
        <v>1684</v>
      </c>
      <c r="B390" s="214" t="s">
        <v>964</v>
      </c>
      <c r="C390" s="213" t="s">
        <v>965</v>
      </c>
      <c r="D390" s="214" t="s">
        <v>958</v>
      </c>
      <c r="E390" s="214" t="s">
        <v>277</v>
      </c>
      <c r="F390" s="214" t="s">
        <v>277</v>
      </c>
      <c r="G390" s="213" t="s">
        <v>1660</v>
      </c>
      <c r="H390" s="213" t="s">
        <v>1647</v>
      </c>
      <c r="I390" s="1"/>
      <c r="J390" s="1"/>
    </row>
    <row r="391" ht="72" customHeight="1">
      <c r="A391" s="213" t="s">
        <v>1684</v>
      </c>
      <c r="B391" s="214" t="s">
        <v>966</v>
      </c>
      <c r="C391" s="213" t="s">
        <v>967</v>
      </c>
      <c r="D391" s="214" t="s">
        <v>958</v>
      </c>
      <c r="E391" s="214" t="s">
        <v>277</v>
      </c>
      <c r="F391" s="214" t="s">
        <v>277</v>
      </c>
      <c r="G391" s="213" t="s">
        <v>1660</v>
      </c>
      <c r="H391" s="213" t="s">
        <v>1647</v>
      </c>
      <c r="I391" s="1"/>
      <c r="J391" s="1"/>
    </row>
    <row r="392" ht="72" customHeight="1">
      <c r="A392" s="213" t="s">
        <v>1684</v>
      </c>
      <c r="B392" s="214" t="s">
        <v>968</v>
      </c>
      <c r="C392" s="213" t="s">
        <v>969</v>
      </c>
      <c r="D392" s="214" t="s">
        <v>958</v>
      </c>
      <c r="E392" s="214" t="s">
        <v>277</v>
      </c>
      <c r="F392" s="214" t="s">
        <v>277</v>
      </c>
      <c r="G392" s="213" t="s">
        <v>1660</v>
      </c>
      <c r="H392" s="213" t="s">
        <v>1647</v>
      </c>
      <c r="I392" s="1"/>
      <c r="J392" s="1"/>
    </row>
    <row r="393" ht="72" customHeight="1">
      <c r="A393" s="213" t="s">
        <v>1684</v>
      </c>
      <c r="B393" s="214" t="s">
        <v>974</v>
      </c>
      <c r="C393" s="213" t="s">
        <v>975</v>
      </c>
      <c r="D393" s="214" t="s">
        <v>972</v>
      </c>
      <c r="E393" s="214" t="s">
        <v>274</v>
      </c>
      <c r="F393" s="214" t="s">
        <v>274</v>
      </c>
      <c r="G393" s="213" t="s">
        <v>1659</v>
      </c>
      <c r="H393" s="213" t="s">
        <v>1647</v>
      </c>
      <c r="I393" s="1"/>
      <c r="J393" s="1"/>
    </row>
    <row r="394" ht="72" customHeight="1">
      <c r="A394" s="213" t="s">
        <v>1684</v>
      </c>
      <c r="B394" s="214" t="s">
        <v>976</v>
      </c>
      <c r="C394" s="213" t="s">
        <v>977</v>
      </c>
      <c r="D394" s="214" t="s">
        <v>972</v>
      </c>
      <c r="E394" s="214" t="s">
        <v>274</v>
      </c>
      <c r="F394" s="214" t="s">
        <v>274</v>
      </c>
      <c r="G394" s="213" t="s">
        <v>1659</v>
      </c>
      <c r="H394" s="213" t="s">
        <v>1647</v>
      </c>
      <c r="I394" s="1"/>
      <c r="J394" s="1"/>
    </row>
    <row r="395" ht="72" customHeight="1">
      <c r="A395" s="213" t="s">
        <v>1684</v>
      </c>
      <c r="B395" s="214" t="s">
        <v>978</v>
      </c>
      <c r="C395" s="213" t="s">
        <v>979</v>
      </c>
      <c r="D395" s="214" t="s">
        <v>972</v>
      </c>
      <c r="E395" s="214" t="s">
        <v>274</v>
      </c>
      <c r="F395" s="214" t="s">
        <v>274</v>
      </c>
      <c r="G395" s="213" t="s">
        <v>1659</v>
      </c>
      <c r="H395" s="213" t="s">
        <v>1647</v>
      </c>
      <c r="I395" s="1"/>
      <c r="J395" s="1"/>
    </row>
    <row r="396" ht="72" customHeight="1">
      <c r="A396" s="213" t="s">
        <v>1684</v>
      </c>
      <c r="B396" s="214" t="s">
        <v>980</v>
      </c>
      <c r="C396" s="213" t="s">
        <v>981</v>
      </c>
      <c r="D396" s="214" t="s">
        <v>972</v>
      </c>
      <c r="E396" s="214" t="s">
        <v>274</v>
      </c>
      <c r="F396" s="214" t="s">
        <v>274</v>
      </c>
      <c r="G396" s="213" t="s">
        <v>1659</v>
      </c>
      <c r="H396" s="213" t="s">
        <v>1647</v>
      </c>
      <c r="I396" s="1"/>
      <c r="J396" s="1"/>
    </row>
    <row r="397" ht="72" customHeight="1">
      <c r="A397" s="213" t="s">
        <v>1684</v>
      </c>
      <c r="B397" s="214" t="s">
        <v>984</v>
      </c>
      <c r="C397" s="213" t="s">
        <v>985</v>
      </c>
      <c r="D397" s="214" t="s">
        <v>982</v>
      </c>
      <c r="E397" s="214" t="s">
        <v>274</v>
      </c>
      <c r="F397" s="214" t="s">
        <v>274</v>
      </c>
      <c r="G397" s="213" t="s">
        <v>1659</v>
      </c>
      <c r="H397" s="213" t="s">
        <v>1647</v>
      </c>
      <c r="I397" s="1"/>
      <c r="J397" s="1"/>
    </row>
    <row r="398" ht="72" customHeight="1">
      <c r="A398" s="213" t="s">
        <v>1684</v>
      </c>
      <c r="B398" s="214" t="s">
        <v>986</v>
      </c>
      <c r="C398" s="213" t="s">
        <v>987</v>
      </c>
      <c r="D398" s="214" t="s">
        <v>982</v>
      </c>
      <c r="E398" s="214" t="s">
        <v>274</v>
      </c>
      <c r="F398" s="214" t="s">
        <v>274</v>
      </c>
      <c r="G398" s="213" t="s">
        <v>1659</v>
      </c>
      <c r="H398" s="213" t="s">
        <v>1647</v>
      </c>
      <c r="I398" s="1"/>
      <c r="J398" s="1"/>
    </row>
    <row r="399" ht="72" customHeight="1">
      <c r="A399" s="213" t="s">
        <v>1684</v>
      </c>
      <c r="B399" s="214" t="s">
        <v>993</v>
      </c>
      <c r="C399" s="213" t="s">
        <v>992</v>
      </c>
      <c r="D399" s="214" t="s">
        <v>991</v>
      </c>
      <c r="E399" s="214" t="s">
        <v>267</v>
      </c>
      <c r="F399" s="214" t="s">
        <v>267</v>
      </c>
      <c r="G399" s="213" t="s">
        <v>1661</v>
      </c>
      <c r="H399" s="213" t="s">
        <v>1647</v>
      </c>
      <c r="I399" s="1"/>
      <c r="J399" s="1"/>
    </row>
    <row r="400" ht="72" customHeight="1">
      <c r="A400" s="213" t="s">
        <v>1684</v>
      </c>
      <c r="B400" s="214" t="s">
        <v>1001</v>
      </c>
      <c r="C400" s="213" t="s">
        <v>1000</v>
      </c>
      <c r="D400" s="214" t="s">
        <v>999</v>
      </c>
      <c r="E400" s="214" t="s">
        <v>267</v>
      </c>
      <c r="F400" s="214" t="s">
        <v>267</v>
      </c>
      <c r="G400" s="213" t="s">
        <v>1661</v>
      </c>
      <c r="H400" s="213" t="s">
        <v>1647</v>
      </c>
      <c r="I400" s="1"/>
      <c r="J400" s="1"/>
    </row>
    <row r="401" ht="72" customHeight="1">
      <c r="A401" s="213" t="s">
        <v>1684</v>
      </c>
      <c r="B401" s="214" t="s">
        <v>1004</v>
      </c>
      <c r="C401" s="213" t="s">
        <v>1005</v>
      </c>
      <c r="D401" s="214" t="s">
        <v>1002</v>
      </c>
      <c r="E401" s="214" t="s">
        <v>267</v>
      </c>
      <c r="F401" s="214" t="s">
        <v>267</v>
      </c>
      <c r="G401" s="213" t="s">
        <v>1661</v>
      </c>
      <c r="H401" s="213" t="s">
        <v>1647</v>
      </c>
      <c r="I401" s="1"/>
      <c r="J401" s="1"/>
    </row>
    <row r="402" ht="72" customHeight="1">
      <c r="A402" s="213" t="s">
        <v>1684</v>
      </c>
      <c r="B402" s="214" t="s">
        <v>1006</v>
      </c>
      <c r="C402" s="213" t="s">
        <v>1007</v>
      </c>
      <c r="D402" s="214" t="s">
        <v>1002</v>
      </c>
      <c r="E402" s="214" t="s">
        <v>267</v>
      </c>
      <c r="F402" s="214" t="s">
        <v>267</v>
      </c>
      <c r="G402" s="213" t="s">
        <v>1661</v>
      </c>
      <c r="H402" s="213" t="s">
        <v>1647</v>
      </c>
      <c r="I402" s="1"/>
      <c r="J402" s="1"/>
    </row>
    <row r="403" ht="72" customHeight="1">
      <c r="A403" s="213" t="s">
        <v>1684</v>
      </c>
      <c r="B403" s="214" t="s">
        <v>1012</v>
      </c>
      <c r="C403" s="213" t="s">
        <v>1013</v>
      </c>
      <c r="D403" s="214" t="s">
        <v>1010</v>
      </c>
      <c r="E403" s="214" t="s">
        <v>271</v>
      </c>
      <c r="F403" s="214" t="s">
        <v>271</v>
      </c>
      <c r="G403" s="213" t="s">
        <v>1662</v>
      </c>
      <c r="H403" s="213" t="s">
        <v>1647</v>
      </c>
      <c r="I403" s="1"/>
      <c r="J403" s="1"/>
    </row>
    <row r="404" ht="72" customHeight="1">
      <c r="A404" s="213" t="s">
        <v>1684</v>
      </c>
      <c r="B404" s="214" t="s">
        <v>1016</v>
      </c>
      <c r="C404" s="213" t="s">
        <v>1017</v>
      </c>
      <c r="D404" s="214" t="s">
        <v>1010</v>
      </c>
      <c r="E404" s="214" t="s">
        <v>271</v>
      </c>
      <c r="F404" s="214" t="s">
        <v>271</v>
      </c>
      <c r="G404" s="213" t="s">
        <v>1662</v>
      </c>
      <c r="H404" s="213" t="s">
        <v>1647</v>
      </c>
      <c r="I404" s="1"/>
      <c r="J404" s="1"/>
    </row>
    <row r="405" ht="72" customHeight="1">
      <c r="A405" s="213" t="s">
        <v>1684</v>
      </c>
      <c r="B405" s="214" t="s">
        <v>1018</v>
      </c>
      <c r="C405" s="213" t="s">
        <v>1019</v>
      </c>
      <c r="D405" s="214" t="s">
        <v>1010</v>
      </c>
      <c r="E405" s="214" t="s">
        <v>271</v>
      </c>
      <c r="F405" s="214" t="s">
        <v>271</v>
      </c>
      <c r="G405" s="213" t="s">
        <v>1662</v>
      </c>
      <c r="H405" s="213" t="s">
        <v>1647</v>
      </c>
      <c r="I405" s="1"/>
      <c r="J405" s="1"/>
    </row>
    <row r="406" ht="72" customHeight="1">
      <c r="A406" s="213" t="s">
        <v>1684</v>
      </c>
      <c r="B406" s="214" t="s">
        <v>1020</v>
      </c>
      <c r="C406" s="213" t="s">
        <v>1021</v>
      </c>
      <c r="D406" s="214" t="s">
        <v>1010</v>
      </c>
      <c r="E406" s="214" t="s">
        <v>271</v>
      </c>
      <c r="F406" s="214" t="s">
        <v>271</v>
      </c>
      <c r="G406" s="213" t="s">
        <v>1662</v>
      </c>
      <c r="H406" s="213" t="s">
        <v>1647</v>
      </c>
      <c r="I406" s="1"/>
      <c r="J406" s="1"/>
    </row>
    <row r="407" ht="72" customHeight="1">
      <c r="A407" s="213" t="s">
        <v>1684</v>
      </c>
      <c r="B407" s="214" t="s">
        <v>1024</v>
      </c>
      <c r="C407" s="213" t="s">
        <v>1025</v>
      </c>
      <c r="D407" s="214" t="s">
        <v>1022</v>
      </c>
      <c r="E407" s="214" t="s">
        <v>271</v>
      </c>
      <c r="F407" s="214" t="s">
        <v>271</v>
      </c>
      <c r="G407" s="213" t="s">
        <v>1662</v>
      </c>
      <c r="H407" s="213" t="s">
        <v>1647</v>
      </c>
      <c r="I407" s="1"/>
      <c r="J407" s="1"/>
    </row>
    <row r="408" ht="72" customHeight="1">
      <c r="A408" s="213" t="s">
        <v>1684</v>
      </c>
      <c r="B408" s="214" t="s">
        <v>1026</v>
      </c>
      <c r="C408" s="213" t="s">
        <v>1027</v>
      </c>
      <c r="D408" s="214" t="s">
        <v>1022</v>
      </c>
      <c r="E408" s="214" t="s">
        <v>267</v>
      </c>
      <c r="F408" s="214" t="s">
        <v>267</v>
      </c>
      <c r="G408" s="213" t="s">
        <v>1661</v>
      </c>
      <c r="H408" s="213" t="s">
        <v>1647</v>
      </c>
      <c r="I408" s="1"/>
      <c r="J408" s="1"/>
    </row>
    <row r="409" ht="72" customHeight="1">
      <c r="A409" s="213" t="s">
        <v>1684</v>
      </c>
      <c r="B409" s="214" t="s">
        <v>1028</v>
      </c>
      <c r="C409" s="213" t="s">
        <v>1029</v>
      </c>
      <c r="D409" s="214" t="s">
        <v>1022</v>
      </c>
      <c r="E409" s="214" t="s">
        <v>267</v>
      </c>
      <c r="F409" s="214" t="s">
        <v>267</v>
      </c>
      <c r="G409" s="213" t="s">
        <v>1661</v>
      </c>
      <c r="H409" s="213" t="s">
        <v>1647</v>
      </c>
      <c r="I409" s="1"/>
      <c r="J409" s="1"/>
    </row>
    <row r="410" ht="72" customHeight="1">
      <c r="A410" s="213" t="s">
        <v>1684</v>
      </c>
      <c r="B410" s="214" t="s">
        <v>1030</v>
      </c>
      <c r="C410" s="213" t="s">
        <v>1031</v>
      </c>
      <c r="D410" s="214" t="s">
        <v>1022</v>
      </c>
      <c r="E410" s="214" t="s">
        <v>267</v>
      </c>
      <c r="F410" s="214" t="s">
        <v>267</v>
      </c>
      <c r="G410" s="213" t="s">
        <v>1661</v>
      </c>
      <c r="H410" s="213" t="s">
        <v>1647</v>
      </c>
      <c r="I410" s="1"/>
      <c r="J410" s="1"/>
    </row>
    <row r="411" ht="72" customHeight="1">
      <c r="A411" s="213" t="s">
        <v>1684</v>
      </c>
      <c r="B411" s="214" t="s">
        <v>1032</v>
      </c>
      <c r="C411" s="213" t="s">
        <v>1033</v>
      </c>
      <c r="D411" s="214" t="s">
        <v>1022</v>
      </c>
      <c r="E411" s="214" t="s">
        <v>267</v>
      </c>
      <c r="F411" s="214" t="s">
        <v>267</v>
      </c>
      <c r="G411" s="213" t="s">
        <v>1661</v>
      </c>
      <c r="H411" s="213" t="s">
        <v>1647</v>
      </c>
      <c r="I411" s="1"/>
      <c r="J411" s="1"/>
    </row>
    <row r="412" ht="72" customHeight="1">
      <c r="A412" s="213" t="s">
        <v>1684</v>
      </c>
      <c r="B412" s="214" t="s">
        <v>1034</v>
      </c>
      <c r="C412" s="213" t="s">
        <v>1035</v>
      </c>
      <c r="D412" s="214" t="s">
        <v>1022</v>
      </c>
      <c r="E412" s="214" t="s">
        <v>267</v>
      </c>
      <c r="F412" s="214" t="s">
        <v>267</v>
      </c>
      <c r="G412" s="213" t="s">
        <v>1661</v>
      </c>
      <c r="H412" s="213" t="s">
        <v>1647</v>
      </c>
      <c r="I412" s="1"/>
      <c r="J412" s="1"/>
    </row>
    <row r="413" ht="72" customHeight="1">
      <c r="A413" s="213" t="s">
        <v>1684</v>
      </c>
      <c r="B413" s="214" t="s">
        <v>1036</v>
      </c>
      <c r="C413" s="213" t="s">
        <v>1037</v>
      </c>
      <c r="D413" s="214" t="s">
        <v>1022</v>
      </c>
      <c r="E413" s="214" t="s">
        <v>271</v>
      </c>
      <c r="F413" s="214" t="s">
        <v>271</v>
      </c>
      <c r="G413" s="213" t="s">
        <v>1662</v>
      </c>
      <c r="H413" s="213" t="s">
        <v>1647</v>
      </c>
      <c r="I413" s="1"/>
      <c r="J413" s="1"/>
    </row>
    <row r="414" ht="72" customHeight="1">
      <c r="A414" s="213" t="s">
        <v>1684</v>
      </c>
      <c r="B414" s="214" t="s">
        <v>1038</v>
      </c>
      <c r="C414" s="213" t="s">
        <v>1039</v>
      </c>
      <c r="D414" s="214" t="s">
        <v>1022</v>
      </c>
      <c r="E414" s="214" t="s">
        <v>267</v>
      </c>
      <c r="F414" s="214" t="s">
        <v>267</v>
      </c>
      <c r="G414" s="213" t="s">
        <v>1661</v>
      </c>
      <c r="H414" s="213" t="s">
        <v>1647</v>
      </c>
      <c r="I414" s="1"/>
      <c r="J414" s="1"/>
    </row>
    <row r="415" ht="72" customHeight="1">
      <c r="A415" s="213" t="s">
        <v>1684</v>
      </c>
      <c r="B415" s="214" t="s">
        <v>1044</v>
      </c>
      <c r="C415" s="213" t="s">
        <v>1045</v>
      </c>
      <c r="D415" s="214" t="s">
        <v>1042</v>
      </c>
      <c r="E415" s="214" t="s">
        <v>271</v>
      </c>
      <c r="F415" s="214" t="s">
        <v>271</v>
      </c>
      <c r="G415" s="213" t="s">
        <v>1662</v>
      </c>
      <c r="H415" s="213" t="s">
        <v>1647</v>
      </c>
      <c r="I415" s="1"/>
      <c r="J415" s="1"/>
    </row>
    <row r="416" ht="72" customHeight="1">
      <c r="A416" s="213" t="s">
        <v>1684</v>
      </c>
      <c r="B416" s="214" t="s">
        <v>1046</v>
      </c>
      <c r="C416" s="213" t="s">
        <v>1047</v>
      </c>
      <c r="D416" s="214" t="s">
        <v>1042</v>
      </c>
      <c r="E416" s="214" t="s">
        <v>271</v>
      </c>
      <c r="F416" s="214" t="s">
        <v>271</v>
      </c>
      <c r="G416" s="213" t="s">
        <v>1662</v>
      </c>
      <c r="H416" s="213" t="s">
        <v>1647</v>
      </c>
      <c r="I416" s="1"/>
      <c r="J416" s="1"/>
    </row>
    <row r="417" ht="72" customHeight="1">
      <c r="A417" s="213" t="s">
        <v>1684</v>
      </c>
      <c r="B417" s="214" t="s">
        <v>1048</v>
      </c>
      <c r="C417" s="213" t="s">
        <v>1049</v>
      </c>
      <c r="D417" s="214" t="s">
        <v>1042</v>
      </c>
      <c r="E417" s="214" t="s">
        <v>271</v>
      </c>
      <c r="F417" s="214" t="s">
        <v>271</v>
      </c>
      <c r="G417" s="213" t="s">
        <v>1662</v>
      </c>
      <c r="H417" s="213" t="s">
        <v>1647</v>
      </c>
      <c r="I417" s="1"/>
      <c r="J417" s="1"/>
    </row>
    <row r="418" ht="72" customHeight="1">
      <c r="A418" s="213" t="s">
        <v>1684</v>
      </c>
      <c r="B418" s="214" t="s">
        <v>1052</v>
      </c>
      <c r="C418" s="213" t="s">
        <v>1053</v>
      </c>
      <c r="D418" s="214" t="s">
        <v>1050</v>
      </c>
      <c r="E418" s="214" t="s">
        <v>271</v>
      </c>
      <c r="F418" s="214" t="s">
        <v>271</v>
      </c>
      <c r="G418" s="213" t="s">
        <v>1662</v>
      </c>
      <c r="H418" s="213" t="s">
        <v>1647</v>
      </c>
      <c r="I418" s="1"/>
      <c r="J418" s="1"/>
    </row>
    <row r="419" ht="72" customHeight="1">
      <c r="A419" s="213" t="s">
        <v>1684</v>
      </c>
      <c r="B419" s="214" t="s">
        <v>1054</v>
      </c>
      <c r="C419" s="213" t="s">
        <v>1055</v>
      </c>
      <c r="D419" s="214" t="s">
        <v>1050</v>
      </c>
      <c r="E419" s="214" t="s">
        <v>271</v>
      </c>
      <c r="F419" s="214" t="s">
        <v>271</v>
      </c>
      <c r="G419" s="213" t="s">
        <v>1662</v>
      </c>
      <c r="H419" s="213" t="s">
        <v>1647</v>
      </c>
      <c r="I419" s="1"/>
      <c r="J419" s="1"/>
    </row>
    <row r="420" ht="72" customHeight="1">
      <c r="A420" s="213" t="s">
        <v>1684</v>
      </c>
      <c r="B420" s="214" t="s">
        <v>1056</v>
      </c>
      <c r="C420" s="213" t="s">
        <v>1057</v>
      </c>
      <c r="D420" s="214" t="s">
        <v>1050</v>
      </c>
      <c r="E420" s="214" t="s">
        <v>271</v>
      </c>
      <c r="F420" s="214" t="s">
        <v>271</v>
      </c>
      <c r="G420" s="213" t="s">
        <v>1662</v>
      </c>
      <c r="H420" s="213" t="s">
        <v>1647</v>
      </c>
      <c r="I420" s="1"/>
      <c r="J420" s="1"/>
    </row>
    <row r="421" ht="72" customHeight="1">
      <c r="A421" s="213" t="s">
        <v>1684</v>
      </c>
      <c r="B421" s="214" t="s">
        <v>1061</v>
      </c>
      <c r="C421" s="213" t="s">
        <v>1062</v>
      </c>
      <c r="D421" s="214" t="s">
        <v>1060</v>
      </c>
      <c r="E421" s="214" t="s">
        <v>267</v>
      </c>
      <c r="F421" s="214" t="s">
        <v>267</v>
      </c>
      <c r="G421" s="213" t="s">
        <v>1661</v>
      </c>
      <c r="H421" s="213" t="s">
        <v>1647</v>
      </c>
      <c r="I421" s="1"/>
      <c r="J421" s="1"/>
    </row>
    <row r="422" ht="72" customHeight="1">
      <c r="A422" s="213" t="s">
        <v>1684</v>
      </c>
      <c r="B422" s="214" t="s">
        <v>1063</v>
      </c>
      <c r="C422" s="213" t="s">
        <v>1064</v>
      </c>
      <c r="D422" s="214" t="s">
        <v>1060</v>
      </c>
      <c r="E422" s="214" t="s">
        <v>267</v>
      </c>
      <c r="F422" s="214" t="s">
        <v>267</v>
      </c>
      <c r="G422" s="213" t="s">
        <v>1661</v>
      </c>
      <c r="H422" s="213" t="s">
        <v>1647</v>
      </c>
      <c r="I422" s="1"/>
      <c r="J422" s="1"/>
    </row>
    <row r="423" ht="72" customHeight="1">
      <c r="A423" s="213" t="s">
        <v>1684</v>
      </c>
      <c r="B423" s="214" t="s">
        <v>1065</v>
      </c>
      <c r="C423" s="213" t="s">
        <v>1066</v>
      </c>
      <c r="D423" s="214" t="s">
        <v>1060</v>
      </c>
      <c r="E423" s="214" t="s">
        <v>267</v>
      </c>
      <c r="F423" s="214" t="s">
        <v>267</v>
      </c>
      <c r="G423" s="213" t="s">
        <v>1661</v>
      </c>
      <c r="H423" s="213" t="s">
        <v>1647</v>
      </c>
      <c r="I423" s="1"/>
      <c r="J423" s="1"/>
    </row>
    <row r="424" ht="72" customHeight="1">
      <c r="A424" s="213" t="s">
        <v>1684</v>
      </c>
      <c r="B424" s="214" t="s">
        <v>1067</v>
      </c>
      <c r="C424" s="213" t="s">
        <v>1068</v>
      </c>
      <c r="D424" s="214" t="s">
        <v>1060</v>
      </c>
      <c r="E424" s="214" t="s">
        <v>267</v>
      </c>
      <c r="F424" s="214" t="s">
        <v>267</v>
      </c>
      <c r="G424" s="213" t="s">
        <v>1661</v>
      </c>
      <c r="H424" s="213" t="s">
        <v>1647</v>
      </c>
      <c r="I424" s="1"/>
      <c r="J424" s="1"/>
    </row>
    <row r="425" ht="72" customHeight="1">
      <c r="A425" s="213" t="s">
        <v>1684</v>
      </c>
      <c r="B425" s="214" t="s">
        <v>1069</v>
      </c>
      <c r="C425" s="213" t="s">
        <v>1070</v>
      </c>
      <c r="D425" s="214" t="s">
        <v>1060</v>
      </c>
      <c r="E425" s="214" t="s">
        <v>267</v>
      </c>
      <c r="F425" s="214" t="s">
        <v>267</v>
      </c>
      <c r="G425" s="213" t="s">
        <v>1661</v>
      </c>
      <c r="H425" s="213" t="s">
        <v>1647</v>
      </c>
      <c r="I425" s="1"/>
      <c r="J425" s="1"/>
    </row>
    <row r="426" ht="72" customHeight="1">
      <c r="A426" s="213" t="s">
        <v>1684</v>
      </c>
      <c r="B426" s="214" t="s">
        <v>1071</v>
      </c>
      <c r="C426" s="213" t="s">
        <v>1072</v>
      </c>
      <c r="D426" s="214" t="s">
        <v>1060</v>
      </c>
      <c r="E426" s="214" t="s">
        <v>271</v>
      </c>
      <c r="F426" s="214" t="s">
        <v>271</v>
      </c>
      <c r="G426" s="213" t="s">
        <v>1662</v>
      </c>
      <c r="H426" s="213" t="s">
        <v>1647</v>
      </c>
      <c r="I426" s="1"/>
      <c r="J426" s="1"/>
    </row>
    <row r="427" ht="72" customHeight="1">
      <c r="A427" s="213" t="s">
        <v>1684</v>
      </c>
      <c r="B427" s="214" t="s">
        <v>1073</v>
      </c>
      <c r="C427" s="213" t="s">
        <v>1074</v>
      </c>
      <c r="D427" s="214" t="s">
        <v>1060</v>
      </c>
      <c r="E427" s="214" t="s">
        <v>267</v>
      </c>
      <c r="F427" s="214" t="s">
        <v>267</v>
      </c>
      <c r="G427" s="213" t="s">
        <v>1661</v>
      </c>
      <c r="H427" s="213" t="s">
        <v>1647</v>
      </c>
      <c r="I427" s="1"/>
      <c r="J427" s="1"/>
    </row>
    <row r="428" ht="72" customHeight="1">
      <c r="A428" s="213" t="s">
        <v>1684</v>
      </c>
      <c r="B428" s="214" t="s">
        <v>1080</v>
      </c>
      <c r="C428" s="213" t="s">
        <v>1081</v>
      </c>
      <c r="D428" s="214" t="s">
        <v>1078</v>
      </c>
      <c r="E428" s="214" t="s">
        <v>267</v>
      </c>
      <c r="F428" s="214" t="s">
        <v>267</v>
      </c>
      <c r="G428" s="213" t="s">
        <v>1663</v>
      </c>
      <c r="H428" s="213" t="s">
        <v>1647</v>
      </c>
      <c r="I428" s="1"/>
      <c r="J428" s="1"/>
    </row>
    <row r="429" ht="72" customHeight="1">
      <c r="A429" s="213" t="s">
        <v>1684</v>
      </c>
      <c r="B429" s="214" t="s">
        <v>1085</v>
      </c>
      <c r="C429" s="213" t="s">
        <v>1086</v>
      </c>
      <c r="D429" s="214" t="s">
        <v>1078</v>
      </c>
      <c r="E429" s="214" t="s">
        <v>267</v>
      </c>
      <c r="F429" s="214" t="s">
        <v>267</v>
      </c>
      <c r="G429" s="213" t="s">
        <v>1663</v>
      </c>
      <c r="H429" s="213" t="s">
        <v>1647</v>
      </c>
      <c r="I429" s="1"/>
      <c r="J429" s="1"/>
    </row>
    <row r="430" ht="72" customHeight="1">
      <c r="A430" s="213" t="s">
        <v>1684</v>
      </c>
      <c r="B430" s="214" t="s">
        <v>1087</v>
      </c>
      <c r="C430" s="213" t="s">
        <v>1088</v>
      </c>
      <c r="D430" s="214" t="s">
        <v>1078</v>
      </c>
      <c r="E430" s="214" t="s">
        <v>267</v>
      </c>
      <c r="F430" s="214" t="s">
        <v>267</v>
      </c>
      <c r="G430" s="213" t="s">
        <v>1663</v>
      </c>
      <c r="H430" s="213" t="s">
        <v>1647</v>
      </c>
      <c r="I430" s="1"/>
      <c r="J430" s="1"/>
    </row>
    <row r="431" ht="72" customHeight="1">
      <c r="A431" s="213" t="s">
        <v>1684</v>
      </c>
      <c r="B431" s="214" t="s">
        <v>1091</v>
      </c>
      <c r="C431" s="213" t="s">
        <v>1090</v>
      </c>
      <c r="D431" s="214" t="s">
        <v>1089</v>
      </c>
      <c r="E431" s="214" t="s">
        <v>267</v>
      </c>
      <c r="F431" s="214" t="s">
        <v>267</v>
      </c>
      <c r="G431" s="213" t="s">
        <v>1663</v>
      </c>
      <c r="H431" s="213" t="s">
        <v>1647</v>
      </c>
      <c r="I431" s="1"/>
      <c r="J431" s="1"/>
    </row>
    <row r="432" ht="72" customHeight="1">
      <c r="A432" s="213" t="s">
        <v>1684</v>
      </c>
      <c r="B432" s="214" t="s">
        <v>1094</v>
      </c>
      <c r="C432" s="213" t="s">
        <v>1095</v>
      </c>
      <c r="D432" s="214" t="s">
        <v>1092</v>
      </c>
      <c r="E432" s="214" t="s">
        <v>267</v>
      </c>
      <c r="F432" s="214" t="s">
        <v>267</v>
      </c>
      <c r="G432" s="213" t="s">
        <v>1663</v>
      </c>
      <c r="H432" s="213" t="s">
        <v>1647</v>
      </c>
      <c r="I432" s="1"/>
      <c r="J432" s="1"/>
    </row>
    <row r="433" ht="72" customHeight="1">
      <c r="A433" s="213" t="s">
        <v>1684</v>
      </c>
      <c r="B433" s="214" t="s">
        <v>1096</v>
      </c>
      <c r="C433" s="213" t="s">
        <v>1097</v>
      </c>
      <c r="D433" s="214" t="s">
        <v>1092</v>
      </c>
      <c r="E433" s="214" t="s">
        <v>267</v>
      </c>
      <c r="F433" s="214" t="s">
        <v>267</v>
      </c>
      <c r="G433" s="213" t="s">
        <v>1663</v>
      </c>
      <c r="H433" s="213" t="s">
        <v>1647</v>
      </c>
      <c r="I433" s="1"/>
      <c r="J433" s="1"/>
    </row>
    <row r="434" ht="72" customHeight="1">
      <c r="A434" s="213" t="s">
        <v>1684</v>
      </c>
      <c r="B434" s="214" t="s">
        <v>1100</v>
      </c>
      <c r="C434" s="213" t="s">
        <v>1101</v>
      </c>
      <c r="D434" s="214" t="s">
        <v>1098</v>
      </c>
      <c r="E434" s="214" t="s">
        <v>271</v>
      </c>
      <c r="F434" s="214" t="s">
        <v>271</v>
      </c>
      <c r="G434" s="213" t="s">
        <v>1664</v>
      </c>
      <c r="H434" s="213" t="s">
        <v>1647</v>
      </c>
      <c r="I434" s="1"/>
      <c r="J434" s="1"/>
    </row>
    <row r="435" ht="72" customHeight="1">
      <c r="A435" s="213" t="s">
        <v>1684</v>
      </c>
      <c r="B435" s="214" t="s">
        <v>1104</v>
      </c>
      <c r="C435" s="213" t="s">
        <v>1105</v>
      </c>
      <c r="D435" s="214" t="s">
        <v>1098</v>
      </c>
      <c r="E435" s="214" t="s">
        <v>271</v>
      </c>
      <c r="F435" s="214" t="s">
        <v>271</v>
      </c>
      <c r="G435" s="213" t="s">
        <v>1664</v>
      </c>
      <c r="H435" s="213" t="s">
        <v>1647</v>
      </c>
      <c r="I435" s="1"/>
      <c r="J435" s="1"/>
    </row>
    <row r="436" ht="72" customHeight="1">
      <c r="A436" s="213" t="s">
        <v>1684</v>
      </c>
      <c r="B436" s="214" t="s">
        <v>1108</v>
      </c>
      <c r="C436" s="213" t="s">
        <v>1109</v>
      </c>
      <c r="D436" s="214" t="s">
        <v>1106</v>
      </c>
      <c r="E436" s="214" t="s">
        <v>271</v>
      </c>
      <c r="F436" s="214" t="s">
        <v>271</v>
      </c>
      <c r="G436" s="213" t="s">
        <v>1664</v>
      </c>
      <c r="H436" s="213" t="s">
        <v>1647</v>
      </c>
      <c r="I436" s="1"/>
      <c r="J436" s="1"/>
    </row>
    <row r="437" ht="72" customHeight="1">
      <c r="A437" s="213" t="s">
        <v>1684</v>
      </c>
      <c r="B437" s="214" t="s">
        <v>1110</v>
      </c>
      <c r="C437" s="213" t="s">
        <v>1111</v>
      </c>
      <c r="D437" s="214" t="s">
        <v>1106</v>
      </c>
      <c r="E437" s="214" t="s">
        <v>271</v>
      </c>
      <c r="F437" s="214" t="s">
        <v>271</v>
      </c>
      <c r="G437" s="213" t="s">
        <v>1664</v>
      </c>
      <c r="H437" s="213" t="s">
        <v>1647</v>
      </c>
      <c r="I437" s="1"/>
      <c r="J437" s="1"/>
    </row>
    <row r="438" ht="72" customHeight="1">
      <c r="A438" s="213" t="s">
        <v>1684</v>
      </c>
      <c r="B438" s="214" t="s">
        <v>1112</v>
      </c>
      <c r="C438" s="213" t="s">
        <v>1113</v>
      </c>
      <c r="D438" s="214" t="s">
        <v>1106</v>
      </c>
      <c r="E438" s="214" t="s">
        <v>271</v>
      </c>
      <c r="F438" s="214" t="s">
        <v>271</v>
      </c>
      <c r="G438" s="213" t="s">
        <v>1664</v>
      </c>
      <c r="H438" s="213" t="s">
        <v>1647</v>
      </c>
      <c r="I438" s="1"/>
      <c r="J438" s="1"/>
    </row>
    <row r="439" ht="72" customHeight="1">
      <c r="A439" s="213" t="s">
        <v>1684</v>
      </c>
      <c r="B439" s="214" t="s">
        <v>1116</v>
      </c>
      <c r="C439" s="213" t="s">
        <v>1117</v>
      </c>
      <c r="D439" s="214" t="s">
        <v>1114</v>
      </c>
      <c r="E439" s="214" t="s">
        <v>267</v>
      </c>
      <c r="F439" s="214" t="s">
        <v>267</v>
      </c>
      <c r="G439" s="213" t="s">
        <v>1663</v>
      </c>
      <c r="H439" s="213" t="s">
        <v>1647</v>
      </c>
      <c r="I439" s="1"/>
      <c r="J439" s="1"/>
    </row>
    <row r="440" ht="72" customHeight="1">
      <c r="A440" s="213" t="s">
        <v>1684</v>
      </c>
      <c r="B440" s="214" t="s">
        <v>1118</v>
      </c>
      <c r="C440" s="213" t="s">
        <v>1119</v>
      </c>
      <c r="D440" s="214" t="s">
        <v>1114</v>
      </c>
      <c r="E440" s="214" t="s">
        <v>267</v>
      </c>
      <c r="F440" s="214" t="s">
        <v>267</v>
      </c>
      <c r="G440" s="213" t="s">
        <v>1663</v>
      </c>
      <c r="H440" s="213" t="s">
        <v>1647</v>
      </c>
      <c r="I440" s="1"/>
      <c r="J440" s="1"/>
    </row>
    <row r="441" ht="72" customHeight="1">
      <c r="A441" s="213" t="s">
        <v>1684</v>
      </c>
      <c r="B441" s="214" t="s">
        <v>1120</v>
      </c>
      <c r="C441" s="213" t="s">
        <v>1121</v>
      </c>
      <c r="D441" s="214" t="s">
        <v>1114</v>
      </c>
      <c r="E441" s="214" t="s">
        <v>267</v>
      </c>
      <c r="F441" s="214" t="s">
        <v>267</v>
      </c>
      <c r="G441" s="213" t="s">
        <v>1663</v>
      </c>
      <c r="H441" s="213" t="s">
        <v>1647</v>
      </c>
      <c r="I441" s="1"/>
      <c r="J441" s="1"/>
    </row>
    <row r="442" ht="72" customHeight="1">
      <c r="A442" s="213" t="s">
        <v>1684</v>
      </c>
      <c r="B442" s="214" t="s">
        <v>1122</v>
      </c>
      <c r="C442" s="213" t="s">
        <v>1123</v>
      </c>
      <c r="D442" s="214" t="s">
        <v>1114</v>
      </c>
      <c r="E442" s="214" t="s">
        <v>267</v>
      </c>
      <c r="F442" s="214" t="s">
        <v>267</v>
      </c>
      <c r="G442" s="213" t="s">
        <v>1663</v>
      </c>
      <c r="H442" s="213" t="s">
        <v>1647</v>
      </c>
      <c r="I442" s="1"/>
      <c r="J442" s="1"/>
    </row>
    <row r="443" ht="72" customHeight="1">
      <c r="A443" s="213" t="s">
        <v>1684</v>
      </c>
      <c r="B443" s="214" t="s">
        <v>1124</v>
      </c>
      <c r="C443" s="213" t="s">
        <v>1125</v>
      </c>
      <c r="D443" s="214" t="s">
        <v>1114</v>
      </c>
      <c r="E443" s="214" t="s">
        <v>271</v>
      </c>
      <c r="F443" s="214" t="s">
        <v>271</v>
      </c>
      <c r="G443" s="213" t="s">
        <v>1664</v>
      </c>
      <c r="H443" s="213" t="s">
        <v>1647</v>
      </c>
      <c r="I443" s="1"/>
      <c r="J443" s="1"/>
    </row>
    <row r="444" ht="72" customHeight="1">
      <c r="A444" s="213" t="s">
        <v>1684</v>
      </c>
      <c r="B444" s="214" t="s">
        <v>1126</v>
      </c>
      <c r="C444" s="213" t="s">
        <v>1127</v>
      </c>
      <c r="D444" s="214" t="s">
        <v>1114</v>
      </c>
      <c r="E444" s="214" t="s">
        <v>267</v>
      </c>
      <c r="F444" s="214" t="s">
        <v>267</v>
      </c>
      <c r="G444" s="213" t="s">
        <v>1663</v>
      </c>
      <c r="H444" s="213" t="s">
        <v>1647</v>
      </c>
      <c r="I444" s="1"/>
      <c r="J444" s="1"/>
    </row>
    <row r="445" ht="72" customHeight="1">
      <c r="A445" s="213" t="s">
        <v>1684</v>
      </c>
      <c r="B445" s="214" t="s">
        <v>1132</v>
      </c>
      <c r="C445" s="213" t="s">
        <v>1133</v>
      </c>
      <c r="D445" s="214" t="s">
        <v>1130</v>
      </c>
      <c r="E445" s="214" t="s">
        <v>267</v>
      </c>
      <c r="F445" s="214" t="s">
        <v>267</v>
      </c>
      <c r="G445" s="213" t="s">
        <v>1663</v>
      </c>
      <c r="H445" s="213" t="s">
        <v>1647</v>
      </c>
      <c r="I445" s="1"/>
      <c r="J445" s="1"/>
    </row>
    <row r="446" ht="72" customHeight="1">
      <c r="A446" s="213" t="s">
        <v>1684</v>
      </c>
      <c r="B446" s="214" t="s">
        <v>1134</v>
      </c>
      <c r="C446" s="213" t="s">
        <v>1135</v>
      </c>
      <c r="D446" s="214" t="s">
        <v>1130</v>
      </c>
      <c r="E446" s="214" t="s">
        <v>267</v>
      </c>
      <c r="F446" s="214" t="s">
        <v>267</v>
      </c>
      <c r="G446" s="213" t="s">
        <v>1663</v>
      </c>
      <c r="H446" s="213" t="s">
        <v>1647</v>
      </c>
      <c r="I446" s="1"/>
      <c r="J446" s="1"/>
    </row>
    <row r="447" ht="72" customHeight="1">
      <c r="A447" s="213" t="s">
        <v>1684</v>
      </c>
      <c r="B447" s="214" t="s">
        <v>1138</v>
      </c>
      <c r="C447" s="213" t="s">
        <v>1139</v>
      </c>
      <c r="D447" s="214" t="s">
        <v>1136</v>
      </c>
      <c r="E447" s="214" t="s">
        <v>271</v>
      </c>
      <c r="F447" s="214" t="s">
        <v>271</v>
      </c>
      <c r="G447" s="213" t="s">
        <v>1664</v>
      </c>
      <c r="H447" s="213" t="s">
        <v>1647</v>
      </c>
      <c r="I447" s="1"/>
      <c r="J447" s="1"/>
    </row>
    <row r="448" ht="72" customHeight="1">
      <c r="A448" s="213" t="s">
        <v>1684</v>
      </c>
      <c r="B448" s="214" t="s">
        <v>1140</v>
      </c>
      <c r="C448" s="213" t="s">
        <v>1141</v>
      </c>
      <c r="D448" s="214" t="s">
        <v>1136</v>
      </c>
      <c r="E448" s="214" t="s">
        <v>271</v>
      </c>
      <c r="F448" s="214" t="s">
        <v>271</v>
      </c>
      <c r="G448" s="213" t="s">
        <v>1664</v>
      </c>
      <c r="H448" s="213" t="s">
        <v>1647</v>
      </c>
      <c r="I448" s="1"/>
      <c r="J448" s="1"/>
    </row>
    <row r="449" ht="72" customHeight="1">
      <c r="A449" s="213" t="s">
        <v>1684</v>
      </c>
      <c r="B449" s="214" t="s">
        <v>1142</v>
      </c>
      <c r="C449" s="213" t="s">
        <v>1143</v>
      </c>
      <c r="D449" s="214" t="s">
        <v>1136</v>
      </c>
      <c r="E449" s="214" t="s">
        <v>267</v>
      </c>
      <c r="F449" s="214" t="s">
        <v>267</v>
      </c>
      <c r="G449" s="213" t="s">
        <v>1663</v>
      </c>
      <c r="H449" s="213" t="s">
        <v>1647</v>
      </c>
      <c r="I449" s="1"/>
      <c r="J449" s="1"/>
    </row>
    <row r="450" ht="72" customHeight="1">
      <c r="A450" s="213" t="s">
        <v>1684</v>
      </c>
      <c r="B450" s="214" t="s">
        <v>1146</v>
      </c>
      <c r="C450" s="213" t="s">
        <v>1145</v>
      </c>
      <c r="D450" s="214" t="s">
        <v>1144</v>
      </c>
      <c r="E450" s="214" t="s">
        <v>267</v>
      </c>
      <c r="F450" s="214" t="s">
        <v>267</v>
      </c>
      <c r="G450" s="213" t="s">
        <v>1663</v>
      </c>
      <c r="H450" s="213" t="s">
        <v>1647</v>
      </c>
      <c r="I450" s="1"/>
      <c r="J450" s="1"/>
    </row>
    <row r="451" ht="72" customHeight="1">
      <c r="A451" s="213" t="s">
        <v>1684</v>
      </c>
      <c r="B451" s="214" t="s">
        <v>1149</v>
      </c>
      <c r="C451" s="213" t="s">
        <v>1150</v>
      </c>
      <c r="D451" s="214" t="s">
        <v>1147</v>
      </c>
      <c r="E451" s="214" t="s">
        <v>267</v>
      </c>
      <c r="F451" s="214" t="s">
        <v>267</v>
      </c>
      <c r="G451" s="213" t="s">
        <v>1663</v>
      </c>
      <c r="H451" s="213" t="s">
        <v>1647</v>
      </c>
      <c r="I451" s="1"/>
      <c r="J451" s="1"/>
    </row>
    <row r="452" ht="72" customHeight="1">
      <c r="A452" s="213" t="s">
        <v>1684</v>
      </c>
      <c r="B452" s="214" t="s">
        <v>1151</v>
      </c>
      <c r="C452" s="213" t="s">
        <v>1152</v>
      </c>
      <c r="D452" s="214" t="s">
        <v>1147</v>
      </c>
      <c r="E452" s="214" t="s">
        <v>267</v>
      </c>
      <c r="F452" s="214" t="s">
        <v>267</v>
      </c>
      <c r="G452" s="213" t="s">
        <v>1663</v>
      </c>
      <c r="H452" s="213" t="s">
        <v>1647</v>
      </c>
      <c r="I452" s="1"/>
      <c r="J452" s="1"/>
    </row>
    <row r="453" ht="72" customHeight="1">
      <c r="A453" s="213" t="s">
        <v>1684</v>
      </c>
      <c r="B453" s="214" t="s">
        <v>1153</v>
      </c>
      <c r="C453" s="213" t="s">
        <v>1154</v>
      </c>
      <c r="D453" s="214" t="s">
        <v>1147</v>
      </c>
      <c r="E453" s="214" t="s">
        <v>267</v>
      </c>
      <c r="F453" s="214" t="s">
        <v>267</v>
      </c>
      <c r="G453" s="213" t="s">
        <v>1663</v>
      </c>
      <c r="H453" s="213" t="s">
        <v>1647</v>
      </c>
      <c r="I453" s="1"/>
      <c r="J453" s="1"/>
    </row>
    <row r="454" ht="72" customHeight="1">
      <c r="A454" s="213" t="s">
        <v>1684</v>
      </c>
      <c r="B454" s="214" t="s">
        <v>1155</v>
      </c>
      <c r="C454" s="213" t="s">
        <v>1156</v>
      </c>
      <c r="D454" s="214" t="s">
        <v>1147</v>
      </c>
      <c r="E454" s="214" t="s">
        <v>267</v>
      </c>
      <c r="F454" s="214" t="s">
        <v>267</v>
      </c>
      <c r="G454" s="213" t="s">
        <v>1663</v>
      </c>
      <c r="H454" s="213" t="s">
        <v>1647</v>
      </c>
      <c r="I454" s="1"/>
      <c r="J454" s="1"/>
    </row>
    <row r="455" ht="72" customHeight="1">
      <c r="A455" s="213" t="s">
        <v>1684</v>
      </c>
      <c r="B455" s="214" t="s">
        <v>1157</v>
      </c>
      <c r="C455" s="213" t="s">
        <v>1158</v>
      </c>
      <c r="D455" s="214" t="s">
        <v>1147</v>
      </c>
      <c r="E455" s="214" t="s">
        <v>267</v>
      </c>
      <c r="F455" s="214" t="s">
        <v>267</v>
      </c>
      <c r="G455" s="213" t="s">
        <v>1663</v>
      </c>
      <c r="H455" s="213" t="s">
        <v>1647</v>
      </c>
      <c r="I455" s="1"/>
      <c r="J455" s="1"/>
    </row>
    <row r="456" ht="72" customHeight="1">
      <c r="A456" s="213" t="s">
        <v>1684</v>
      </c>
      <c r="B456" s="214" t="s">
        <v>1159</v>
      </c>
      <c r="C456" s="213" t="s">
        <v>1160</v>
      </c>
      <c r="D456" s="214" t="s">
        <v>1147</v>
      </c>
      <c r="E456" s="214" t="s">
        <v>267</v>
      </c>
      <c r="F456" s="214" t="s">
        <v>267</v>
      </c>
      <c r="G456" s="213" t="s">
        <v>1663</v>
      </c>
      <c r="H456" s="213" t="s">
        <v>1647</v>
      </c>
      <c r="I456" s="1"/>
      <c r="J456" s="1"/>
    </row>
    <row r="457" ht="72" customHeight="1">
      <c r="A457" s="213" t="s">
        <v>1684</v>
      </c>
      <c r="B457" s="214" t="s">
        <v>1161</v>
      </c>
      <c r="C457" s="213" t="s">
        <v>1162</v>
      </c>
      <c r="D457" s="214" t="s">
        <v>1147</v>
      </c>
      <c r="E457" s="214" t="s">
        <v>267</v>
      </c>
      <c r="F457" s="214" t="s">
        <v>267</v>
      </c>
      <c r="G457" s="213" t="s">
        <v>1663</v>
      </c>
      <c r="H457" s="213" t="s">
        <v>1647</v>
      </c>
      <c r="I457" s="1"/>
      <c r="J457" s="1"/>
    </row>
    <row r="458" ht="72" customHeight="1">
      <c r="A458" s="213" t="s">
        <v>1684</v>
      </c>
      <c r="B458" s="214" t="s">
        <v>1167</v>
      </c>
      <c r="C458" s="213" t="s">
        <v>1168</v>
      </c>
      <c r="D458" s="214" t="s">
        <v>1165</v>
      </c>
      <c r="E458" s="214" t="s">
        <v>267</v>
      </c>
      <c r="F458" s="214" t="s">
        <v>267</v>
      </c>
      <c r="G458" s="213" t="s">
        <v>1663</v>
      </c>
      <c r="H458" s="213" t="s">
        <v>1647</v>
      </c>
      <c r="I458" s="1"/>
      <c r="J458" s="1"/>
    </row>
    <row r="459" ht="72" customHeight="1">
      <c r="A459" s="213" t="s">
        <v>1684</v>
      </c>
      <c r="B459" s="214" t="s">
        <v>1169</v>
      </c>
      <c r="C459" s="213" t="s">
        <v>1170</v>
      </c>
      <c r="D459" s="214" t="s">
        <v>1165</v>
      </c>
      <c r="E459" s="214" t="s">
        <v>267</v>
      </c>
      <c r="F459" s="214" t="s">
        <v>267</v>
      </c>
      <c r="G459" s="213" t="s">
        <v>1663</v>
      </c>
      <c r="H459" s="213" t="s">
        <v>1647</v>
      </c>
      <c r="I459" s="1"/>
      <c r="J459" s="1"/>
    </row>
    <row r="460" ht="72" customHeight="1">
      <c r="A460" s="213" t="s">
        <v>1684</v>
      </c>
      <c r="B460" s="214" t="s">
        <v>1173</v>
      </c>
      <c r="C460" s="213" t="s">
        <v>1174</v>
      </c>
      <c r="D460" s="214" t="s">
        <v>1171</v>
      </c>
      <c r="E460" s="214" t="s">
        <v>271</v>
      </c>
      <c r="F460" s="214" t="s">
        <v>271</v>
      </c>
      <c r="G460" s="213" t="s">
        <v>1664</v>
      </c>
      <c r="H460" s="213" t="s">
        <v>1647</v>
      </c>
      <c r="I460" s="1"/>
      <c r="J460" s="1"/>
    </row>
    <row r="461" ht="72" customHeight="1">
      <c r="A461" s="213" t="s">
        <v>1684</v>
      </c>
      <c r="B461" s="214" t="s">
        <v>1175</v>
      </c>
      <c r="C461" s="213" t="s">
        <v>1176</v>
      </c>
      <c r="D461" s="214" t="s">
        <v>1171</v>
      </c>
      <c r="E461" s="214" t="s">
        <v>271</v>
      </c>
      <c r="F461" s="214" t="s">
        <v>271</v>
      </c>
      <c r="G461" s="213" t="s">
        <v>1664</v>
      </c>
      <c r="H461" s="213" t="s">
        <v>1647</v>
      </c>
      <c r="I461" s="1"/>
      <c r="J461" s="1"/>
    </row>
    <row r="462" ht="72" customHeight="1">
      <c r="A462" s="213" t="s">
        <v>1684</v>
      </c>
      <c r="B462" s="214" t="s">
        <v>1177</v>
      </c>
      <c r="C462" s="213" t="s">
        <v>1178</v>
      </c>
      <c r="D462" s="214" t="s">
        <v>1171</v>
      </c>
      <c r="E462" s="214" t="s">
        <v>271</v>
      </c>
      <c r="F462" s="214" t="s">
        <v>271</v>
      </c>
      <c r="G462" s="213" t="s">
        <v>1664</v>
      </c>
      <c r="H462" s="213" t="s">
        <v>1647</v>
      </c>
      <c r="I462" s="1"/>
      <c r="J462" s="1"/>
    </row>
    <row r="463" ht="72" customHeight="1">
      <c r="A463" s="213" t="s">
        <v>1684</v>
      </c>
      <c r="B463" s="214" t="s">
        <v>1182</v>
      </c>
      <c r="C463" s="213" t="s">
        <v>1183</v>
      </c>
      <c r="D463" s="214" t="s">
        <v>1181</v>
      </c>
      <c r="E463" s="214" t="s">
        <v>271</v>
      </c>
      <c r="F463" s="214" t="s">
        <v>271</v>
      </c>
      <c r="G463" s="213" t="s">
        <v>1664</v>
      </c>
      <c r="H463" s="213" t="s">
        <v>1647</v>
      </c>
      <c r="I463" s="1"/>
      <c r="J463" s="1"/>
    </row>
    <row r="464" ht="72" customHeight="1">
      <c r="A464" s="213" t="s">
        <v>1684</v>
      </c>
      <c r="B464" s="214" t="s">
        <v>1184</v>
      </c>
      <c r="C464" s="213" t="s">
        <v>1185</v>
      </c>
      <c r="D464" s="214" t="s">
        <v>1181</v>
      </c>
      <c r="E464" s="214" t="s">
        <v>271</v>
      </c>
      <c r="F464" s="214" t="s">
        <v>271</v>
      </c>
      <c r="G464" s="213" t="s">
        <v>1664</v>
      </c>
      <c r="H464" s="213" t="s">
        <v>1647</v>
      </c>
      <c r="I464" s="1"/>
      <c r="J464" s="1"/>
    </row>
    <row r="465" ht="72" customHeight="1">
      <c r="A465" s="213" t="s">
        <v>1684</v>
      </c>
      <c r="B465" s="214" t="s">
        <v>1186</v>
      </c>
      <c r="C465" s="213" t="s">
        <v>1187</v>
      </c>
      <c r="D465" s="214" t="s">
        <v>1181</v>
      </c>
      <c r="E465" s="214" t="s">
        <v>271</v>
      </c>
      <c r="F465" s="214" t="s">
        <v>271</v>
      </c>
      <c r="G465" s="213" t="s">
        <v>1664</v>
      </c>
      <c r="H465" s="213" t="s">
        <v>1647</v>
      </c>
      <c r="I465" s="1"/>
      <c r="J465" s="1"/>
    </row>
    <row r="466" ht="72" customHeight="1">
      <c r="A466" s="213" t="s">
        <v>1684</v>
      </c>
      <c r="B466" s="214" t="s">
        <v>1188</v>
      </c>
      <c r="C466" s="213" t="s">
        <v>1189</v>
      </c>
      <c r="D466" s="214" t="s">
        <v>1181</v>
      </c>
      <c r="E466" s="214" t="s">
        <v>271</v>
      </c>
      <c r="F466" s="214" t="s">
        <v>271</v>
      </c>
      <c r="G466" s="213" t="s">
        <v>1664</v>
      </c>
      <c r="H466" s="213" t="s">
        <v>1647</v>
      </c>
      <c r="I466" s="1"/>
      <c r="J466" s="1"/>
    </row>
    <row r="467" ht="72" customHeight="1">
      <c r="A467" s="213" t="s">
        <v>1684</v>
      </c>
      <c r="B467" s="214" t="s">
        <v>1190</v>
      </c>
      <c r="C467" s="213" t="s">
        <v>1191</v>
      </c>
      <c r="D467" s="214" t="s">
        <v>1181</v>
      </c>
      <c r="E467" s="214" t="s">
        <v>271</v>
      </c>
      <c r="F467" s="214" t="s">
        <v>271</v>
      </c>
      <c r="G467" s="213" t="s">
        <v>1664</v>
      </c>
      <c r="H467" s="213" t="s">
        <v>1647</v>
      </c>
      <c r="I467" s="1"/>
      <c r="J467" s="1"/>
    </row>
    <row r="468" ht="72" customHeight="1">
      <c r="A468" s="213" t="s">
        <v>1684</v>
      </c>
      <c r="B468" s="214" t="s">
        <v>1197</v>
      </c>
      <c r="C468" s="213" t="s">
        <v>1198</v>
      </c>
      <c r="D468" s="214" t="s">
        <v>1195</v>
      </c>
      <c r="E468" s="214" t="s">
        <v>267</v>
      </c>
      <c r="F468" s="214" t="s">
        <v>267</v>
      </c>
      <c r="G468" s="213" t="s">
        <v>1665</v>
      </c>
      <c r="H468" s="213" t="s">
        <v>1647</v>
      </c>
      <c r="I468" s="1"/>
      <c r="J468" s="1"/>
    </row>
    <row r="469" ht="72" customHeight="1">
      <c r="A469" s="213" t="s">
        <v>1684</v>
      </c>
      <c r="B469" s="214" t="s">
        <v>1202</v>
      </c>
      <c r="C469" s="213" t="s">
        <v>1203</v>
      </c>
      <c r="D469" s="214" t="s">
        <v>1195</v>
      </c>
      <c r="E469" s="214" t="s">
        <v>267</v>
      </c>
      <c r="F469" s="214" t="s">
        <v>267</v>
      </c>
      <c r="G469" s="213" t="s">
        <v>1665</v>
      </c>
      <c r="H469" s="213" t="s">
        <v>1647</v>
      </c>
      <c r="I469" s="1"/>
      <c r="J469" s="1"/>
    </row>
    <row r="470" ht="72" customHeight="1">
      <c r="A470" s="213" t="s">
        <v>1684</v>
      </c>
      <c r="B470" s="214" t="s">
        <v>1204</v>
      </c>
      <c r="C470" s="213" t="s">
        <v>1205</v>
      </c>
      <c r="D470" s="214" t="s">
        <v>1195</v>
      </c>
      <c r="E470" s="214" t="s">
        <v>267</v>
      </c>
      <c r="F470" s="214" t="s">
        <v>267</v>
      </c>
      <c r="G470" s="213" t="s">
        <v>1665</v>
      </c>
      <c r="H470" s="213" t="s">
        <v>1647</v>
      </c>
      <c r="I470" s="1"/>
      <c r="J470" s="1"/>
    </row>
    <row r="471" ht="72" customHeight="1">
      <c r="A471" s="213" t="s">
        <v>1684</v>
      </c>
      <c r="B471" s="214" t="s">
        <v>1206</v>
      </c>
      <c r="C471" s="213" t="s">
        <v>1207</v>
      </c>
      <c r="D471" s="214" t="s">
        <v>1195</v>
      </c>
      <c r="E471" s="214" t="s">
        <v>267</v>
      </c>
      <c r="F471" s="214" t="s">
        <v>267</v>
      </c>
      <c r="G471" s="213" t="s">
        <v>1665</v>
      </c>
      <c r="H471" s="213" t="s">
        <v>1647</v>
      </c>
      <c r="I471" s="1"/>
      <c r="J471" s="1"/>
    </row>
    <row r="472" ht="72" customHeight="1">
      <c r="A472" s="213" t="s">
        <v>1684</v>
      </c>
      <c r="B472" s="214" t="s">
        <v>1210</v>
      </c>
      <c r="C472" s="213" t="s">
        <v>1211</v>
      </c>
      <c r="D472" s="214" t="s">
        <v>1208</v>
      </c>
      <c r="E472" s="214" t="s">
        <v>267</v>
      </c>
      <c r="F472" s="214" t="s">
        <v>267</v>
      </c>
      <c r="G472" s="213" t="s">
        <v>1665</v>
      </c>
      <c r="H472" s="213" t="s">
        <v>1647</v>
      </c>
      <c r="I472" s="1"/>
      <c r="J472" s="1"/>
    </row>
    <row r="473" ht="72" customHeight="1">
      <c r="A473" s="213" t="s">
        <v>1684</v>
      </c>
      <c r="B473" s="214" t="s">
        <v>1212</v>
      </c>
      <c r="C473" s="213" t="s">
        <v>1213</v>
      </c>
      <c r="D473" s="214" t="s">
        <v>1208</v>
      </c>
      <c r="E473" s="214" t="s">
        <v>267</v>
      </c>
      <c r="F473" s="214" t="s">
        <v>267</v>
      </c>
      <c r="G473" s="213" t="s">
        <v>1665</v>
      </c>
      <c r="H473" s="213" t="s">
        <v>1647</v>
      </c>
      <c r="I473" s="1"/>
      <c r="J473" s="1"/>
    </row>
    <row r="474" ht="72" customHeight="1">
      <c r="A474" s="213" t="s">
        <v>1684</v>
      </c>
      <c r="B474" s="214" t="s">
        <v>1214</v>
      </c>
      <c r="C474" s="213" t="s">
        <v>1215</v>
      </c>
      <c r="D474" s="214" t="s">
        <v>1208</v>
      </c>
      <c r="E474" s="214" t="s">
        <v>267</v>
      </c>
      <c r="F474" s="214" t="s">
        <v>267</v>
      </c>
      <c r="G474" s="213" t="s">
        <v>1665</v>
      </c>
      <c r="H474" s="213" t="s">
        <v>1647</v>
      </c>
      <c r="I474" s="1"/>
      <c r="J474" s="1"/>
    </row>
    <row r="475" ht="72" customHeight="1">
      <c r="A475" s="213" t="s">
        <v>1684</v>
      </c>
      <c r="B475" s="214" t="s">
        <v>1216</v>
      </c>
      <c r="C475" s="213" t="s">
        <v>1217</v>
      </c>
      <c r="D475" s="214" t="s">
        <v>1208</v>
      </c>
      <c r="E475" s="214" t="s">
        <v>267</v>
      </c>
      <c r="F475" s="214" t="s">
        <v>267</v>
      </c>
      <c r="G475" s="213" t="s">
        <v>1665</v>
      </c>
      <c r="H475" s="213" t="s">
        <v>1647</v>
      </c>
      <c r="I475" s="1"/>
      <c r="J475" s="1"/>
    </row>
    <row r="476" ht="72" customHeight="1">
      <c r="A476" s="213" t="s">
        <v>1684</v>
      </c>
      <c r="B476" s="214" t="s">
        <v>1220</v>
      </c>
      <c r="C476" s="213" t="s">
        <v>1219</v>
      </c>
      <c r="D476" s="214" t="s">
        <v>1218</v>
      </c>
      <c r="E476" s="214" t="s">
        <v>267</v>
      </c>
      <c r="F476" s="214" t="s">
        <v>267</v>
      </c>
      <c r="G476" s="213" t="s">
        <v>1665</v>
      </c>
      <c r="H476" s="213" t="s">
        <v>1647</v>
      </c>
      <c r="I476" s="1"/>
      <c r="J476" s="1"/>
    </row>
    <row r="477" ht="72" customHeight="1">
      <c r="A477" s="213" t="s">
        <v>1684</v>
      </c>
      <c r="B477" s="214" t="s">
        <v>1225</v>
      </c>
      <c r="C477" s="213" t="s">
        <v>1224</v>
      </c>
      <c r="D477" s="214" t="s">
        <v>1223</v>
      </c>
      <c r="E477" s="214" t="s">
        <v>267</v>
      </c>
      <c r="F477" s="214" t="s">
        <v>267</v>
      </c>
      <c r="G477" s="213" t="s">
        <v>1665</v>
      </c>
      <c r="H477" s="213" t="s">
        <v>1647</v>
      </c>
      <c r="I477" s="1"/>
      <c r="J477" s="1"/>
    </row>
    <row r="478" ht="72" customHeight="1">
      <c r="A478" s="213" t="s">
        <v>1684</v>
      </c>
      <c r="B478" s="214" t="s">
        <v>1228</v>
      </c>
      <c r="C478" s="213" t="s">
        <v>1229</v>
      </c>
      <c r="D478" s="214" t="s">
        <v>1226</v>
      </c>
      <c r="E478" s="214" t="s">
        <v>267</v>
      </c>
      <c r="F478" s="214" t="s">
        <v>267</v>
      </c>
      <c r="G478" s="213" t="s">
        <v>1665</v>
      </c>
      <c r="H478" s="213" t="s">
        <v>1647</v>
      </c>
      <c r="I478" s="1"/>
      <c r="J478" s="1"/>
    </row>
    <row r="479" ht="72" customHeight="1">
      <c r="A479" s="213" t="s">
        <v>1684</v>
      </c>
      <c r="B479" s="214" t="s">
        <v>1230</v>
      </c>
      <c r="C479" s="213" t="s">
        <v>1231</v>
      </c>
      <c r="D479" s="214" t="s">
        <v>1226</v>
      </c>
      <c r="E479" s="214" t="s">
        <v>267</v>
      </c>
      <c r="F479" s="214" t="s">
        <v>267</v>
      </c>
      <c r="G479" s="213" t="s">
        <v>1665</v>
      </c>
      <c r="H479" s="213" t="s">
        <v>1647</v>
      </c>
      <c r="I479" s="1"/>
      <c r="J479" s="1"/>
    </row>
    <row r="480" ht="72" customHeight="1">
      <c r="A480" s="213" t="s">
        <v>1684</v>
      </c>
      <c r="B480" s="214" t="s">
        <v>1232</v>
      </c>
      <c r="C480" s="213" t="s">
        <v>1233</v>
      </c>
      <c r="D480" s="214" t="s">
        <v>1226</v>
      </c>
      <c r="E480" s="214" t="s">
        <v>267</v>
      </c>
      <c r="F480" s="214" t="s">
        <v>267</v>
      </c>
      <c r="G480" s="213" t="s">
        <v>1665</v>
      </c>
      <c r="H480" s="213" t="s">
        <v>1647</v>
      </c>
      <c r="I480" s="1"/>
      <c r="J480" s="1"/>
    </row>
    <row r="481" ht="72" customHeight="1">
      <c r="A481" s="213" t="s">
        <v>1684</v>
      </c>
      <c r="B481" s="214" t="s">
        <v>1234</v>
      </c>
      <c r="C481" s="213" t="s">
        <v>1235</v>
      </c>
      <c r="D481" s="214" t="s">
        <v>1226</v>
      </c>
      <c r="E481" s="214" t="s">
        <v>267</v>
      </c>
      <c r="F481" s="214" t="s">
        <v>267</v>
      </c>
      <c r="G481" s="213" t="s">
        <v>1665</v>
      </c>
      <c r="H481" s="213" t="s">
        <v>1647</v>
      </c>
      <c r="I481" s="1"/>
      <c r="J481" s="1"/>
    </row>
    <row r="482" ht="72" customHeight="1">
      <c r="A482" s="213" t="s">
        <v>1684</v>
      </c>
      <c r="B482" s="214" t="s">
        <v>1240</v>
      </c>
      <c r="C482" s="213" t="s">
        <v>1239</v>
      </c>
      <c r="D482" s="214" t="s">
        <v>1238</v>
      </c>
      <c r="E482" s="214" t="s">
        <v>267</v>
      </c>
      <c r="F482" s="214" t="s">
        <v>267</v>
      </c>
      <c r="G482" s="213" t="s">
        <v>1665</v>
      </c>
      <c r="H482" s="213" t="s">
        <v>1647</v>
      </c>
      <c r="I482" s="1"/>
      <c r="J482" s="1"/>
    </row>
    <row r="483" ht="72" customHeight="1">
      <c r="A483" s="213" t="s">
        <v>1684</v>
      </c>
      <c r="B483" s="214" t="s">
        <v>1243</v>
      </c>
      <c r="C483" s="213" t="s">
        <v>1242</v>
      </c>
      <c r="D483" s="214" t="s">
        <v>1241</v>
      </c>
      <c r="E483" s="214" t="s">
        <v>267</v>
      </c>
      <c r="F483" s="214" t="s">
        <v>267</v>
      </c>
      <c r="G483" s="213" t="s">
        <v>1665</v>
      </c>
      <c r="H483" s="213" t="s">
        <v>1647</v>
      </c>
      <c r="I483" s="1"/>
      <c r="J483" s="1"/>
    </row>
    <row r="484" ht="72" customHeight="1">
      <c r="A484" s="213" t="s">
        <v>1684</v>
      </c>
      <c r="B484" s="214" t="s">
        <v>1246</v>
      </c>
      <c r="C484" s="213" t="s">
        <v>1245</v>
      </c>
      <c r="D484" s="214" t="s">
        <v>1244</v>
      </c>
      <c r="E484" s="214" t="s">
        <v>267</v>
      </c>
      <c r="F484" s="214" t="s">
        <v>267</v>
      </c>
      <c r="G484" s="213" t="s">
        <v>1665</v>
      </c>
      <c r="H484" s="213" t="s">
        <v>1647</v>
      </c>
      <c r="I484" s="1"/>
      <c r="J484" s="1"/>
    </row>
    <row r="485" ht="72" customHeight="1">
      <c r="A485" s="213" t="s">
        <v>1684</v>
      </c>
      <c r="B485" s="214" t="s">
        <v>1249</v>
      </c>
      <c r="C485" s="213" t="s">
        <v>1248</v>
      </c>
      <c r="D485" s="214" t="s">
        <v>1247</v>
      </c>
      <c r="E485" s="214" t="s">
        <v>267</v>
      </c>
      <c r="F485" s="214" t="s">
        <v>267</v>
      </c>
      <c r="G485" s="213" t="s">
        <v>1665</v>
      </c>
      <c r="H485" s="213" t="s">
        <v>1647</v>
      </c>
      <c r="I485" s="1"/>
      <c r="J485" s="1"/>
    </row>
    <row r="486" ht="72" customHeight="1">
      <c r="A486" s="213" t="s">
        <v>1684</v>
      </c>
      <c r="B486" s="214" t="s">
        <v>1255</v>
      </c>
      <c r="C486" s="213" t="s">
        <v>1256</v>
      </c>
      <c r="D486" s="214" t="s">
        <v>1253</v>
      </c>
      <c r="E486" s="214" t="s">
        <v>267</v>
      </c>
      <c r="F486" s="214" t="s">
        <v>267</v>
      </c>
      <c r="G486" s="213" t="s">
        <v>1666</v>
      </c>
      <c r="H486" s="213" t="s">
        <v>1647</v>
      </c>
      <c r="I486" s="1"/>
      <c r="J486" s="1"/>
    </row>
    <row r="487" ht="72" customHeight="1">
      <c r="A487" s="213" t="s">
        <v>1684</v>
      </c>
      <c r="B487" s="214" t="s">
        <v>1260</v>
      </c>
      <c r="C487" s="213" t="s">
        <v>1261</v>
      </c>
      <c r="D487" s="214" t="s">
        <v>1253</v>
      </c>
      <c r="E487" s="214" t="s">
        <v>267</v>
      </c>
      <c r="F487" s="214" t="s">
        <v>267</v>
      </c>
      <c r="G487" s="213" t="s">
        <v>1666</v>
      </c>
      <c r="H487" s="213" t="s">
        <v>1647</v>
      </c>
      <c r="I487" s="1"/>
      <c r="J487" s="1"/>
    </row>
    <row r="488" ht="72" customHeight="1">
      <c r="A488" s="213" t="s">
        <v>1684</v>
      </c>
      <c r="B488" s="214" t="s">
        <v>1262</v>
      </c>
      <c r="C488" s="213" t="s">
        <v>1263</v>
      </c>
      <c r="D488" s="214" t="s">
        <v>1253</v>
      </c>
      <c r="E488" s="214" t="s">
        <v>267</v>
      </c>
      <c r="F488" s="214" t="s">
        <v>267</v>
      </c>
      <c r="G488" s="213" t="s">
        <v>1666</v>
      </c>
      <c r="H488" s="213" t="s">
        <v>1647</v>
      </c>
      <c r="I488" s="1"/>
      <c r="J488" s="1"/>
    </row>
    <row r="489" ht="72" customHeight="1">
      <c r="A489" s="213" t="s">
        <v>1684</v>
      </c>
      <c r="B489" s="214" t="s">
        <v>1264</v>
      </c>
      <c r="C489" s="213" t="s">
        <v>1265</v>
      </c>
      <c r="D489" s="214" t="s">
        <v>1253</v>
      </c>
      <c r="E489" s="214" t="s">
        <v>267</v>
      </c>
      <c r="F489" s="214" t="s">
        <v>267</v>
      </c>
      <c r="G489" s="213" t="s">
        <v>1666</v>
      </c>
      <c r="H489" s="213" t="s">
        <v>1647</v>
      </c>
      <c r="I489" s="1"/>
      <c r="J489" s="1"/>
    </row>
    <row r="490" ht="72" customHeight="1">
      <c r="A490" s="213" t="s">
        <v>1684</v>
      </c>
      <c r="B490" s="214" t="s">
        <v>1266</v>
      </c>
      <c r="C490" s="213" t="s">
        <v>1267</v>
      </c>
      <c r="D490" s="214" t="s">
        <v>1253</v>
      </c>
      <c r="E490" s="214" t="s">
        <v>271</v>
      </c>
      <c r="F490" s="214" t="s">
        <v>271</v>
      </c>
      <c r="G490" s="213" t="s">
        <v>1667</v>
      </c>
      <c r="H490" s="213" t="s">
        <v>1647</v>
      </c>
      <c r="I490" s="1"/>
      <c r="J490" s="1"/>
    </row>
    <row r="491" ht="72" customHeight="1">
      <c r="A491" s="213" t="s">
        <v>1684</v>
      </c>
      <c r="B491" s="214" t="s">
        <v>1270</v>
      </c>
      <c r="C491" s="213" t="s">
        <v>1271</v>
      </c>
      <c r="D491" s="214" t="s">
        <v>1253</v>
      </c>
      <c r="E491" s="214" t="s">
        <v>267</v>
      </c>
      <c r="F491" s="214" t="s">
        <v>267</v>
      </c>
      <c r="G491" s="213" t="s">
        <v>1666</v>
      </c>
      <c r="H491" s="213" t="s">
        <v>1647</v>
      </c>
      <c r="I491" s="1"/>
      <c r="J491" s="1"/>
    </row>
    <row r="492" ht="72" customHeight="1">
      <c r="A492" s="213" t="s">
        <v>1684</v>
      </c>
      <c r="B492" s="214" t="s">
        <v>1274</v>
      </c>
      <c r="C492" s="213" t="s">
        <v>1275</v>
      </c>
      <c r="D492" s="214" t="s">
        <v>1272</v>
      </c>
      <c r="E492" s="214" t="s">
        <v>267</v>
      </c>
      <c r="F492" s="214" t="s">
        <v>267</v>
      </c>
      <c r="G492" s="213" t="s">
        <v>1666</v>
      </c>
      <c r="H492" s="213" t="s">
        <v>1647</v>
      </c>
      <c r="I492" s="1"/>
      <c r="J492" s="1"/>
    </row>
    <row r="493" ht="72" customHeight="1">
      <c r="A493" s="213" t="s">
        <v>1684</v>
      </c>
      <c r="B493" s="214" t="s">
        <v>1276</v>
      </c>
      <c r="C493" s="213" t="s">
        <v>1277</v>
      </c>
      <c r="D493" s="214" t="s">
        <v>1272</v>
      </c>
      <c r="E493" s="214" t="s">
        <v>267</v>
      </c>
      <c r="F493" s="214" t="s">
        <v>267</v>
      </c>
      <c r="G493" s="213" t="s">
        <v>1666</v>
      </c>
      <c r="H493" s="213" t="s">
        <v>1647</v>
      </c>
      <c r="I493" s="1"/>
      <c r="J493" s="1"/>
    </row>
    <row r="494" ht="72" customHeight="1">
      <c r="A494" s="213" t="s">
        <v>1684</v>
      </c>
      <c r="B494" s="214" t="s">
        <v>1278</v>
      </c>
      <c r="C494" s="213" t="s">
        <v>1279</v>
      </c>
      <c r="D494" s="214" t="s">
        <v>1272</v>
      </c>
      <c r="E494" s="214" t="s">
        <v>267</v>
      </c>
      <c r="F494" s="214" t="s">
        <v>267</v>
      </c>
      <c r="G494" s="213" t="s">
        <v>1666</v>
      </c>
      <c r="H494" s="213" t="s">
        <v>1647</v>
      </c>
      <c r="I494" s="1"/>
      <c r="J494" s="1"/>
    </row>
    <row r="495" ht="72" customHeight="1">
      <c r="A495" s="213" t="s">
        <v>1684</v>
      </c>
      <c r="B495" s="214" t="s">
        <v>1280</v>
      </c>
      <c r="C495" s="213" t="s">
        <v>1281</v>
      </c>
      <c r="D495" s="214" t="s">
        <v>1272</v>
      </c>
      <c r="E495" s="214" t="s">
        <v>267</v>
      </c>
      <c r="F495" s="214" t="s">
        <v>267</v>
      </c>
      <c r="G495" s="213" t="s">
        <v>1666</v>
      </c>
      <c r="H495" s="213" t="s">
        <v>1647</v>
      </c>
      <c r="I495" s="1"/>
      <c r="J495" s="1"/>
    </row>
    <row r="496" ht="72" customHeight="1">
      <c r="A496" s="213" t="s">
        <v>1684</v>
      </c>
      <c r="B496" s="214" t="s">
        <v>1282</v>
      </c>
      <c r="C496" s="213" t="s">
        <v>1283</v>
      </c>
      <c r="D496" s="214" t="s">
        <v>1272</v>
      </c>
      <c r="E496" s="214" t="s">
        <v>267</v>
      </c>
      <c r="F496" s="214" t="s">
        <v>267</v>
      </c>
      <c r="G496" s="213" t="s">
        <v>1666</v>
      </c>
      <c r="H496" s="213" t="s">
        <v>1647</v>
      </c>
      <c r="I496" s="1"/>
      <c r="J496" s="1"/>
    </row>
    <row r="497" ht="72" customHeight="1">
      <c r="A497" s="213" t="s">
        <v>1684</v>
      </c>
      <c r="B497" s="214" t="s">
        <v>1284</v>
      </c>
      <c r="C497" s="213" t="s">
        <v>1285</v>
      </c>
      <c r="D497" s="214" t="s">
        <v>1272</v>
      </c>
      <c r="E497" s="214" t="s">
        <v>271</v>
      </c>
      <c r="F497" s="214" t="s">
        <v>271</v>
      </c>
      <c r="G497" s="213" t="s">
        <v>1667</v>
      </c>
      <c r="H497" s="213" t="s">
        <v>1647</v>
      </c>
      <c r="I497" s="1"/>
      <c r="J497" s="1"/>
    </row>
    <row r="498" ht="72" customHeight="1">
      <c r="A498" s="213" t="s">
        <v>1684</v>
      </c>
      <c r="B498" s="214" t="s">
        <v>1286</v>
      </c>
      <c r="C498" s="213" t="s">
        <v>1287</v>
      </c>
      <c r="D498" s="214" t="s">
        <v>1272</v>
      </c>
      <c r="E498" s="214" t="s">
        <v>271</v>
      </c>
      <c r="F498" s="214" t="s">
        <v>271</v>
      </c>
      <c r="G498" s="213" t="s">
        <v>1667</v>
      </c>
      <c r="H498" s="213" t="s">
        <v>1647</v>
      </c>
      <c r="I498" s="1"/>
      <c r="J498" s="1"/>
    </row>
    <row r="499" ht="72" customHeight="1">
      <c r="A499" s="213" t="s">
        <v>1684</v>
      </c>
      <c r="B499" s="214" t="s">
        <v>1290</v>
      </c>
      <c r="C499" s="213" t="s">
        <v>1291</v>
      </c>
      <c r="D499" s="214" t="s">
        <v>1288</v>
      </c>
      <c r="E499" s="214" t="s">
        <v>267</v>
      </c>
      <c r="F499" s="214" t="s">
        <v>267</v>
      </c>
      <c r="G499" s="213" t="s">
        <v>1666</v>
      </c>
      <c r="H499" s="213" t="s">
        <v>1647</v>
      </c>
      <c r="I499" s="1"/>
      <c r="J499" s="1"/>
    </row>
    <row r="500" ht="72" customHeight="1">
      <c r="A500" s="213" t="s">
        <v>1684</v>
      </c>
      <c r="B500" s="214" t="s">
        <v>1292</v>
      </c>
      <c r="C500" s="213" t="s">
        <v>1293</v>
      </c>
      <c r="D500" s="214" t="s">
        <v>1288</v>
      </c>
      <c r="E500" s="214" t="s">
        <v>267</v>
      </c>
      <c r="F500" s="214" t="s">
        <v>267</v>
      </c>
      <c r="G500" s="213" t="s">
        <v>1666</v>
      </c>
      <c r="H500" s="213" t="s">
        <v>1647</v>
      </c>
      <c r="I500" s="1"/>
      <c r="J500" s="1"/>
    </row>
    <row r="501" ht="72" customHeight="1">
      <c r="A501" s="213" t="s">
        <v>1684</v>
      </c>
      <c r="B501" s="214" t="s">
        <v>1294</v>
      </c>
      <c r="C501" s="213" t="s">
        <v>1295</v>
      </c>
      <c r="D501" s="214" t="s">
        <v>1288</v>
      </c>
      <c r="E501" s="214" t="s">
        <v>267</v>
      </c>
      <c r="F501" s="214" t="s">
        <v>267</v>
      </c>
      <c r="G501" s="213" t="s">
        <v>1666</v>
      </c>
      <c r="H501" s="213" t="s">
        <v>1647</v>
      </c>
      <c r="I501" s="1"/>
      <c r="J501" s="1"/>
    </row>
    <row r="502" ht="72" customHeight="1">
      <c r="A502" s="213" t="s">
        <v>1684</v>
      </c>
      <c r="B502" s="214" t="s">
        <v>1300</v>
      </c>
      <c r="C502" s="213" t="s">
        <v>1301</v>
      </c>
      <c r="D502" s="214" t="s">
        <v>1298</v>
      </c>
      <c r="E502" s="214" t="s">
        <v>271</v>
      </c>
      <c r="F502" s="214" t="s">
        <v>271</v>
      </c>
      <c r="G502" s="213" t="s">
        <v>1667</v>
      </c>
      <c r="H502" s="213" t="s">
        <v>1647</v>
      </c>
      <c r="I502" s="1"/>
      <c r="J502" s="1"/>
    </row>
    <row r="503" ht="72" customHeight="1">
      <c r="A503" s="213" t="s">
        <v>1684</v>
      </c>
      <c r="B503" s="214" t="s">
        <v>1302</v>
      </c>
      <c r="C503" s="213" t="s">
        <v>1303</v>
      </c>
      <c r="D503" s="214" t="s">
        <v>1298</v>
      </c>
      <c r="E503" s="214" t="s">
        <v>271</v>
      </c>
      <c r="F503" s="214" t="s">
        <v>271</v>
      </c>
      <c r="G503" s="213" t="s">
        <v>1667</v>
      </c>
      <c r="H503" s="213" t="s">
        <v>1647</v>
      </c>
      <c r="I503" s="1"/>
      <c r="J503" s="1"/>
    </row>
    <row r="504" ht="72" customHeight="1">
      <c r="A504" s="213" t="s">
        <v>1684</v>
      </c>
      <c r="B504" s="214" t="s">
        <v>1304</v>
      </c>
      <c r="C504" s="213" t="s">
        <v>1305</v>
      </c>
      <c r="D504" s="214" t="s">
        <v>1298</v>
      </c>
      <c r="E504" s="214" t="s">
        <v>271</v>
      </c>
      <c r="F504" s="214" t="s">
        <v>271</v>
      </c>
      <c r="G504" s="213" t="s">
        <v>1667</v>
      </c>
      <c r="H504" s="213" t="s">
        <v>1647</v>
      </c>
      <c r="I504" s="1"/>
      <c r="J504" s="1"/>
    </row>
    <row r="505" ht="72" customHeight="1">
      <c r="A505" s="213" t="s">
        <v>1684</v>
      </c>
      <c r="B505" s="214" t="s">
        <v>1306</v>
      </c>
      <c r="C505" s="213" t="s">
        <v>1307</v>
      </c>
      <c r="D505" s="214" t="s">
        <v>1298</v>
      </c>
      <c r="E505" s="214" t="s">
        <v>271</v>
      </c>
      <c r="F505" s="214" t="s">
        <v>271</v>
      </c>
      <c r="G505" s="213" t="s">
        <v>1667</v>
      </c>
      <c r="H505" s="213" t="s">
        <v>1647</v>
      </c>
      <c r="I505" s="1"/>
      <c r="J505" s="1"/>
    </row>
    <row r="506" ht="72" customHeight="1">
      <c r="A506" s="213" t="s">
        <v>1684</v>
      </c>
      <c r="B506" s="214" t="s">
        <v>1308</v>
      </c>
      <c r="C506" s="213" t="s">
        <v>1309</v>
      </c>
      <c r="D506" s="214" t="s">
        <v>1298</v>
      </c>
      <c r="E506" s="214" t="s">
        <v>271</v>
      </c>
      <c r="F506" s="214" t="s">
        <v>271</v>
      </c>
      <c r="G506" s="213" t="s">
        <v>1667</v>
      </c>
      <c r="H506" s="213" t="s">
        <v>1647</v>
      </c>
      <c r="I506" s="1"/>
      <c r="J506" s="1"/>
    </row>
    <row r="507" ht="72" customHeight="1">
      <c r="A507" s="213" t="s">
        <v>1684</v>
      </c>
      <c r="B507" s="214" t="s">
        <v>1312</v>
      </c>
      <c r="C507" s="213" t="s">
        <v>1313</v>
      </c>
      <c r="D507" s="214" t="s">
        <v>1310</v>
      </c>
      <c r="E507" s="214" t="s">
        <v>271</v>
      </c>
      <c r="F507" s="214" t="s">
        <v>271</v>
      </c>
      <c r="G507" s="213" t="s">
        <v>1667</v>
      </c>
      <c r="H507" s="213" t="s">
        <v>1647</v>
      </c>
      <c r="I507" s="1"/>
      <c r="J507" s="1"/>
    </row>
    <row r="508" ht="72" customHeight="1">
      <c r="A508" s="213" t="s">
        <v>1684</v>
      </c>
      <c r="B508" s="214" t="s">
        <v>1314</v>
      </c>
      <c r="C508" s="213" t="s">
        <v>1315</v>
      </c>
      <c r="D508" s="214" t="s">
        <v>1310</v>
      </c>
      <c r="E508" s="214" t="s">
        <v>271</v>
      </c>
      <c r="F508" s="214" t="s">
        <v>271</v>
      </c>
      <c r="G508" s="213" t="s">
        <v>1667</v>
      </c>
      <c r="H508" s="213" t="s">
        <v>1647</v>
      </c>
      <c r="I508" s="1"/>
      <c r="J508" s="1"/>
    </row>
    <row r="509" ht="72" customHeight="1">
      <c r="A509" s="213" t="s">
        <v>1684</v>
      </c>
      <c r="B509" s="214" t="s">
        <v>1316</v>
      </c>
      <c r="C509" s="213" t="s">
        <v>1317</v>
      </c>
      <c r="D509" s="214" t="s">
        <v>1310</v>
      </c>
      <c r="E509" s="214" t="s">
        <v>271</v>
      </c>
      <c r="F509" s="214" t="s">
        <v>271</v>
      </c>
      <c r="G509" s="213" t="s">
        <v>1667</v>
      </c>
      <c r="H509" s="213" t="s">
        <v>1647</v>
      </c>
      <c r="I509" s="1"/>
      <c r="J509" s="1"/>
    </row>
    <row r="510" ht="72" customHeight="1">
      <c r="A510" s="213" t="s">
        <v>1684</v>
      </c>
      <c r="B510" s="214" t="s">
        <v>1318</v>
      </c>
      <c r="C510" s="213" t="s">
        <v>1319</v>
      </c>
      <c r="D510" s="214" t="s">
        <v>1310</v>
      </c>
      <c r="E510" s="214" t="s">
        <v>271</v>
      </c>
      <c r="F510" s="214" t="s">
        <v>271</v>
      </c>
      <c r="G510" s="213" t="s">
        <v>1667</v>
      </c>
      <c r="H510" s="213" t="s">
        <v>1647</v>
      </c>
      <c r="I510" s="1"/>
      <c r="J510" s="1"/>
    </row>
    <row r="511" ht="72" customHeight="1">
      <c r="A511" s="213" t="s">
        <v>1684</v>
      </c>
      <c r="B511" s="214" t="s">
        <v>1322</v>
      </c>
      <c r="C511" s="213" t="s">
        <v>1323</v>
      </c>
      <c r="D511" s="214" t="s">
        <v>1320</v>
      </c>
      <c r="E511" s="214" t="s">
        <v>271</v>
      </c>
      <c r="F511" s="214" t="s">
        <v>271</v>
      </c>
      <c r="G511" s="213" t="s">
        <v>1667</v>
      </c>
      <c r="H511" s="213" t="s">
        <v>1647</v>
      </c>
      <c r="I511" s="1"/>
      <c r="J511" s="1"/>
    </row>
    <row r="512" ht="72" customHeight="1">
      <c r="A512" s="213" t="s">
        <v>1684</v>
      </c>
      <c r="B512" s="214" t="s">
        <v>1324</v>
      </c>
      <c r="C512" s="213" t="s">
        <v>1325</v>
      </c>
      <c r="D512" s="214" t="s">
        <v>1320</v>
      </c>
      <c r="E512" s="214" t="s">
        <v>271</v>
      </c>
      <c r="F512" s="214" t="s">
        <v>271</v>
      </c>
      <c r="G512" s="213" t="s">
        <v>1667</v>
      </c>
      <c r="H512" s="213" t="s">
        <v>1647</v>
      </c>
      <c r="I512" s="1"/>
      <c r="J512" s="1"/>
    </row>
    <row r="513" ht="72" customHeight="1">
      <c r="A513" s="213" t="s">
        <v>1684</v>
      </c>
      <c r="B513" s="214" t="s">
        <v>1326</v>
      </c>
      <c r="C513" s="213" t="s">
        <v>1327</v>
      </c>
      <c r="D513" s="214" t="s">
        <v>1320</v>
      </c>
      <c r="E513" s="214" t="s">
        <v>271</v>
      </c>
      <c r="F513" s="214" t="s">
        <v>271</v>
      </c>
      <c r="G513" s="213" t="s">
        <v>1667</v>
      </c>
      <c r="H513" s="213" t="s">
        <v>1647</v>
      </c>
      <c r="I513" s="1"/>
      <c r="J513" s="1"/>
    </row>
    <row r="514" ht="72" customHeight="1">
      <c r="A514" s="213" t="s">
        <v>1684</v>
      </c>
      <c r="B514" s="214" t="s">
        <v>1328</v>
      </c>
      <c r="C514" s="213" t="s">
        <v>1329</v>
      </c>
      <c r="D514" s="214" t="s">
        <v>1320</v>
      </c>
      <c r="E514" s="214" t="s">
        <v>271</v>
      </c>
      <c r="F514" s="214" t="s">
        <v>271</v>
      </c>
      <c r="G514" s="213" t="s">
        <v>1667</v>
      </c>
      <c r="H514" s="213" t="s">
        <v>1647</v>
      </c>
      <c r="I514" s="1"/>
      <c r="J514" s="1"/>
    </row>
    <row r="515" ht="72" customHeight="1">
      <c r="A515" s="213" t="s">
        <v>1684</v>
      </c>
      <c r="B515" s="214" t="s">
        <v>1334</v>
      </c>
      <c r="C515" s="213" t="s">
        <v>1335</v>
      </c>
      <c r="D515" s="214" t="s">
        <v>1332</v>
      </c>
      <c r="E515" s="214" t="s">
        <v>271</v>
      </c>
      <c r="F515" s="214" t="s">
        <v>271</v>
      </c>
      <c r="G515" s="213" t="s">
        <v>1667</v>
      </c>
      <c r="H515" s="213" t="s">
        <v>1647</v>
      </c>
      <c r="I515" s="1"/>
      <c r="J515" s="1"/>
    </row>
    <row r="516" ht="72" customHeight="1">
      <c r="A516" s="213" t="s">
        <v>1684</v>
      </c>
      <c r="B516" s="214" t="s">
        <v>1336</v>
      </c>
      <c r="C516" s="213" t="s">
        <v>1337</v>
      </c>
      <c r="D516" s="214" t="s">
        <v>1332</v>
      </c>
      <c r="E516" s="214" t="s">
        <v>271</v>
      </c>
      <c r="F516" s="214" t="s">
        <v>271</v>
      </c>
      <c r="G516" s="213" t="s">
        <v>1667</v>
      </c>
      <c r="H516" s="213" t="s">
        <v>1647</v>
      </c>
      <c r="I516" s="1"/>
      <c r="J516" s="1"/>
    </row>
    <row r="517" ht="72" customHeight="1">
      <c r="A517" s="213" t="s">
        <v>1684</v>
      </c>
      <c r="B517" s="214" t="s">
        <v>1338</v>
      </c>
      <c r="C517" s="213" t="s">
        <v>1339</v>
      </c>
      <c r="D517" s="214" t="s">
        <v>1332</v>
      </c>
      <c r="E517" s="214" t="s">
        <v>271</v>
      </c>
      <c r="F517" s="214" t="s">
        <v>271</v>
      </c>
      <c r="G517" s="213" t="s">
        <v>1667</v>
      </c>
      <c r="H517" s="213" t="s">
        <v>1647</v>
      </c>
      <c r="I517" s="1"/>
      <c r="J517" s="1"/>
    </row>
    <row r="518" ht="72" customHeight="1">
      <c r="A518" s="213" t="s">
        <v>1684</v>
      </c>
      <c r="B518" s="214" t="s">
        <v>1340</v>
      </c>
      <c r="C518" s="213" t="s">
        <v>1341</v>
      </c>
      <c r="D518" s="214" t="s">
        <v>1332</v>
      </c>
      <c r="E518" s="214" t="s">
        <v>271</v>
      </c>
      <c r="F518" s="214" t="s">
        <v>271</v>
      </c>
      <c r="G518" s="213" t="s">
        <v>1667</v>
      </c>
      <c r="H518" s="213" t="s">
        <v>1647</v>
      </c>
      <c r="I518" s="1"/>
      <c r="J518" s="1"/>
    </row>
    <row r="519" ht="72" customHeight="1">
      <c r="A519" s="213" t="s">
        <v>1684</v>
      </c>
      <c r="B519" s="214" t="s">
        <v>1342</v>
      </c>
      <c r="C519" s="213" t="s">
        <v>1343</v>
      </c>
      <c r="D519" s="214" t="s">
        <v>1332</v>
      </c>
      <c r="E519" s="214" t="s">
        <v>271</v>
      </c>
      <c r="F519" s="214" t="s">
        <v>271</v>
      </c>
      <c r="G519" s="213" t="s">
        <v>1667</v>
      </c>
      <c r="H519" s="213" t="s">
        <v>1647</v>
      </c>
      <c r="I519" s="1"/>
      <c r="J519" s="1"/>
    </row>
    <row r="520" ht="72" customHeight="1">
      <c r="A520" s="213" t="s">
        <v>1684</v>
      </c>
      <c r="B520" s="214" t="s">
        <v>1344</v>
      </c>
      <c r="C520" s="213" t="s">
        <v>1345</v>
      </c>
      <c r="D520" s="214" t="s">
        <v>1332</v>
      </c>
      <c r="E520" s="214" t="s">
        <v>271</v>
      </c>
      <c r="F520" s="214" t="s">
        <v>271</v>
      </c>
      <c r="G520" s="213" t="s">
        <v>1667</v>
      </c>
      <c r="H520" s="213" t="s">
        <v>1647</v>
      </c>
      <c r="I520" s="1"/>
      <c r="J520" s="1"/>
    </row>
    <row r="521" ht="72" customHeight="1">
      <c r="A521" s="213" t="s">
        <v>1684</v>
      </c>
      <c r="B521" s="214" t="s">
        <v>1346</v>
      </c>
      <c r="C521" s="213" t="s">
        <v>1347</v>
      </c>
      <c r="D521" s="214" t="s">
        <v>1332</v>
      </c>
      <c r="E521" s="214" t="s">
        <v>271</v>
      </c>
      <c r="F521" s="214" t="s">
        <v>271</v>
      </c>
      <c r="G521" s="213" t="s">
        <v>1667</v>
      </c>
      <c r="H521" s="213" t="s">
        <v>1647</v>
      </c>
      <c r="I521" s="1"/>
      <c r="J521" s="1"/>
    </row>
    <row r="522" ht="72" customHeight="1">
      <c r="A522" s="213" t="s">
        <v>1684</v>
      </c>
      <c r="B522" s="214" t="s">
        <v>1348</v>
      </c>
      <c r="C522" s="213" t="s">
        <v>1349</v>
      </c>
      <c r="D522" s="214" t="s">
        <v>1332</v>
      </c>
      <c r="E522" s="214" t="s">
        <v>271</v>
      </c>
      <c r="F522" s="214" t="s">
        <v>271</v>
      </c>
      <c r="G522" s="213" t="s">
        <v>1667</v>
      </c>
      <c r="H522" s="213" t="s">
        <v>1647</v>
      </c>
      <c r="I522" s="1"/>
      <c r="J522" s="1"/>
    </row>
    <row r="523" ht="72" customHeight="1">
      <c r="A523" s="213" t="s">
        <v>1684</v>
      </c>
      <c r="B523" s="214" t="s">
        <v>1350</v>
      </c>
      <c r="C523" s="213" t="s">
        <v>1351</v>
      </c>
      <c r="D523" s="214" t="s">
        <v>1332</v>
      </c>
      <c r="E523" s="214" t="s">
        <v>271</v>
      </c>
      <c r="F523" s="214" t="s">
        <v>271</v>
      </c>
      <c r="G523" s="213" t="s">
        <v>1667</v>
      </c>
      <c r="H523" s="213" t="s">
        <v>1647</v>
      </c>
      <c r="I523" s="1"/>
      <c r="J523" s="1"/>
    </row>
    <row r="524" ht="72" customHeight="1">
      <c r="A524" s="213" t="s">
        <v>1684</v>
      </c>
      <c r="B524" s="214" t="s">
        <v>1354</v>
      </c>
      <c r="C524" s="213" t="s">
        <v>1355</v>
      </c>
      <c r="D524" s="214" t="s">
        <v>1352</v>
      </c>
      <c r="E524" s="214" t="s">
        <v>271</v>
      </c>
      <c r="F524" s="214" t="s">
        <v>271</v>
      </c>
      <c r="G524" s="213" t="s">
        <v>1667</v>
      </c>
      <c r="H524" s="213" t="s">
        <v>1647</v>
      </c>
      <c r="I524" s="1"/>
      <c r="J524" s="1"/>
    </row>
    <row r="525" ht="72" customHeight="1">
      <c r="A525" s="213" t="s">
        <v>1684</v>
      </c>
      <c r="B525" s="214" t="s">
        <v>1356</v>
      </c>
      <c r="C525" s="213" t="s">
        <v>1357</v>
      </c>
      <c r="D525" s="214" t="s">
        <v>1352</v>
      </c>
      <c r="E525" s="214" t="s">
        <v>271</v>
      </c>
      <c r="F525" s="214" t="s">
        <v>271</v>
      </c>
      <c r="G525" s="213" t="s">
        <v>1667</v>
      </c>
      <c r="H525" s="213" t="s">
        <v>1647</v>
      </c>
      <c r="I525" s="1"/>
      <c r="J525" s="1"/>
    </row>
    <row r="526" ht="72" customHeight="1">
      <c r="A526" s="213" t="s">
        <v>1684</v>
      </c>
      <c r="B526" s="214" t="s">
        <v>1358</v>
      </c>
      <c r="C526" s="213" t="s">
        <v>1359</v>
      </c>
      <c r="D526" s="214" t="s">
        <v>1352</v>
      </c>
      <c r="E526" s="214" t="s">
        <v>271</v>
      </c>
      <c r="F526" s="214" t="s">
        <v>271</v>
      </c>
      <c r="G526" s="213" t="s">
        <v>1667</v>
      </c>
      <c r="H526" s="213" t="s">
        <v>1647</v>
      </c>
      <c r="I526" s="1"/>
      <c r="J526" s="1"/>
    </row>
    <row r="527" ht="72" customHeight="1">
      <c r="A527" s="213" t="s">
        <v>1684</v>
      </c>
      <c r="B527" s="214" t="s">
        <v>1364</v>
      </c>
      <c r="C527" s="213" t="s">
        <v>1365</v>
      </c>
      <c r="D527" s="214" t="s">
        <v>1362</v>
      </c>
      <c r="E527" s="214" t="s">
        <v>271</v>
      </c>
      <c r="F527" s="214" t="s">
        <v>271</v>
      </c>
      <c r="G527" s="213" t="s">
        <v>1667</v>
      </c>
      <c r="H527" s="213" t="s">
        <v>1647</v>
      </c>
      <c r="I527" s="1"/>
      <c r="J527" s="1"/>
    </row>
    <row r="528" ht="72" customHeight="1">
      <c r="A528" s="213" t="s">
        <v>1684</v>
      </c>
      <c r="B528" s="214" t="s">
        <v>1366</v>
      </c>
      <c r="C528" s="213" t="s">
        <v>1367</v>
      </c>
      <c r="D528" s="214" t="s">
        <v>1362</v>
      </c>
      <c r="E528" s="214" t="s">
        <v>271</v>
      </c>
      <c r="F528" s="214" t="s">
        <v>271</v>
      </c>
      <c r="G528" s="213" t="s">
        <v>1667</v>
      </c>
      <c r="H528" s="213" t="s">
        <v>1647</v>
      </c>
      <c r="I528" s="1"/>
      <c r="J528" s="1"/>
    </row>
    <row r="529" ht="72" customHeight="1">
      <c r="A529" s="213" t="s">
        <v>1684</v>
      </c>
      <c r="B529" s="214" t="s">
        <v>1368</v>
      </c>
      <c r="C529" s="213" t="s">
        <v>1369</v>
      </c>
      <c r="D529" s="214" t="s">
        <v>1362</v>
      </c>
      <c r="E529" s="214" t="s">
        <v>271</v>
      </c>
      <c r="F529" s="214" t="s">
        <v>271</v>
      </c>
      <c r="G529" s="213" t="s">
        <v>1667</v>
      </c>
      <c r="H529" s="213" t="s">
        <v>1647</v>
      </c>
      <c r="I529" s="1"/>
      <c r="J529" s="1"/>
    </row>
    <row r="530" ht="72" customHeight="1">
      <c r="A530" s="213" t="s">
        <v>1684</v>
      </c>
      <c r="B530" s="214" t="s">
        <v>1372</v>
      </c>
      <c r="C530" s="213" t="s">
        <v>1373</v>
      </c>
      <c r="D530" s="214" t="s">
        <v>1370</v>
      </c>
      <c r="E530" s="214" t="s">
        <v>271</v>
      </c>
      <c r="F530" s="214" t="s">
        <v>271</v>
      </c>
      <c r="G530" s="213" t="s">
        <v>1667</v>
      </c>
      <c r="H530" s="213" t="s">
        <v>1647</v>
      </c>
      <c r="I530" s="1"/>
      <c r="J530" s="1"/>
    </row>
    <row r="531" ht="72" customHeight="1">
      <c r="A531" s="213" t="s">
        <v>1684</v>
      </c>
      <c r="B531" s="214" t="s">
        <v>1374</v>
      </c>
      <c r="C531" s="213" t="s">
        <v>1375</v>
      </c>
      <c r="D531" s="214" t="s">
        <v>1370</v>
      </c>
      <c r="E531" s="214" t="s">
        <v>271</v>
      </c>
      <c r="F531" s="214" t="s">
        <v>271</v>
      </c>
      <c r="G531" s="213" t="s">
        <v>1667</v>
      </c>
      <c r="H531" s="213" t="s">
        <v>1647</v>
      </c>
      <c r="I531" s="1"/>
      <c r="J531" s="1"/>
    </row>
    <row r="532" ht="72" customHeight="1">
      <c r="A532" s="213" t="s">
        <v>1684</v>
      </c>
      <c r="B532" s="214" t="s">
        <v>1380</v>
      </c>
      <c r="C532" s="213" t="s">
        <v>1381</v>
      </c>
      <c r="D532" s="214" t="s">
        <v>1378</v>
      </c>
      <c r="E532" s="214" t="s">
        <v>271</v>
      </c>
      <c r="F532" s="214" t="s">
        <v>271</v>
      </c>
      <c r="G532" s="213" t="s">
        <v>1667</v>
      </c>
      <c r="H532" s="213" t="s">
        <v>1647</v>
      </c>
      <c r="I532" s="1"/>
      <c r="J532" s="1"/>
    </row>
    <row r="533" ht="72" customHeight="1">
      <c r="A533" s="213" t="s">
        <v>1684</v>
      </c>
      <c r="B533" s="214" t="s">
        <v>1382</v>
      </c>
      <c r="C533" s="213" t="s">
        <v>1383</v>
      </c>
      <c r="D533" s="214" t="s">
        <v>1378</v>
      </c>
      <c r="E533" s="214" t="s">
        <v>271</v>
      </c>
      <c r="F533" s="214" t="s">
        <v>271</v>
      </c>
      <c r="G533" s="213" t="s">
        <v>1667</v>
      </c>
      <c r="H533" s="213" t="s">
        <v>1647</v>
      </c>
      <c r="I533" s="1"/>
      <c r="J533" s="1"/>
    </row>
    <row r="534" ht="72" customHeight="1">
      <c r="A534" s="213" t="s">
        <v>1684</v>
      </c>
      <c r="B534" s="214" t="s">
        <v>1384</v>
      </c>
      <c r="C534" s="213" t="s">
        <v>1385</v>
      </c>
      <c r="D534" s="214" t="s">
        <v>1378</v>
      </c>
      <c r="E534" s="214" t="s">
        <v>271</v>
      </c>
      <c r="F534" s="214" t="s">
        <v>271</v>
      </c>
      <c r="G534" s="213" t="s">
        <v>1667</v>
      </c>
      <c r="H534" s="213" t="s">
        <v>1647</v>
      </c>
      <c r="I534" s="1"/>
      <c r="J534" s="1"/>
    </row>
    <row r="535" ht="72" customHeight="1">
      <c r="A535" s="213" t="s">
        <v>1684</v>
      </c>
      <c r="B535" s="214" t="s">
        <v>1386</v>
      </c>
      <c r="C535" s="213" t="s">
        <v>1387</v>
      </c>
      <c r="D535" s="214" t="s">
        <v>1378</v>
      </c>
      <c r="E535" s="214" t="s">
        <v>271</v>
      </c>
      <c r="F535" s="214" t="s">
        <v>271</v>
      </c>
      <c r="G535" s="213" t="s">
        <v>1667</v>
      </c>
      <c r="H535" s="213" t="s">
        <v>1647</v>
      </c>
      <c r="I535" s="1"/>
      <c r="J535" s="1"/>
    </row>
    <row r="536" ht="72" customHeight="1">
      <c r="A536" s="213" t="s">
        <v>1684</v>
      </c>
      <c r="B536" s="214" t="s">
        <v>1388</v>
      </c>
      <c r="C536" s="213" t="s">
        <v>1389</v>
      </c>
      <c r="D536" s="214" t="s">
        <v>1378</v>
      </c>
      <c r="E536" s="214" t="s">
        <v>271</v>
      </c>
      <c r="F536" s="214" t="s">
        <v>271</v>
      </c>
      <c r="G536" s="213" t="s">
        <v>1667</v>
      </c>
      <c r="H536" s="213" t="s">
        <v>1647</v>
      </c>
      <c r="I536" s="1"/>
      <c r="J536" s="1"/>
    </row>
    <row r="537" ht="72" customHeight="1">
      <c r="A537" s="213" t="s">
        <v>1684</v>
      </c>
      <c r="B537" s="214" t="s">
        <v>1390</v>
      </c>
      <c r="C537" s="213" t="s">
        <v>1391</v>
      </c>
      <c r="D537" s="214" t="s">
        <v>1378</v>
      </c>
      <c r="E537" s="214" t="s">
        <v>271</v>
      </c>
      <c r="F537" s="214" t="s">
        <v>271</v>
      </c>
      <c r="G537" s="213" t="s">
        <v>1667</v>
      </c>
      <c r="H537" s="213" t="s">
        <v>1647</v>
      </c>
      <c r="I537" s="1"/>
      <c r="J537" s="1"/>
    </row>
    <row r="538" ht="72" customHeight="1">
      <c r="A538" s="213" t="s">
        <v>1684</v>
      </c>
      <c r="B538" s="214" t="s">
        <v>1394</v>
      </c>
      <c r="C538" s="213" t="s">
        <v>1395</v>
      </c>
      <c r="D538" s="214" t="s">
        <v>1392</v>
      </c>
      <c r="E538" s="214" t="s">
        <v>271</v>
      </c>
      <c r="F538" s="214" t="s">
        <v>271</v>
      </c>
      <c r="G538" s="213" t="s">
        <v>1667</v>
      </c>
      <c r="H538" s="213" t="s">
        <v>1647</v>
      </c>
      <c r="I538" s="1"/>
      <c r="J538" s="1"/>
    </row>
    <row r="539" ht="72" customHeight="1">
      <c r="A539" s="213" t="s">
        <v>1684</v>
      </c>
      <c r="B539" s="214" t="s">
        <v>1396</v>
      </c>
      <c r="C539" s="213" t="s">
        <v>1397</v>
      </c>
      <c r="D539" s="214" t="s">
        <v>1392</v>
      </c>
      <c r="E539" s="214" t="s">
        <v>271</v>
      </c>
      <c r="F539" s="214" t="s">
        <v>271</v>
      </c>
      <c r="G539" s="213" t="s">
        <v>1667</v>
      </c>
      <c r="H539" s="213" t="s">
        <v>1647</v>
      </c>
      <c r="I539" s="1"/>
      <c r="J539" s="1"/>
    </row>
    <row r="540" ht="72" customHeight="1">
      <c r="A540" s="213" t="s">
        <v>1684</v>
      </c>
      <c r="B540" s="214" t="s">
        <v>1398</v>
      </c>
      <c r="C540" s="213" t="s">
        <v>1399</v>
      </c>
      <c r="D540" s="214" t="s">
        <v>1392</v>
      </c>
      <c r="E540" s="214" t="s">
        <v>271</v>
      </c>
      <c r="F540" s="214" t="s">
        <v>271</v>
      </c>
      <c r="G540" s="213" t="s">
        <v>1667</v>
      </c>
      <c r="H540" s="213" t="s">
        <v>1647</v>
      </c>
      <c r="I540" s="1"/>
      <c r="J540" s="1"/>
    </row>
    <row r="541" ht="72" customHeight="1">
      <c r="A541" s="213" t="s">
        <v>1684</v>
      </c>
      <c r="B541" s="214" t="s">
        <v>1402</v>
      </c>
      <c r="C541" s="213" t="s">
        <v>1403</v>
      </c>
      <c r="D541" s="214" t="s">
        <v>1400</v>
      </c>
      <c r="E541" s="214" t="s">
        <v>271</v>
      </c>
      <c r="F541" s="214" t="s">
        <v>271</v>
      </c>
      <c r="G541" s="213" t="s">
        <v>1667</v>
      </c>
      <c r="H541" s="213" t="s">
        <v>1647</v>
      </c>
      <c r="I541" s="1"/>
      <c r="J541" s="1"/>
    </row>
    <row r="542" ht="72" customHeight="1">
      <c r="A542" s="213" t="s">
        <v>1684</v>
      </c>
      <c r="B542" s="214" t="s">
        <v>1404</v>
      </c>
      <c r="C542" s="213" t="s">
        <v>1405</v>
      </c>
      <c r="D542" s="214" t="s">
        <v>1400</v>
      </c>
      <c r="E542" s="214" t="s">
        <v>271</v>
      </c>
      <c r="F542" s="214" t="s">
        <v>271</v>
      </c>
      <c r="G542" s="213" t="s">
        <v>1667</v>
      </c>
      <c r="H542" s="213" t="s">
        <v>1647</v>
      </c>
      <c r="I542" s="1"/>
      <c r="J542" s="1"/>
    </row>
    <row r="543" ht="72" customHeight="1">
      <c r="A543" s="213" t="s">
        <v>1684</v>
      </c>
      <c r="B543" s="214" t="s">
        <v>1406</v>
      </c>
      <c r="C543" s="213" t="s">
        <v>1407</v>
      </c>
      <c r="D543" s="214" t="s">
        <v>1400</v>
      </c>
      <c r="E543" s="214" t="s">
        <v>271</v>
      </c>
      <c r="F543" s="214" t="s">
        <v>271</v>
      </c>
      <c r="G543" s="213" t="s">
        <v>1667</v>
      </c>
      <c r="H543" s="213" t="s">
        <v>1647</v>
      </c>
      <c r="I543" s="1"/>
      <c r="J543" s="1"/>
    </row>
    <row r="544" ht="72" customHeight="1">
      <c r="A544" s="213" t="s">
        <v>1684</v>
      </c>
      <c r="B544" s="214" t="s">
        <v>1408</v>
      </c>
      <c r="C544" s="213" t="s">
        <v>1409</v>
      </c>
      <c r="D544" s="214" t="s">
        <v>1400</v>
      </c>
      <c r="E544" s="214" t="s">
        <v>271</v>
      </c>
      <c r="F544" s="214" t="s">
        <v>271</v>
      </c>
      <c r="G544" s="213" t="s">
        <v>1667</v>
      </c>
      <c r="H544" s="213" t="s">
        <v>1647</v>
      </c>
      <c r="I544" s="1"/>
      <c r="J544" s="1"/>
    </row>
    <row r="545" ht="72" customHeight="1">
      <c r="A545" s="213" t="s">
        <v>1684</v>
      </c>
      <c r="B545" s="214" t="s">
        <v>1410</v>
      </c>
      <c r="C545" s="213" t="s">
        <v>1411</v>
      </c>
      <c r="D545" s="214" t="s">
        <v>1400</v>
      </c>
      <c r="E545" s="214" t="s">
        <v>271</v>
      </c>
      <c r="F545" s="214" t="s">
        <v>271</v>
      </c>
      <c r="G545" s="213" t="s">
        <v>1667</v>
      </c>
      <c r="H545" s="213" t="s">
        <v>1647</v>
      </c>
      <c r="I545" s="1"/>
      <c r="J545" s="1"/>
    </row>
    <row r="546" ht="72" customHeight="1">
      <c r="A546" s="213" t="s">
        <v>1684</v>
      </c>
      <c r="B546" s="214" t="s">
        <v>1412</v>
      </c>
      <c r="C546" s="213" t="s">
        <v>1413</v>
      </c>
      <c r="D546" s="214" t="s">
        <v>1400</v>
      </c>
      <c r="E546" s="214" t="s">
        <v>271</v>
      </c>
      <c r="F546" s="214" t="s">
        <v>271</v>
      </c>
      <c r="G546" s="213" t="s">
        <v>1667</v>
      </c>
      <c r="H546" s="213" t="s">
        <v>1647</v>
      </c>
      <c r="I546" s="1"/>
      <c r="J546" s="1"/>
    </row>
    <row r="547" ht="72" customHeight="1">
      <c r="A547" s="213" t="s">
        <v>1684</v>
      </c>
      <c r="B547" s="214" t="s">
        <v>1416</v>
      </c>
      <c r="C547" s="213" t="s">
        <v>1417</v>
      </c>
      <c r="D547" s="214" t="s">
        <v>1414</v>
      </c>
      <c r="E547" s="214" t="s">
        <v>271</v>
      </c>
      <c r="F547" s="214" t="s">
        <v>271</v>
      </c>
      <c r="G547" s="213" t="s">
        <v>1667</v>
      </c>
      <c r="H547" s="213" t="s">
        <v>1647</v>
      </c>
      <c r="I547" s="1"/>
      <c r="J547" s="1"/>
    </row>
    <row r="548" ht="72" customHeight="1">
      <c r="A548" s="213" t="s">
        <v>1684</v>
      </c>
      <c r="B548" s="214" t="s">
        <v>1418</v>
      </c>
      <c r="C548" s="213" t="s">
        <v>1419</v>
      </c>
      <c r="D548" s="214" t="s">
        <v>1414</v>
      </c>
      <c r="E548" s="214" t="s">
        <v>271</v>
      </c>
      <c r="F548" s="214" t="s">
        <v>271</v>
      </c>
      <c r="G548" s="213" t="s">
        <v>1667</v>
      </c>
      <c r="H548" s="213" t="s">
        <v>1647</v>
      </c>
      <c r="I548" s="1"/>
      <c r="J548" s="1"/>
    </row>
    <row r="549" ht="72" customHeight="1">
      <c r="A549" s="213" t="s">
        <v>1684</v>
      </c>
      <c r="B549" s="214" t="s">
        <v>1420</v>
      </c>
      <c r="C549" s="213" t="s">
        <v>1421</v>
      </c>
      <c r="D549" s="214" t="s">
        <v>1414</v>
      </c>
      <c r="E549" s="214" t="s">
        <v>271</v>
      </c>
      <c r="F549" s="214" t="s">
        <v>271</v>
      </c>
      <c r="G549" s="213" t="s">
        <v>1667</v>
      </c>
      <c r="H549" s="213" t="s">
        <v>1647</v>
      </c>
      <c r="I549" s="1"/>
      <c r="J549" s="1"/>
    </row>
    <row r="550" ht="72" customHeight="1">
      <c r="A550" s="213" t="s">
        <v>1684</v>
      </c>
      <c r="B550" s="214" t="s">
        <v>1422</v>
      </c>
      <c r="C550" s="213" t="s">
        <v>1423</v>
      </c>
      <c r="D550" s="214" t="s">
        <v>1414</v>
      </c>
      <c r="E550" s="214" t="s">
        <v>271</v>
      </c>
      <c r="F550" s="214" t="s">
        <v>271</v>
      </c>
      <c r="G550" s="213" t="s">
        <v>1667</v>
      </c>
      <c r="H550" s="213" t="s">
        <v>1647</v>
      </c>
      <c r="I550" s="1"/>
      <c r="J550" s="1"/>
    </row>
    <row r="551" ht="72" customHeight="1">
      <c r="A551" s="213" t="s">
        <v>1684</v>
      </c>
      <c r="B551" s="214" t="s">
        <v>1424</v>
      </c>
      <c r="C551" s="213" t="s">
        <v>1425</v>
      </c>
      <c r="D551" s="214" t="s">
        <v>1414</v>
      </c>
      <c r="E551" s="214" t="s">
        <v>271</v>
      </c>
      <c r="F551" s="214" t="s">
        <v>271</v>
      </c>
      <c r="G551" s="213" t="s">
        <v>1667</v>
      </c>
      <c r="H551" s="213" t="s">
        <v>1647</v>
      </c>
      <c r="I551" s="1"/>
      <c r="J551" s="1"/>
    </row>
    <row r="552" ht="72" customHeight="1">
      <c r="A552" s="213" t="s">
        <v>1684</v>
      </c>
      <c r="B552" s="214" t="s">
        <v>1431</v>
      </c>
      <c r="C552" s="213" t="s">
        <v>1432</v>
      </c>
      <c r="D552" s="214" t="s">
        <v>1429</v>
      </c>
      <c r="E552" s="214" t="s">
        <v>263</v>
      </c>
      <c r="F552" s="214" t="s">
        <v>263</v>
      </c>
      <c r="G552" s="213" t="s">
        <v>1668</v>
      </c>
      <c r="H552" s="213" t="s">
        <v>1647</v>
      </c>
      <c r="I552" s="1"/>
      <c r="J552" s="1"/>
    </row>
    <row r="553" ht="72" customHeight="1">
      <c r="A553" s="213" t="s">
        <v>1684</v>
      </c>
      <c r="B553" s="214" t="s">
        <v>1437</v>
      </c>
      <c r="C553" s="213" t="s">
        <v>1438</v>
      </c>
      <c r="D553" s="214" t="s">
        <v>1429</v>
      </c>
      <c r="E553" s="214" t="s">
        <v>263</v>
      </c>
      <c r="F553" s="214" t="s">
        <v>263</v>
      </c>
      <c r="G553" s="213" t="s">
        <v>1668</v>
      </c>
      <c r="H553" s="213" t="s">
        <v>1647</v>
      </c>
      <c r="I553" s="1"/>
      <c r="J553" s="1"/>
    </row>
    <row r="554" ht="72" customHeight="1">
      <c r="A554" s="213" t="s">
        <v>1684</v>
      </c>
      <c r="B554" s="214" t="s">
        <v>1439</v>
      </c>
      <c r="C554" s="213" t="s">
        <v>1440</v>
      </c>
      <c r="D554" s="214" t="s">
        <v>1429</v>
      </c>
      <c r="E554" s="214" t="s">
        <v>263</v>
      </c>
      <c r="F554" s="214" t="s">
        <v>263</v>
      </c>
      <c r="G554" s="213" t="s">
        <v>1668</v>
      </c>
      <c r="H554" s="213" t="s">
        <v>1647</v>
      </c>
      <c r="I554" s="1"/>
      <c r="J554" s="1"/>
    </row>
    <row r="555" ht="72" customHeight="1">
      <c r="A555" s="213" t="s">
        <v>1684</v>
      </c>
      <c r="B555" s="214" t="s">
        <v>1441</v>
      </c>
      <c r="C555" s="213" t="s">
        <v>1442</v>
      </c>
      <c r="D555" s="214" t="s">
        <v>1429</v>
      </c>
      <c r="E555" s="214" t="s">
        <v>263</v>
      </c>
      <c r="F555" s="214" t="s">
        <v>263</v>
      </c>
      <c r="G555" s="213" t="s">
        <v>1668</v>
      </c>
      <c r="H555" s="213" t="s">
        <v>1647</v>
      </c>
      <c r="I555" s="1"/>
      <c r="J555" s="1"/>
    </row>
    <row r="556" ht="72" customHeight="1">
      <c r="A556" s="213" t="s">
        <v>1684</v>
      </c>
      <c r="B556" s="214" t="s">
        <v>1445</v>
      </c>
      <c r="C556" s="213" t="s">
        <v>1446</v>
      </c>
      <c r="D556" s="214" t="s">
        <v>1443</v>
      </c>
      <c r="E556" s="214" t="s">
        <v>263</v>
      </c>
      <c r="F556" s="214" t="s">
        <v>263</v>
      </c>
      <c r="G556" s="213" t="s">
        <v>1668</v>
      </c>
      <c r="H556" s="213" t="s">
        <v>1647</v>
      </c>
      <c r="I556" s="1"/>
      <c r="J556" s="1"/>
    </row>
    <row r="557" ht="72" customHeight="1">
      <c r="A557" s="213" t="s">
        <v>1684</v>
      </c>
      <c r="B557" s="214" t="s">
        <v>1447</v>
      </c>
      <c r="C557" s="213" t="s">
        <v>1448</v>
      </c>
      <c r="D557" s="214" t="s">
        <v>1443</v>
      </c>
      <c r="E557" s="214" t="s">
        <v>263</v>
      </c>
      <c r="F557" s="214" t="s">
        <v>263</v>
      </c>
      <c r="G557" s="213" t="s">
        <v>1668</v>
      </c>
      <c r="H557" s="213" t="s">
        <v>1647</v>
      </c>
      <c r="I557" s="1"/>
      <c r="J557" s="1"/>
    </row>
    <row r="558" ht="72" customHeight="1">
      <c r="A558" s="213" t="s">
        <v>1684</v>
      </c>
      <c r="B558" s="214" t="s">
        <v>1451</v>
      </c>
      <c r="C558" s="213" t="s">
        <v>1452</v>
      </c>
      <c r="D558" s="214" t="s">
        <v>1449</v>
      </c>
      <c r="E558" s="214" t="s">
        <v>263</v>
      </c>
      <c r="F558" s="214" t="s">
        <v>263</v>
      </c>
      <c r="G558" s="213" t="s">
        <v>1668</v>
      </c>
      <c r="H558" s="213" t="s">
        <v>1647</v>
      </c>
      <c r="I558" s="1"/>
      <c r="J558" s="1"/>
    </row>
    <row r="559" ht="72" customHeight="1">
      <c r="A559" s="213" t="s">
        <v>1684</v>
      </c>
      <c r="B559" s="214" t="s">
        <v>1453</v>
      </c>
      <c r="C559" s="213" t="s">
        <v>1454</v>
      </c>
      <c r="D559" s="214" t="s">
        <v>1449</v>
      </c>
      <c r="E559" s="214" t="s">
        <v>263</v>
      </c>
      <c r="F559" s="214" t="s">
        <v>263</v>
      </c>
      <c r="G559" s="213" t="s">
        <v>1668</v>
      </c>
      <c r="H559" s="213" t="s">
        <v>1647</v>
      </c>
      <c r="I559" s="1"/>
      <c r="J559" s="1"/>
    </row>
    <row r="560" ht="72" customHeight="1">
      <c r="A560" s="213" t="s">
        <v>1684</v>
      </c>
      <c r="B560" s="214" t="s">
        <v>1457</v>
      </c>
      <c r="C560" s="213" t="s">
        <v>1458</v>
      </c>
      <c r="D560" s="214" t="s">
        <v>1455</v>
      </c>
      <c r="E560" s="214" t="s">
        <v>259</v>
      </c>
      <c r="F560" s="214" t="s">
        <v>259</v>
      </c>
      <c r="G560" s="213" t="s">
        <v>1669</v>
      </c>
      <c r="H560" s="213" t="s">
        <v>1647</v>
      </c>
      <c r="I560" s="1"/>
      <c r="J560" s="1"/>
    </row>
    <row r="561" ht="72" customHeight="1">
      <c r="A561" s="213" t="s">
        <v>1684</v>
      </c>
      <c r="B561" s="214" t="s">
        <v>1461</v>
      </c>
      <c r="C561" s="213" t="s">
        <v>1462</v>
      </c>
      <c r="D561" s="214" t="s">
        <v>1455</v>
      </c>
      <c r="E561" s="214" t="s">
        <v>259</v>
      </c>
      <c r="F561" s="214" t="s">
        <v>259</v>
      </c>
      <c r="G561" s="213" t="s">
        <v>1669</v>
      </c>
      <c r="H561" s="213" t="s">
        <v>1647</v>
      </c>
      <c r="I561" s="1"/>
      <c r="J561" s="1"/>
    </row>
    <row r="562" ht="72" customHeight="1">
      <c r="A562" s="213" t="s">
        <v>1684</v>
      </c>
      <c r="B562" s="214" t="s">
        <v>1463</v>
      </c>
      <c r="C562" s="213" t="s">
        <v>1464</v>
      </c>
      <c r="D562" s="214" t="s">
        <v>1455</v>
      </c>
      <c r="E562" s="214" t="s">
        <v>259</v>
      </c>
      <c r="F562" s="214" t="s">
        <v>259</v>
      </c>
      <c r="G562" s="213" t="s">
        <v>1669</v>
      </c>
      <c r="H562" s="213" t="s">
        <v>1647</v>
      </c>
      <c r="I562" s="1"/>
      <c r="J562" s="1"/>
    </row>
    <row r="563" ht="72" customHeight="1">
      <c r="A563" s="213" t="s">
        <v>1684</v>
      </c>
      <c r="B563" s="214" t="s">
        <v>1467</v>
      </c>
      <c r="C563" s="213" t="s">
        <v>1468</v>
      </c>
      <c r="D563" s="214" t="s">
        <v>1465</v>
      </c>
      <c r="E563" s="214" t="s">
        <v>259</v>
      </c>
      <c r="F563" s="214" t="s">
        <v>259</v>
      </c>
      <c r="G563" s="213" t="s">
        <v>1669</v>
      </c>
      <c r="H563" s="213" t="s">
        <v>1647</v>
      </c>
      <c r="I563" s="1"/>
      <c r="J563" s="1"/>
    </row>
    <row r="564" ht="72" customHeight="1">
      <c r="A564" s="213" t="s">
        <v>1684</v>
      </c>
      <c r="B564" s="214" t="s">
        <v>1469</v>
      </c>
      <c r="C564" s="213" t="s">
        <v>1470</v>
      </c>
      <c r="D564" s="214" t="s">
        <v>1465</v>
      </c>
      <c r="E564" s="214" t="s">
        <v>259</v>
      </c>
      <c r="F564" s="214" t="s">
        <v>259</v>
      </c>
      <c r="G564" s="213" t="s">
        <v>1669</v>
      </c>
      <c r="H564" s="213" t="s">
        <v>1647</v>
      </c>
      <c r="I564" s="1"/>
      <c r="J564" s="1"/>
    </row>
    <row r="565" ht="72" customHeight="1">
      <c r="A565" s="213" t="s">
        <v>1684</v>
      </c>
      <c r="B565" s="214" t="s">
        <v>1471</v>
      </c>
      <c r="C565" s="213" t="s">
        <v>1472</v>
      </c>
      <c r="D565" s="214" t="s">
        <v>1465</v>
      </c>
      <c r="E565" s="214" t="s">
        <v>259</v>
      </c>
      <c r="F565" s="214" t="s">
        <v>259</v>
      </c>
      <c r="G565" s="213" t="s">
        <v>1669</v>
      </c>
      <c r="H565" s="213" t="s">
        <v>1647</v>
      </c>
      <c r="I565" s="1"/>
      <c r="J565" s="1"/>
    </row>
    <row r="566" ht="72" customHeight="1">
      <c r="A566" s="213" t="s">
        <v>1684</v>
      </c>
      <c r="B566" s="214" t="s">
        <v>1473</v>
      </c>
      <c r="C566" s="213" t="s">
        <v>1474</v>
      </c>
      <c r="D566" s="214" t="s">
        <v>1465</v>
      </c>
      <c r="E566" s="214" t="s">
        <v>259</v>
      </c>
      <c r="F566" s="214" t="s">
        <v>259</v>
      </c>
      <c r="G566" s="213" t="s">
        <v>1669</v>
      </c>
      <c r="H566" s="213" t="s">
        <v>1647</v>
      </c>
      <c r="I566" s="1"/>
      <c r="J566" s="1"/>
    </row>
    <row r="567" ht="72" customHeight="1">
      <c r="A567" s="213" t="s">
        <v>1684</v>
      </c>
      <c r="B567" s="214" t="s">
        <v>1475</v>
      </c>
      <c r="C567" s="213" t="s">
        <v>1476</v>
      </c>
      <c r="D567" s="214" t="s">
        <v>1465</v>
      </c>
      <c r="E567" s="214" t="s">
        <v>259</v>
      </c>
      <c r="F567" s="214" t="s">
        <v>259</v>
      </c>
      <c r="G567" s="213" t="s">
        <v>1669</v>
      </c>
      <c r="H567" s="213" t="s">
        <v>1647</v>
      </c>
      <c r="I567" s="1"/>
      <c r="J567" s="1"/>
    </row>
    <row r="568" ht="72" customHeight="1">
      <c r="A568" s="213" t="s">
        <v>1684</v>
      </c>
      <c r="B568" s="214" t="s">
        <v>1477</v>
      </c>
      <c r="C568" s="213" t="s">
        <v>1478</v>
      </c>
      <c r="D568" s="214" t="s">
        <v>1465</v>
      </c>
      <c r="E568" s="214" t="s">
        <v>259</v>
      </c>
      <c r="F568" s="214" t="s">
        <v>259</v>
      </c>
      <c r="G568" s="213" t="s">
        <v>1669</v>
      </c>
      <c r="H568" s="213" t="s">
        <v>1647</v>
      </c>
      <c r="I568" s="1"/>
      <c r="J568" s="1"/>
    </row>
    <row r="569" ht="72" customHeight="1">
      <c r="A569" s="213" t="s">
        <v>1684</v>
      </c>
      <c r="B569" s="214" t="s">
        <v>1479</v>
      </c>
      <c r="C569" s="213" t="s">
        <v>1480</v>
      </c>
      <c r="D569" s="214" t="s">
        <v>1465</v>
      </c>
      <c r="E569" s="214" t="s">
        <v>259</v>
      </c>
      <c r="F569" s="214" t="s">
        <v>259</v>
      </c>
      <c r="G569" s="213" t="s">
        <v>1669</v>
      </c>
      <c r="H569" s="213" t="s">
        <v>1647</v>
      </c>
      <c r="I569" s="1"/>
      <c r="J569" s="1"/>
    </row>
    <row r="570" ht="72" customHeight="1">
      <c r="A570" s="213" t="s">
        <v>1684</v>
      </c>
      <c r="B570" s="214" t="s">
        <v>1481</v>
      </c>
      <c r="C570" s="213" t="s">
        <v>1482</v>
      </c>
      <c r="D570" s="214" t="s">
        <v>1465</v>
      </c>
      <c r="E570" s="214" t="s">
        <v>259</v>
      </c>
      <c r="F570" s="214" t="s">
        <v>259</v>
      </c>
      <c r="G570" s="213" t="s">
        <v>1669</v>
      </c>
      <c r="H570" s="213" t="s">
        <v>1647</v>
      </c>
      <c r="I570" s="1"/>
      <c r="J570" s="1"/>
    </row>
    <row r="571" ht="72" customHeight="1">
      <c r="A571" s="213" t="s">
        <v>1684</v>
      </c>
      <c r="B571" s="214" t="s">
        <v>1485</v>
      </c>
      <c r="C571" s="213" t="s">
        <v>1484</v>
      </c>
      <c r="D571" s="214" t="s">
        <v>1483</v>
      </c>
      <c r="E571" s="214" t="s">
        <v>263</v>
      </c>
      <c r="F571" s="214" t="s">
        <v>263</v>
      </c>
      <c r="G571" s="213" t="s">
        <v>1668</v>
      </c>
      <c r="H571" s="213" t="s">
        <v>1647</v>
      </c>
      <c r="I571" s="1"/>
      <c r="J571" s="1"/>
    </row>
    <row r="572" ht="72" customHeight="1">
      <c r="A572" s="213" t="s">
        <v>1684</v>
      </c>
      <c r="B572" s="214" t="s">
        <v>1488</v>
      </c>
      <c r="C572" s="213" t="s">
        <v>1489</v>
      </c>
      <c r="D572" s="214" t="s">
        <v>1486</v>
      </c>
      <c r="E572" s="214" t="s">
        <v>259</v>
      </c>
      <c r="F572" s="214" t="s">
        <v>259</v>
      </c>
      <c r="G572" s="213" t="s">
        <v>1669</v>
      </c>
      <c r="H572" s="213" t="s">
        <v>1647</v>
      </c>
      <c r="I572" s="1"/>
      <c r="J572" s="1"/>
    </row>
    <row r="573" ht="72" customHeight="1">
      <c r="A573" s="213" t="s">
        <v>1684</v>
      </c>
      <c r="B573" s="214" t="s">
        <v>1490</v>
      </c>
      <c r="C573" s="213" t="s">
        <v>1491</v>
      </c>
      <c r="D573" s="214" t="s">
        <v>1486</v>
      </c>
      <c r="E573" s="214" t="s">
        <v>259</v>
      </c>
      <c r="F573" s="214" t="s">
        <v>259</v>
      </c>
      <c r="G573" s="213" t="s">
        <v>1669</v>
      </c>
      <c r="H573" s="213" t="s">
        <v>1647</v>
      </c>
      <c r="I573" s="1"/>
      <c r="J573" s="1"/>
    </row>
    <row r="574" ht="72" customHeight="1">
      <c r="A574" s="213" t="s">
        <v>1684</v>
      </c>
      <c r="B574" s="214" t="s">
        <v>1494</v>
      </c>
      <c r="C574" s="213" t="s">
        <v>1495</v>
      </c>
      <c r="D574" s="214" t="s">
        <v>1492</v>
      </c>
      <c r="E574" s="214" t="s">
        <v>263</v>
      </c>
      <c r="F574" s="214" t="s">
        <v>263</v>
      </c>
      <c r="G574" s="213" t="s">
        <v>1668</v>
      </c>
      <c r="H574" s="213" t="s">
        <v>1647</v>
      </c>
      <c r="I574" s="1"/>
      <c r="J574" s="1"/>
    </row>
    <row r="575" ht="72" customHeight="1">
      <c r="A575" s="213" t="s">
        <v>1684</v>
      </c>
      <c r="B575" s="214" t="s">
        <v>1496</v>
      </c>
      <c r="C575" s="213" t="s">
        <v>1497</v>
      </c>
      <c r="D575" s="214" t="s">
        <v>1492</v>
      </c>
      <c r="E575" s="214" t="s">
        <v>263</v>
      </c>
      <c r="F575" s="214" t="s">
        <v>263</v>
      </c>
      <c r="G575" s="213" t="s">
        <v>1668</v>
      </c>
      <c r="H575" s="213" t="s">
        <v>1647</v>
      </c>
      <c r="I575" s="1"/>
      <c r="J575" s="1"/>
    </row>
    <row r="576" ht="72" customHeight="1">
      <c r="A576" s="213" t="s">
        <v>1684</v>
      </c>
      <c r="B576" s="214" t="s">
        <v>1498</v>
      </c>
      <c r="C576" s="213" t="s">
        <v>1499</v>
      </c>
      <c r="D576" s="214" t="s">
        <v>1492</v>
      </c>
      <c r="E576" s="214" t="s">
        <v>263</v>
      </c>
      <c r="F576" s="214" t="s">
        <v>263</v>
      </c>
      <c r="G576" s="213" t="s">
        <v>1668</v>
      </c>
      <c r="H576" s="213" t="s">
        <v>1647</v>
      </c>
      <c r="I576" s="1"/>
      <c r="J576" s="1"/>
    </row>
    <row r="577" ht="72" customHeight="1">
      <c r="A577" s="213" t="s">
        <v>1684</v>
      </c>
      <c r="B577" s="214" t="s">
        <v>1500</v>
      </c>
      <c r="C577" s="213" t="s">
        <v>1501</v>
      </c>
      <c r="D577" s="214" t="s">
        <v>1492</v>
      </c>
      <c r="E577" s="214" t="s">
        <v>263</v>
      </c>
      <c r="F577" s="214" t="s">
        <v>263</v>
      </c>
      <c r="G577" s="213" t="s">
        <v>1668</v>
      </c>
      <c r="H577" s="213" t="s">
        <v>1647</v>
      </c>
      <c r="I577" s="1"/>
      <c r="J577" s="1"/>
    </row>
    <row r="578" ht="72" customHeight="1">
      <c r="A578" s="213" t="s">
        <v>1684</v>
      </c>
      <c r="B578" s="214" t="s">
        <v>1505</v>
      </c>
      <c r="C578" s="213" t="s">
        <v>1506</v>
      </c>
      <c r="D578" s="214" t="s">
        <v>1504</v>
      </c>
      <c r="E578" s="214" t="s">
        <v>259</v>
      </c>
      <c r="F578" s="214" t="s">
        <v>259</v>
      </c>
      <c r="G578" s="213" t="s">
        <v>1669</v>
      </c>
      <c r="H578" s="213" t="s">
        <v>1647</v>
      </c>
      <c r="I578" s="1"/>
      <c r="J578" s="1"/>
    </row>
    <row r="579" ht="72" customHeight="1">
      <c r="A579" s="213" t="s">
        <v>1684</v>
      </c>
      <c r="B579" s="214" t="s">
        <v>1507</v>
      </c>
      <c r="C579" s="213" t="s">
        <v>1508</v>
      </c>
      <c r="D579" s="214" t="s">
        <v>1504</v>
      </c>
      <c r="E579" s="214" t="s">
        <v>259</v>
      </c>
      <c r="F579" s="214" t="s">
        <v>259</v>
      </c>
      <c r="G579" s="213" t="s">
        <v>1669</v>
      </c>
      <c r="H579" s="213" t="s">
        <v>1647</v>
      </c>
      <c r="I579" s="1"/>
      <c r="J579" s="1"/>
    </row>
    <row r="580" ht="72" customHeight="1">
      <c r="A580" s="213" t="s">
        <v>1684</v>
      </c>
      <c r="B580" s="214" t="s">
        <v>1509</v>
      </c>
      <c r="C580" s="213" t="s">
        <v>1510</v>
      </c>
      <c r="D580" s="214" t="s">
        <v>1504</v>
      </c>
      <c r="E580" s="214" t="s">
        <v>259</v>
      </c>
      <c r="F580" s="214" t="s">
        <v>259</v>
      </c>
      <c r="G580" s="213" t="s">
        <v>1669</v>
      </c>
      <c r="H580" s="213" t="s">
        <v>1647</v>
      </c>
      <c r="I580" s="1"/>
      <c r="J580" s="1"/>
    </row>
    <row r="581" ht="72" customHeight="1">
      <c r="A581" s="213" t="s">
        <v>1684</v>
      </c>
      <c r="B581" s="214" t="s">
        <v>1515</v>
      </c>
      <c r="C581" s="213" t="s">
        <v>1516</v>
      </c>
      <c r="D581" s="214" t="s">
        <v>1513</v>
      </c>
      <c r="E581" s="214" t="s">
        <v>259</v>
      </c>
      <c r="F581" s="214" t="s">
        <v>259</v>
      </c>
      <c r="G581" s="213" t="s">
        <v>1669</v>
      </c>
      <c r="H581" s="213" t="s">
        <v>1647</v>
      </c>
      <c r="I581" s="1"/>
      <c r="J581" s="1"/>
    </row>
    <row r="582" ht="72" customHeight="1">
      <c r="A582" s="213" t="s">
        <v>1684</v>
      </c>
      <c r="B582" s="214" t="s">
        <v>1517</v>
      </c>
      <c r="C582" s="213" t="s">
        <v>1518</v>
      </c>
      <c r="D582" s="214" t="s">
        <v>1513</v>
      </c>
      <c r="E582" s="214" t="s">
        <v>259</v>
      </c>
      <c r="F582" s="214" t="s">
        <v>259</v>
      </c>
      <c r="G582" s="213" t="s">
        <v>1669</v>
      </c>
      <c r="H582" s="213" t="s">
        <v>1647</v>
      </c>
      <c r="I582" s="1"/>
      <c r="J582" s="1"/>
    </row>
    <row r="583" ht="72" customHeight="1">
      <c r="A583" s="213" t="s">
        <v>1684</v>
      </c>
      <c r="B583" s="214" t="s">
        <v>1521</v>
      </c>
      <c r="C583" s="213" t="s">
        <v>1522</v>
      </c>
      <c r="D583" s="214" t="s">
        <v>1519</v>
      </c>
      <c r="E583" s="214" t="s">
        <v>259</v>
      </c>
      <c r="F583" s="214" t="s">
        <v>259</v>
      </c>
      <c r="G583" s="213" t="s">
        <v>1669</v>
      </c>
      <c r="H583" s="213" t="s">
        <v>1647</v>
      </c>
      <c r="I583" s="1"/>
      <c r="J583" s="1"/>
    </row>
    <row r="584" ht="72" customHeight="1">
      <c r="A584" s="213" t="s">
        <v>1684</v>
      </c>
      <c r="B584" s="214" t="s">
        <v>1523</v>
      </c>
      <c r="C584" s="213" t="s">
        <v>1524</v>
      </c>
      <c r="D584" s="214" t="s">
        <v>1519</v>
      </c>
      <c r="E584" s="214" t="s">
        <v>259</v>
      </c>
      <c r="F584" s="214" t="s">
        <v>259</v>
      </c>
      <c r="G584" s="213" t="s">
        <v>1669</v>
      </c>
      <c r="H584" s="213" t="s">
        <v>1647</v>
      </c>
      <c r="I584" s="1"/>
      <c r="J584" s="1"/>
    </row>
    <row r="585" ht="72" customHeight="1">
      <c r="A585" s="213" t="s">
        <v>1684</v>
      </c>
      <c r="B585" s="214" t="s">
        <v>1527</v>
      </c>
      <c r="C585" s="213" t="s">
        <v>1528</v>
      </c>
      <c r="D585" s="214" t="s">
        <v>1525</v>
      </c>
      <c r="E585" s="214" t="s">
        <v>259</v>
      </c>
      <c r="F585" s="214" t="s">
        <v>259</v>
      </c>
      <c r="G585" s="213" t="s">
        <v>1669</v>
      </c>
      <c r="H585" s="213" t="s">
        <v>1647</v>
      </c>
      <c r="I585" s="1"/>
      <c r="J585" s="1"/>
    </row>
    <row r="586" ht="72" customHeight="1">
      <c r="A586" s="213" t="s">
        <v>1684</v>
      </c>
      <c r="B586" s="214" t="s">
        <v>1529</v>
      </c>
      <c r="C586" s="213" t="s">
        <v>1530</v>
      </c>
      <c r="D586" s="214" t="s">
        <v>1525</v>
      </c>
      <c r="E586" s="214" t="s">
        <v>259</v>
      </c>
      <c r="F586" s="214" t="s">
        <v>259</v>
      </c>
      <c r="G586" s="213" t="s">
        <v>1669</v>
      </c>
      <c r="H586" s="213" t="s">
        <v>1647</v>
      </c>
      <c r="I586" s="1"/>
      <c r="J586" s="1"/>
    </row>
    <row r="587" ht="72" customHeight="1">
      <c r="A587" s="213" t="s">
        <v>1684</v>
      </c>
      <c r="B587" s="214" t="s">
        <v>1533</v>
      </c>
      <c r="C587" s="213" t="s">
        <v>1534</v>
      </c>
      <c r="D587" s="214" t="s">
        <v>1531</v>
      </c>
      <c r="E587" s="214" t="s">
        <v>259</v>
      </c>
      <c r="F587" s="214" t="s">
        <v>259</v>
      </c>
      <c r="G587" s="213" t="s">
        <v>1669</v>
      </c>
      <c r="H587" s="213" t="s">
        <v>1647</v>
      </c>
      <c r="I587" s="1"/>
      <c r="J587" s="1"/>
    </row>
    <row r="588" ht="72" customHeight="1">
      <c r="A588" s="213" t="s">
        <v>1684</v>
      </c>
      <c r="B588" s="214" t="s">
        <v>1535</v>
      </c>
      <c r="C588" s="213" t="s">
        <v>1536</v>
      </c>
      <c r="D588" s="214" t="s">
        <v>1531</v>
      </c>
      <c r="E588" s="214" t="s">
        <v>259</v>
      </c>
      <c r="F588" s="214" t="s">
        <v>259</v>
      </c>
      <c r="G588" s="213" t="s">
        <v>1669</v>
      </c>
      <c r="H588" s="213" t="s">
        <v>1647</v>
      </c>
      <c r="I588" s="1"/>
      <c r="J588" s="1"/>
    </row>
    <row r="589" ht="72" customHeight="1">
      <c r="A589" s="213" t="s">
        <v>1684</v>
      </c>
      <c r="B589" s="214" t="s">
        <v>1537</v>
      </c>
      <c r="C589" s="213" t="s">
        <v>1538</v>
      </c>
      <c r="D589" s="214" t="s">
        <v>1531</v>
      </c>
      <c r="E589" s="214" t="s">
        <v>259</v>
      </c>
      <c r="F589" s="214" t="s">
        <v>259</v>
      </c>
      <c r="G589" s="213" t="s">
        <v>1669</v>
      </c>
      <c r="H589" s="213" t="s">
        <v>1647</v>
      </c>
      <c r="I589" s="1"/>
      <c r="J589" s="1"/>
    </row>
    <row r="590" ht="72" customHeight="1">
      <c r="A590" s="213" t="s">
        <v>1684</v>
      </c>
      <c r="B590" s="214" t="s">
        <v>1539</v>
      </c>
      <c r="C590" s="213" t="s">
        <v>1540</v>
      </c>
      <c r="D590" s="214" t="s">
        <v>1531</v>
      </c>
      <c r="E590" s="214" t="s">
        <v>259</v>
      </c>
      <c r="F590" s="214" t="s">
        <v>259</v>
      </c>
      <c r="G590" s="213" t="s">
        <v>1669</v>
      </c>
      <c r="H590" s="213" t="s">
        <v>1647</v>
      </c>
      <c r="I590" s="1"/>
      <c r="J590" s="1"/>
    </row>
    <row r="591" ht="72" customHeight="1">
      <c r="A591" s="213" t="s">
        <v>1684</v>
      </c>
      <c r="B591" s="214" t="s">
        <v>1543</v>
      </c>
      <c r="C591" s="213" t="s">
        <v>1542</v>
      </c>
      <c r="D591" s="214" t="s">
        <v>1541</v>
      </c>
      <c r="E591" s="214" t="s">
        <v>259</v>
      </c>
      <c r="F591" s="214" t="s">
        <v>259</v>
      </c>
      <c r="G591" s="213" t="s">
        <v>1669</v>
      </c>
      <c r="H591" s="213" t="s">
        <v>1647</v>
      </c>
      <c r="I591" s="1"/>
      <c r="J591" s="1"/>
    </row>
    <row r="592" ht="72" customHeight="1">
      <c r="A592" s="213" t="s">
        <v>1684</v>
      </c>
      <c r="B592" s="214" t="s">
        <v>1549</v>
      </c>
      <c r="C592" s="213" t="s">
        <v>1550</v>
      </c>
      <c r="D592" s="214" t="s">
        <v>1547</v>
      </c>
      <c r="E592" s="214" t="s">
        <v>255</v>
      </c>
      <c r="F592" s="214" t="s">
        <v>255</v>
      </c>
      <c r="G592" s="213" t="s">
        <v>1670</v>
      </c>
      <c r="H592" s="213" t="s">
        <v>1647</v>
      </c>
      <c r="I592" s="1"/>
      <c r="J592" s="1"/>
    </row>
    <row r="593" ht="72" customHeight="1">
      <c r="A593" s="213" t="s">
        <v>1684</v>
      </c>
      <c r="B593" s="214" t="s">
        <v>1554</v>
      </c>
      <c r="C593" s="213" t="s">
        <v>1555</v>
      </c>
      <c r="D593" s="214" t="s">
        <v>1547</v>
      </c>
      <c r="E593" s="214" t="s">
        <v>255</v>
      </c>
      <c r="F593" s="214" t="s">
        <v>255</v>
      </c>
      <c r="G593" s="213" t="s">
        <v>1670</v>
      </c>
      <c r="H593" s="213" t="s">
        <v>1647</v>
      </c>
      <c r="I593" s="1"/>
      <c r="J593" s="1"/>
    </row>
    <row r="594" ht="72" customHeight="1">
      <c r="A594" s="213" t="s">
        <v>1684</v>
      </c>
      <c r="B594" s="214" t="s">
        <v>1558</v>
      </c>
      <c r="C594" s="213" t="s">
        <v>1559</v>
      </c>
      <c r="D594" s="214" t="s">
        <v>1556</v>
      </c>
      <c r="E594" s="214" t="s">
        <v>255</v>
      </c>
      <c r="F594" s="214" t="s">
        <v>255</v>
      </c>
      <c r="G594" s="213" t="s">
        <v>1670</v>
      </c>
      <c r="H594" s="213" t="s">
        <v>1647</v>
      </c>
      <c r="I594" s="1"/>
      <c r="J594" s="1"/>
    </row>
    <row r="595" ht="72" customHeight="1">
      <c r="A595" s="213" t="s">
        <v>1684</v>
      </c>
      <c r="B595" s="214" t="s">
        <v>1560</v>
      </c>
      <c r="C595" s="213" t="s">
        <v>1561</v>
      </c>
      <c r="D595" s="214" t="s">
        <v>1556</v>
      </c>
      <c r="E595" s="214" t="s">
        <v>255</v>
      </c>
      <c r="F595" s="214" t="s">
        <v>255</v>
      </c>
      <c r="G595" s="213" t="s">
        <v>1670</v>
      </c>
      <c r="H595" s="213" t="s">
        <v>1647</v>
      </c>
      <c r="I595" s="1"/>
      <c r="J595" s="1"/>
    </row>
    <row r="596" ht="72" customHeight="1">
      <c r="A596" s="213" t="s">
        <v>1684</v>
      </c>
      <c r="B596" s="214" t="s">
        <v>1562</v>
      </c>
      <c r="C596" s="213" t="s">
        <v>1563</v>
      </c>
      <c r="D596" s="214" t="s">
        <v>1556</v>
      </c>
      <c r="E596" s="214" t="s">
        <v>255</v>
      </c>
      <c r="F596" s="214" t="s">
        <v>255</v>
      </c>
      <c r="G596" s="213" t="s">
        <v>1670</v>
      </c>
      <c r="H596" s="213" t="s">
        <v>1647</v>
      </c>
      <c r="I596" s="1"/>
      <c r="J596" s="1"/>
    </row>
    <row r="597" ht="72" customHeight="1">
      <c r="A597" s="213" t="s">
        <v>1684</v>
      </c>
      <c r="B597" s="214" t="s">
        <v>1564</v>
      </c>
      <c r="C597" s="213" t="s">
        <v>1565</v>
      </c>
      <c r="D597" s="214" t="s">
        <v>1556</v>
      </c>
      <c r="E597" s="214" t="s">
        <v>255</v>
      </c>
      <c r="F597" s="214" t="s">
        <v>255</v>
      </c>
      <c r="G597" s="213" t="s">
        <v>1670</v>
      </c>
      <c r="H597" s="213" t="s">
        <v>1647</v>
      </c>
      <c r="I597" s="1"/>
      <c r="J597" s="1"/>
    </row>
    <row r="598" ht="72" customHeight="1">
      <c r="A598" s="213" t="s">
        <v>1684</v>
      </c>
      <c r="B598" s="214" t="s">
        <v>1569</v>
      </c>
      <c r="C598" s="213" t="s">
        <v>1570</v>
      </c>
      <c r="D598" s="214" t="s">
        <v>1568</v>
      </c>
      <c r="E598" s="214" t="s">
        <v>255</v>
      </c>
      <c r="F598" s="214" t="s">
        <v>255</v>
      </c>
      <c r="G598" s="213" t="s">
        <v>1670</v>
      </c>
      <c r="H598" s="213" t="s">
        <v>1647</v>
      </c>
      <c r="I598" s="1"/>
      <c r="J598" s="1"/>
    </row>
    <row r="599" ht="72" customHeight="1">
      <c r="A599" s="213" t="s">
        <v>1684</v>
      </c>
      <c r="B599" s="214" t="s">
        <v>1571</v>
      </c>
      <c r="C599" s="213" t="s">
        <v>1572</v>
      </c>
      <c r="D599" s="214" t="s">
        <v>1568</v>
      </c>
      <c r="E599" s="214" t="s">
        <v>255</v>
      </c>
      <c r="F599" s="214" t="s">
        <v>255</v>
      </c>
      <c r="G599" s="213" t="s">
        <v>1670</v>
      </c>
      <c r="H599" s="213" t="s">
        <v>1647</v>
      </c>
      <c r="I599" s="1"/>
      <c r="J599" s="1"/>
    </row>
    <row r="600" ht="72" customHeight="1">
      <c r="A600" s="213" t="s">
        <v>1684</v>
      </c>
      <c r="B600" s="214" t="s">
        <v>1573</v>
      </c>
      <c r="C600" s="213" t="s">
        <v>1574</v>
      </c>
      <c r="D600" s="214" t="s">
        <v>1568</v>
      </c>
      <c r="E600" s="214" t="s">
        <v>255</v>
      </c>
      <c r="F600" s="214" t="s">
        <v>255</v>
      </c>
      <c r="G600" s="213" t="s">
        <v>1670</v>
      </c>
      <c r="H600" s="213" t="s">
        <v>1647</v>
      </c>
      <c r="I600" s="1"/>
      <c r="J600" s="1"/>
    </row>
    <row r="601" ht="72" customHeight="1">
      <c r="A601" s="213" t="s">
        <v>1684</v>
      </c>
      <c r="B601" s="214" t="s">
        <v>1575</v>
      </c>
      <c r="C601" s="213" t="s">
        <v>1576</v>
      </c>
      <c r="D601" s="214" t="s">
        <v>1568</v>
      </c>
      <c r="E601" s="214" t="s">
        <v>255</v>
      </c>
      <c r="F601" s="214" t="s">
        <v>255</v>
      </c>
      <c r="G601" s="213" t="s">
        <v>1670</v>
      </c>
      <c r="H601" s="213" t="s">
        <v>1647</v>
      </c>
      <c r="I601" s="1"/>
      <c r="J601" s="1"/>
    </row>
    <row r="602" ht="72" customHeight="1">
      <c r="A602" s="213" t="s">
        <v>1684</v>
      </c>
      <c r="B602" s="214" t="s">
        <v>1577</v>
      </c>
      <c r="C602" s="213" t="s">
        <v>1578</v>
      </c>
      <c r="D602" s="214" t="s">
        <v>1568</v>
      </c>
      <c r="E602" s="214" t="s">
        <v>255</v>
      </c>
      <c r="F602" s="214" t="s">
        <v>255</v>
      </c>
      <c r="G602" s="213" t="s">
        <v>1670</v>
      </c>
      <c r="H602" s="213" t="s">
        <v>1647</v>
      </c>
      <c r="I602" s="1"/>
      <c r="J602" s="1"/>
    </row>
    <row r="603" ht="72" customHeight="1">
      <c r="A603" s="213" t="s">
        <v>1684</v>
      </c>
      <c r="B603" s="214" t="s">
        <v>1579</v>
      </c>
      <c r="C603" s="213" t="s">
        <v>1580</v>
      </c>
      <c r="D603" s="214" t="s">
        <v>1568</v>
      </c>
      <c r="E603" s="214" t="s">
        <v>255</v>
      </c>
      <c r="F603" s="214" t="s">
        <v>255</v>
      </c>
      <c r="G603" s="213" t="s">
        <v>1670</v>
      </c>
      <c r="H603" s="213" t="s">
        <v>1647</v>
      </c>
      <c r="I603" s="1"/>
      <c r="J603" s="1"/>
    </row>
    <row r="604" ht="72" customHeight="1">
      <c r="A604" s="213" t="s">
        <v>1684</v>
      </c>
      <c r="B604" s="214" t="s">
        <v>1585</v>
      </c>
      <c r="C604" s="213" t="s">
        <v>1586</v>
      </c>
      <c r="D604" s="214" t="s">
        <v>1583</v>
      </c>
      <c r="E604" s="214" t="s">
        <v>255</v>
      </c>
      <c r="F604" s="214" t="s">
        <v>255</v>
      </c>
      <c r="G604" s="213" t="s">
        <v>1670</v>
      </c>
      <c r="H604" s="213" t="s">
        <v>1647</v>
      </c>
      <c r="I604" s="1"/>
      <c r="J604" s="1"/>
    </row>
    <row r="605" ht="72" customHeight="1">
      <c r="A605" s="213" t="s">
        <v>1684</v>
      </c>
      <c r="B605" s="214" t="s">
        <v>1587</v>
      </c>
      <c r="C605" s="213" t="s">
        <v>1588</v>
      </c>
      <c r="D605" s="214" t="s">
        <v>1583</v>
      </c>
      <c r="E605" s="214" t="s">
        <v>255</v>
      </c>
      <c r="F605" s="214" t="s">
        <v>255</v>
      </c>
      <c r="G605" s="213" t="s">
        <v>1670</v>
      </c>
      <c r="H605" s="213" t="s">
        <v>1647</v>
      </c>
      <c r="I605" s="1"/>
      <c r="J605" s="1"/>
    </row>
    <row r="606" ht="72" customHeight="1">
      <c r="A606" s="213" t="s">
        <v>1684</v>
      </c>
      <c r="B606" s="214" t="s">
        <v>1589</v>
      </c>
      <c r="C606" s="213" t="s">
        <v>1590</v>
      </c>
      <c r="D606" s="214" t="s">
        <v>1583</v>
      </c>
      <c r="E606" s="214" t="s">
        <v>255</v>
      </c>
      <c r="F606" s="214" t="s">
        <v>255</v>
      </c>
      <c r="G606" s="213" t="s">
        <v>1670</v>
      </c>
      <c r="H606" s="213" t="s">
        <v>1647</v>
      </c>
      <c r="I606" s="1"/>
      <c r="J606" s="1"/>
    </row>
    <row r="607" ht="72" customHeight="1">
      <c r="A607" s="213" t="s">
        <v>1684</v>
      </c>
      <c r="B607" s="214" t="s">
        <v>1593</v>
      </c>
      <c r="C607" s="213" t="s">
        <v>1594</v>
      </c>
      <c r="D607" s="214" t="s">
        <v>1591</v>
      </c>
      <c r="E607" s="214" t="s">
        <v>255</v>
      </c>
      <c r="F607" s="214" t="s">
        <v>255</v>
      </c>
      <c r="G607" s="213" t="s">
        <v>1670</v>
      </c>
      <c r="H607" s="213" t="s">
        <v>1647</v>
      </c>
      <c r="I607" s="1"/>
      <c r="J607" s="1"/>
    </row>
    <row r="608" ht="72" customHeight="1">
      <c r="A608" s="213" t="s">
        <v>1684</v>
      </c>
      <c r="B608" s="214" t="s">
        <v>1595</v>
      </c>
      <c r="C608" s="213" t="s">
        <v>1596</v>
      </c>
      <c r="D608" s="214" t="s">
        <v>1591</v>
      </c>
      <c r="E608" s="214" t="s">
        <v>255</v>
      </c>
      <c r="F608" s="214" t="s">
        <v>255</v>
      </c>
      <c r="G608" s="213" t="s">
        <v>1670</v>
      </c>
      <c r="H608" s="213" t="s">
        <v>1647</v>
      </c>
      <c r="I608" s="1"/>
      <c r="J608" s="1"/>
    </row>
    <row r="609" ht="72" customHeight="1">
      <c r="A609" s="213" t="s">
        <v>1684</v>
      </c>
      <c r="B609" s="214" t="s">
        <v>1599</v>
      </c>
      <c r="C609" s="213" t="s">
        <v>1600</v>
      </c>
      <c r="D609" s="214" t="s">
        <v>1597</v>
      </c>
      <c r="E609" s="214" t="s">
        <v>255</v>
      </c>
      <c r="F609" s="214" t="s">
        <v>255</v>
      </c>
      <c r="G609" s="213" t="s">
        <v>1670</v>
      </c>
      <c r="H609" s="213" t="s">
        <v>1647</v>
      </c>
      <c r="I609" s="1"/>
      <c r="J609" s="1"/>
    </row>
    <row r="610" ht="72" customHeight="1">
      <c r="A610" s="213" t="s">
        <v>1684</v>
      </c>
      <c r="B610" s="214" t="s">
        <v>1601</v>
      </c>
      <c r="C610" s="213" t="s">
        <v>1602</v>
      </c>
      <c r="D610" s="214" t="s">
        <v>1597</v>
      </c>
      <c r="E610" s="214" t="s">
        <v>255</v>
      </c>
      <c r="F610" s="214" t="s">
        <v>255</v>
      </c>
      <c r="G610" s="213" t="s">
        <v>1670</v>
      </c>
      <c r="H610" s="213" t="s">
        <v>1647</v>
      </c>
      <c r="I610" s="1"/>
      <c r="J610" s="1"/>
    </row>
    <row r="611" ht="72" customHeight="1">
      <c r="A611" s="213" t="s">
        <v>1684</v>
      </c>
      <c r="B611" s="214" t="s">
        <v>1603</v>
      </c>
      <c r="C611" s="213" t="s">
        <v>1604</v>
      </c>
      <c r="D611" s="214" t="s">
        <v>1597</v>
      </c>
      <c r="E611" s="214" t="s">
        <v>255</v>
      </c>
      <c r="F611" s="214" t="s">
        <v>255</v>
      </c>
      <c r="G611" s="213" t="s">
        <v>1670</v>
      </c>
      <c r="H611" s="213" t="s">
        <v>1647</v>
      </c>
      <c r="I611" s="1"/>
      <c r="J611" s="1"/>
    </row>
    <row r="612" ht="72" customHeight="1">
      <c r="A612" s="213" t="s">
        <v>1684</v>
      </c>
      <c r="B612" s="214" t="s">
        <v>1605</v>
      </c>
      <c r="C612" s="213" t="s">
        <v>1606</v>
      </c>
      <c r="D612" s="214" t="s">
        <v>1597</v>
      </c>
      <c r="E612" s="214" t="s">
        <v>255</v>
      </c>
      <c r="F612" s="214" t="s">
        <v>255</v>
      </c>
      <c r="G612" s="213" t="s">
        <v>1670</v>
      </c>
      <c r="H612" s="213" t="s">
        <v>1647</v>
      </c>
      <c r="I612" s="1"/>
      <c r="J612" s="1"/>
    </row>
    <row r="613" ht="72" customHeight="1">
      <c r="A613" s="213" t="s">
        <v>1684</v>
      </c>
      <c r="B613" s="214" t="s">
        <v>1610</v>
      </c>
      <c r="C613" s="213" t="s">
        <v>1611</v>
      </c>
      <c r="D613" s="214" t="s">
        <v>1609</v>
      </c>
      <c r="E613" s="214" t="s">
        <v>255</v>
      </c>
      <c r="F613" s="214" t="s">
        <v>255</v>
      </c>
      <c r="G613" s="213" t="s">
        <v>1670</v>
      </c>
      <c r="H613" s="213" t="s">
        <v>1647</v>
      </c>
      <c r="I613" s="1"/>
      <c r="J613" s="1"/>
    </row>
    <row r="614" ht="72" customHeight="1">
      <c r="A614" s="213" t="s">
        <v>1684</v>
      </c>
      <c r="B614" s="214" t="s">
        <v>1612</v>
      </c>
      <c r="C614" s="213" t="s">
        <v>1613</v>
      </c>
      <c r="D614" s="214" t="s">
        <v>1609</v>
      </c>
      <c r="E614" s="214" t="s">
        <v>255</v>
      </c>
      <c r="F614" s="214" t="s">
        <v>255</v>
      </c>
      <c r="G614" s="213" t="s">
        <v>1670</v>
      </c>
      <c r="H614" s="213" t="s">
        <v>1647</v>
      </c>
      <c r="I614" s="1"/>
      <c r="J614" s="1"/>
    </row>
    <row r="615" ht="72" customHeight="1">
      <c r="A615" s="213" t="s">
        <v>1684</v>
      </c>
      <c r="B615" s="214" t="s">
        <v>1618</v>
      </c>
      <c r="C615" s="213" t="s">
        <v>1617</v>
      </c>
      <c r="D615" s="214" t="s">
        <v>1616</v>
      </c>
      <c r="E615" s="214" t="s">
        <v>255</v>
      </c>
      <c r="F615" s="214" t="s">
        <v>255</v>
      </c>
      <c r="G615" s="213" t="s">
        <v>1670</v>
      </c>
      <c r="H615" s="213" t="s">
        <v>1647</v>
      </c>
      <c r="I615" s="1"/>
      <c r="J615" s="1"/>
    </row>
    <row r="616" ht="72" customHeight="1">
      <c r="A616" s="213" t="s">
        <v>1684</v>
      </c>
      <c r="B616" s="214" t="s">
        <v>1621</v>
      </c>
      <c r="C616" s="213" t="s">
        <v>1620</v>
      </c>
      <c r="D616" s="214" t="s">
        <v>1619</v>
      </c>
      <c r="E616" s="214" t="s">
        <v>255</v>
      </c>
      <c r="F616" s="214" t="s">
        <v>255</v>
      </c>
      <c r="G616" s="213" t="s">
        <v>1670</v>
      </c>
      <c r="H616" s="213" t="s">
        <v>1647</v>
      </c>
      <c r="I616" s="1"/>
      <c r="J616" s="1"/>
    </row>
    <row r="617" ht="72" customHeight="1">
      <c r="A617" s="213" t="s">
        <v>1684</v>
      </c>
      <c r="B617" s="214" t="s">
        <v>1626</v>
      </c>
      <c r="C617" s="213" t="s">
        <v>1627</v>
      </c>
      <c r="D617" s="214" t="s">
        <v>1624</v>
      </c>
      <c r="E617" s="214" t="s">
        <v>255</v>
      </c>
      <c r="F617" s="214" t="s">
        <v>255</v>
      </c>
      <c r="G617" s="213" t="s">
        <v>1670</v>
      </c>
      <c r="H617" s="213" t="s">
        <v>1647</v>
      </c>
      <c r="I617" s="1"/>
      <c r="J617" s="1"/>
    </row>
    <row r="618" ht="72" customHeight="1">
      <c r="A618" s="213" t="s">
        <v>1684</v>
      </c>
      <c r="B618" s="214" t="s">
        <v>1628</v>
      </c>
      <c r="C618" s="213" t="s">
        <v>1629</v>
      </c>
      <c r="D618" s="214" t="s">
        <v>1624</v>
      </c>
      <c r="E618" s="214" t="s">
        <v>255</v>
      </c>
      <c r="F618" s="214" t="s">
        <v>255</v>
      </c>
      <c r="G618" s="213" t="s">
        <v>1670</v>
      </c>
      <c r="H618" s="213" t="s">
        <v>1647</v>
      </c>
      <c r="I618" s="1"/>
      <c r="J618" s="1"/>
    </row>
    <row r="619" ht="72" customHeight="1">
      <c r="A619" s="213" t="s">
        <v>1684</v>
      </c>
      <c r="B619" s="214" t="s">
        <v>1630</v>
      </c>
      <c r="C619" s="213" t="s">
        <v>1631</v>
      </c>
      <c r="D619" s="214" t="s">
        <v>1624</v>
      </c>
      <c r="E619" s="214" t="s">
        <v>255</v>
      </c>
      <c r="F619" s="214" t="s">
        <v>255</v>
      </c>
      <c r="G619" s="213" t="s">
        <v>1670</v>
      </c>
      <c r="H619" s="213" t="s">
        <v>1647</v>
      </c>
      <c r="I619" s="1"/>
      <c r="J619" s="1"/>
    </row>
    <row r="620" ht="72" customHeight="1">
      <c r="A620" s="213" t="s">
        <v>1684</v>
      </c>
      <c r="B620" s="214" t="s">
        <v>1634</v>
      </c>
      <c r="C620" s="213" t="s">
        <v>1635</v>
      </c>
      <c r="D620" s="214" t="s">
        <v>1632</v>
      </c>
      <c r="E620" s="214" t="s">
        <v>255</v>
      </c>
      <c r="F620" s="214" t="s">
        <v>255</v>
      </c>
      <c r="G620" s="213" t="s">
        <v>1670</v>
      </c>
      <c r="H620" s="213" t="s">
        <v>1647</v>
      </c>
      <c r="I620" s="1"/>
      <c r="J620" s="1"/>
    </row>
    <row r="621" ht="72" customHeight="1">
      <c r="A621" s="213" t="s">
        <v>1684</v>
      </c>
      <c r="B621" s="214" t="s">
        <v>1636</v>
      </c>
      <c r="C621" s="213" t="s">
        <v>1637</v>
      </c>
      <c r="D621" s="214" t="s">
        <v>1632</v>
      </c>
      <c r="E621" s="214" t="s">
        <v>255</v>
      </c>
      <c r="F621" s="214" t="s">
        <v>255</v>
      </c>
      <c r="G621" s="213" t="s">
        <v>1670</v>
      </c>
      <c r="H621" s="213" t="s">
        <v>1647</v>
      </c>
      <c r="I621" s="1"/>
      <c r="J621" s="1"/>
    </row>
    <row r="622" ht="72" customHeight="1">
      <c r="A622" s="213" t="s">
        <v>1684</v>
      </c>
      <c r="B622" s="214" t="s">
        <v>1638</v>
      </c>
      <c r="C622" s="213" t="s">
        <v>1639</v>
      </c>
      <c r="D622" s="214" t="s">
        <v>1632</v>
      </c>
      <c r="E622" s="214" t="s">
        <v>255</v>
      </c>
      <c r="F622" s="214" t="s">
        <v>255</v>
      </c>
      <c r="G622" s="213" t="s">
        <v>1670</v>
      </c>
      <c r="H622" s="213" t="s">
        <v>1647</v>
      </c>
      <c r="I622" s="1"/>
      <c r="J622" s="1"/>
    </row>
    <row r="623" ht="72" customHeight="1">
      <c r="A623" s="213" t="s">
        <v>1684</v>
      </c>
      <c r="B623" s="214" t="s">
        <v>1640</v>
      </c>
      <c r="C623" s="213" t="s">
        <v>1641</v>
      </c>
      <c r="D623" s="214" t="s">
        <v>1632</v>
      </c>
      <c r="E623" s="214" t="s">
        <v>255</v>
      </c>
      <c r="F623" s="214" t="s">
        <v>255</v>
      </c>
      <c r="G623" s="213" t="s">
        <v>1670</v>
      </c>
      <c r="H623" s="213" t="s">
        <v>1647</v>
      </c>
      <c r="I623" s="1"/>
      <c r="J623" s="1"/>
    </row>
    <row r="624" ht="72" customHeight="1">
      <c r="A624" s="213" t="s">
        <v>1684</v>
      </c>
      <c r="B624" s="214" t="s">
        <v>1642</v>
      </c>
      <c r="C624" s="213" t="s">
        <v>1643</v>
      </c>
      <c r="D624" s="214" t="s">
        <v>1632</v>
      </c>
      <c r="E624" s="214" t="s">
        <v>255</v>
      </c>
      <c r="F624" s="214" t="s">
        <v>255</v>
      </c>
      <c r="G624" s="213" t="s">
        <v>1670</v>
      </c>
      <c r="H624" s="213" t="s">
        <v>1647</v>
      </c>
      <c r="I624" s="1"/>
      <c r="J624" s="1"/>
    </row>
  </sheetData>
  <autoFilter ref="A5:H624"/>
  <mergeCells count="2">
    <mergeCell ref="A3:J3"/>
    <mergeCell ref="A1:H1"/>
  </mergeCells>
  <pageMargins left="0.75" right="0.75" top="1" bottom="1" header="0.5118055" footer="0.5118055"/>
  <pageSetup paperSize="9" orientation="portrait" horizontalDpi="300" verticalDpi="300"/>
</worksheet>
</file>

<file path=xl/worksheets/sheet18.xml><?xml version="1.0" encoding="utf-8"?>
<worksheet xmlns:r="http://schemas.openxmlformats.org/officeDocument/2006/relationships" xmlns="http://schemas.openxmlformats.org/spreadsheetml/2006/main">
  <sheetViews>
    <sheetView zoomScaleNormal="100" zoomScalePageLayoutView="100" workbookViewId="0">
      <selection activeCell="A1" sqref="A1:H1"/>
    </sheetView>
  </sheetViews>
  <sheetFormatPr defaultColWidth="8.710938" defaultRowHeight="14.25" customHeight="1"/>
  <cols>
    <col min="1" max="1" width="12" customWidth="1"/>
    <col min="2" max="2" width="16" customWidth="1"/>
    <col min="5" max="5" width="10" customWidth="1"/>
    <col min="6" max="6" width="42" customWidth="1"/>
    <col min="7" max="7" width="18" customWidth="1"/>
    <col min="8" max="9" width="12" customWidth="1"/>
  </cols>
  <sheetData>
    <row r="1" ht="24" customHeight="1">
      <c r="A1" s="218" t="s">
        <v>1685</v>
      </c>
      <c r="I1" s="1"/>
    </row>
    <row r="2" ht="14.25" customHeight="1">
      <c r="A2" s="1"/>
      <c r="B2" s="1"/>
      <c r="C2" s="1"/>
      <c r="D2" s="1"/>
      <c r="E2" s="1"/>
      <c r="F2" s="1"/>
      <c r="G2" s="1"/>
      <c r="H2" s="1"/>
      <c r="I2" s="1"/>
    </row>
    <row r="3" ht="31.3" customHeight="1">
      <c r="A3" s="212" t="s">
        <v>1686</v>
      </c>
      <c r="B3" s="212" t="s">
        <v>1687</v>
      </c>
      <c r="C3" s="1"/>
      <c r="D3" s="1"/>
      <c r="E3" s="215" t="s">
        <v>296</v>
      </c>
      <c r="F3" s="215" t="s">
        <v>297</v>
      </c>
      <c r="G3" s="215" t="s">
        <v>1688</v>
      </c>
      <c r="H3" s="215" t="s">
        <v>1689</v>
      </c>
      <c r="I3" s="215" t="s">
        <v>1690</v>
      </c>
    </row>
    <row r="4" ht="16.4" customHeight="1">
      <c r="A4" s="214" t="s">
        <v>255</v>
      </c>
      <c r="B4" s="214">
        <f>COUNTIF('14. ISCO unit evaluations'!$AU:$AU,"B1")</f>
        <v>33</v>
      </c>
      <c r="C4" s="1"/>
      <c r="D4" s="1"/>
      <c r="E4" s="214" t="s">
        <v>347</v>
      </c>
      <c r="F4" s="213" t="s">
        <v>348</v>
      </c>
      <c r="G4" s="214">
        <f>COUNTIF('14. ISCO unit evaluations'!$A:$A,E4)</f>
        <v>3</v>
      </c>
      <c r="H4" s="214" t="str">
        <f>INDEX('15. ISCO code map'!$E:$E,MATCH(E4,'15. ISCO code map'!$B:$B,0))</f>
        <v>B3</v>
      </c>
      <c r="I4" s="214" t="str">
        <f>INDEX('15. ISCO code map'!$F:$F,MATCH(E4,'15. ISCO code map'!$B:$B,0))</f>
        <v>B12</v>
      </c>
    </row>
    <row r="5" ht="16.4" customHeight="1">
      <c r="A5" s="214" t="s">
        <v>259</v>
      </c>
      <c r="B5" s="214">
        <f>COUNTIF('14. ISCO unit evaluations'!$AU:$AU,"B2")</f>
        <v>40</v>
      </c>
      <c r="C5" s="1"/>
      <c r="D5" s="1"/>
      <c r="E5" s="214" t="s">
        <v>256</v>
      </c>
      <c r="F5" s="213" t="s">
        <v>257</v>
      </c>
      <c r="G5" s="214">
        <f>COUNTIF('14. ISCO unit evaluations'!$A:$A,E5)</f>
        <v>186</v>
      </c>
      <c r="H5" s="214" t="str">
        <f>INDEX('15. ISCO code map'!$E:$E,MATCH(E5,'15. ISCO code map'!$B:$B,0))</f>
        <v>B10</v>
      </c>
      <c r="I5" s="214" t="str">
        <f>INDEX('15. ISCO code map'!$F:$F,MATCH(E5,'15. ISCO code map'!$B:$B,0))</f>
        <v>B15</v>
      </c>
    </row>
    <row r="6" ht="16.4" customHeight="1">
      <c r="A6" s="214" t="s">
        <v>263</v>
      </c>
      <c r="B6" s="214">
        <f>COUNTIF('14. ISCO unit evaluations'!$AU:$AU,"B3")</f>
        <v>41</v>
      </c>
      <c r="C6" s="1"/>
      <c r="D6" s="1"/>
      <c r="E6" s="214" t="s">
        <v>260</v>
      </c>
      <c r="F6" s="213" t="s">
        <v>261</v>
      </c>
      <c r="G6" s="214">
        <f>COUNTIF('14. ISCO unit evaluations'!$A:$A,E6)</f>
        <v>184</v>
      </c>
      <c r="H6" s="214" t="str">
        <f>INDEX('15. ISCO code map'!$E:$E,MATCH(E6,'15. ISCO code map'!$B:$B,0))</f>
        <v>B8</v>
      </c>
      <c r="I6" s="214" t="str">
        <f>INDEX('15. ISCO code map'!$F:$F,MATCH(E6,'15. ISCO code map'!$B:$B,0))</f>
        <v>B9</v>
      </c>
    </row>
    <row r="7" ht="16.4" customHeight="1">
      <c r="A7" s="214" t="s">
        <v>267</v>
      </c>
      <c r="B7" s="214">
        <f>COUNTIF('14. ISCO unit evaluations'!$AU:$AU,"B4")</f>
        <v>153</v>
      </c>
      <c r="C7" s="1"/>
      <c r="D7" s="1"/>
      <c r="E7" s="214" t="s">
        <v>264</v>
      </c>
      <c r="F7" s="213" t="s">
        <v>765</v>
      </c>
      <c r="G7" s="214">
        <f>COUNTIF('14. ISCO unit evaluations'!$A:$A,E7)</f>
        <v>168</v>
      </c>
      <c r="H7" s="214" t="str">
        <f>INDEX('15. ISCO code map'!$E:$E,MATCH(E7,'15. ISCO code map'!$B:$B,0))</f>
        <v>B6</v>
      </c>
      <c r="I7" s="214" t="str">
        <f>INDEX('15. ISCO code map'!$F:$F,MATCH(E7,'15. ISCO code map'!$B:$B,0))</f>
        <v>B7</v>
      </c>
    </row>
    <row r="8" ht="16.4" customHeight="1">
      <c r="A8" s="214" t="s">
        <v>271</v>
      </c>
      <c r="B8" s="214">
        <f>COUNTIF('14. ISCO unit evaluations'!$AU:$AU,"B5")</f>
        <v>153</v>
      </c>
      <c r="C8" s="1"/>
      <c r="D8" s="1"/>
      <c r="E8" s="214" t="s">
        <v>268</v>
      </c>
      <c r="F8" s="213" t="s">
        <v>988</v>
      </c>
      <c r="G8" s="214">
        <f>COUNTIF('14. ISCO unit evaluations'!$A:$A,E8)</f>
        <v>58</v>
      </c>
      <c r="H8" s="214" t="str">
        <f>INDEX('15. ISCO code map'!$E:$E,MATCH(E8,'15. ISCO code map'!$B:$B,0))</f>
        <v>B4</v>
      </c>
      <c r="I8" s="214" t="str">
        <f>INDEX('15. ISCO code map'!$F:$F,MATCH(E8,'15. ISCO code map'!$B:$B,0))</f>
        <v>B5</v>
      </c>
    </row>
    <row r="9" ht="16.4" customHeight="1">
      <c r="A9" s="214" t="s">
        <v>274</v>
      </c>
      <c r="B9" s="214">
        <f>COUNTIF('14. ISCO unit evaluations'!$AU:$AU,"B6")</f>
        <v>84</v>
      </c>
      <c r="C9" s="1"/>
      <c r="D9" s="1"/>
      <c r="E9" s="214" t="s">
        <v>272</v>
      </c>
      <c r="F9" s="213" t="s">
        <v>1075</v>
      </c>
      <c r="G9" s="214">
        <f>COUNTIF('14. ISCO unit evaluations'!$A:$A,E9)</f>
        <v>80</v>
      </c>
      <c r="H9" s="214" t="str">
        <f>INDEX('15. ISCO code map'!$E:$E,MATCH(E9,'15. ISCO code map'!$B:$B,0))</f>
        <v>B4</v>
      </c>
      <c r="I9" s="214" t="str">
        <f>INDEX('15. ISCO code map'!$F:$F,MATCH(E9,'15. ISCO code map'!$B:$B,0))</f>
        <v>B5</v>
      </c>
    </row>
    <row r="10" ht="31.3" customHeight="1">
      <c r="A10" s="214" t="s">
        <v>277</v>
      </c>
      <c r="B10" s="214">
        <f>COUNTIF('14. ISCO unit evaluations'!$AU:$AU,"B7")</f>
        <v>85</v>
      </c>
      <c r="C10" s="1"/>
      <c r="D10" s="1"/>
      <c r="E10" s="214" t="s">
        <v>275</v>
      </c>
      <c r="F10" s="213" t="s">
        <v>1192</v>
      </c>
      <c r="G10" s="214">
        <f>COUNTIF('14. ISCO unit evaluations'!$A:$A,E10)</f>
        <v>36</v>
      </c>
      <c r="H10" s="214" t="str">
        <f>INDEX('15. ISCO code map'!$E:$E,MATCH(E10,'15. ISCO code map'!$B:$B,0))</f>
        <v>B4</v>
      </c>
      <c r="I10" s="214" t="str">
        <f>INDEX('15. ISCO code map'!$F:$F,MATCH(E10,'15. ISCO code map'!$B:$B,0))</f>
        <v>B4</v>
      </c>
    </row>
    <row r="11" ht="16.4" customHeight="1">
      <c r="A11" s="214" t="s">
        <v>280</v>
      </c>
      <c r="B11" s="214">
        <f>COUNTIF('14. ISCO unit evaluations'!$AU:$AU,"B8")</f>
        <v>92</v>
      </c>
      <c r="C11" s="1"/>
      <c r="D11" s="1"/>
      <c r="E11" s="214" t="s">
        <v>278</v>
      </c>
      <c r="F11" s="213" t="s">
        <v>1250</v>
      </c>
      <c r="G11" s="214">
        <f>COUNTIF('14. ISCO unit evaluations'!$A:$A,E11)</f>
        <v>132</v>
      </c>
      <c r="H11" s="214" t="str">
        <f>INDEX('15. ISCO code map'!$E:$E,MATCH(E11,'15. ISCO code map'!$B:$B,0))</f>
        <v>B4</v>
      </c>
      <c r="I11" s="214" t="str">
        <f>INDEX('15. ISCO code map'!$F:$F,MATCH(E11,'15. ISCO code map'!$B:$B,0))</f>
        <v>B5</v>
      </c>
    </row>
    <row r="12" ht="31.3" customHeight="1">
      <c r="A12" s="214" t="s">
        <v>284</v>
      </c>
      <c r="B12" s="214">
        <f>COUNTIF('14. ISCO unit evaluations'!$AU:$AU,"B9")</f>
        <v>92</v>
      </c>
      <c r="C12" s="1"/>
      <c r="D12" s="1"/>
      <c r="E12" s="214" t="s">
        <v>281</v>
      </c>
      <c r="F12" s="213" t="s">
        <v>1426</v>
      </c>
      <c r="G12" s="214">
        <f>COUNTIF('14. ISCO unit evaluations'!$A:$A,E12)</f>
        <v>80</v>
      </c>
      <c r="H12" s="214" t="str">
        <f>INDEX('15. ISCO code map'!$E:$E,MATCH(E12,'15. ISCO code map'!$B:$B,0))</f>
        <v>B2</v>
      </c>
      <c r="I12" s="214" t="str">
        <f>INDEX('15. ISCO code map'!$F:$F,MATCH(E12,'15. ISCO code map'!$B:$B,0))</f>
        <v>B3</v>
      </c>
    </row>
    <row r="13" ht="16.4" customHeight="1">
      <c r="A13" s="214" t="s">
        <v>287</v>
      </c>
      <c r="B13" s="214">
        <f>COUNTIF('14. ISCO unit evaluations'!$AU:$AU,"B10")</f>
        <v>31</v>
      </c>
      <c r="C13" s="1"/>
      <c r="D13" s="1"/>
      <c r="E13" s="214" t="s">
        <v>285</v>
      </c>
      <c r="F13" s="213" t="s">
        <v>1544</v>
      </c>
      <c r="G13" s="214">
        <f>COUNTIF('14. ISCO unit evaluations'!$A:$A,E13)</f>
        <v>33</v>
      </c>
      <c r="H13" s="214" t="str">
        <f>INDEX('15. ISCO code map'!$E:$E,MATCH(E13,'15. ISCO code map'!$B:$B,0))</f>
        <v>B1</v>
      </c>
      <c r="I13" s="214" t="str">
        <f>INDEX('15. ISCO code map'!$F:$F,MATCH(E13,'15. ISCO code map'!$B:$B,0))</f>
        <v>B1</v>
      </c>
    </row>
    <row r="14" ht="16.4" customHeight="1">
      <c r="A14" s="214" t="s">
        <v>288</v>
      </c>
      <c r="B14" s="214">
        <f>COUNTIF('14. ISCO unit evaluations'!$AU:$AU,"B11")</f>
        <v>31</v>
      </c>
      <c r="C14" s="1"/>
      <c r="D14" s="1"/>
      <c r="E14" s="1"/>
      <c r="F14" s="1"/>
      <c r="G14" s="1"/>
      <c r="H14" s="1"/>
      <c r="I14" s="1"/>
    </row>
    <row r="15" ht="16.4" customHeight="1">
      <c r="A15" s="214" t="s">
        <v>289</v>
      </c>
      <c r="B15" s="214">
        <f>COUNTIF('14. ISCO unit evaluations'!$AU:$AU,"B12")</f>
        <v>32</v>
      </c>
      <c r="C15" s="1"/>
      <c r="D15" s="1"/>
      <c r="E15" s="1"/>
      <c r="F15" s="1"/>
      <c r="G15" s="1"/>
      <c r="H15" s="1"/>
      <c r="I15" s="1"/>
    </row>
    <row r="16" ht="16.4" customHeight="1">
      <c r="A16" s="214" t="s">
        <v>290</v>
      </c>
      <c r="B16" s="214">
        <f>COUNTIF('14. ISCO unit evaluations'!$AU:$AU,"B13")</f>
        <v>31</v>
      </c>
      <c r="C16" s="1"/>
      <c r="D16" s="1"/>
      <c r="E16" s="1"/>
      <c r="F16" s="1"/>
      <c r="G16" s="1"/>
      <c r="H16" s="1"/>
      <c r="I16" s="1"/>
    </row>
    <row r="17" ht="16.4" customHeight="1">
      <c r="A17" s="214" t="s">
        <v>291</v>
      </c>
      <c r="B17" s="214">
        <f>COUNTIF('14. ISCO unit evaluations'!$AU:$AU,"B14")</f>
        <v>31</v>
      </c>
      <c r="C17" s="1"/>
      <c r="D17" s="1"/>
      <c r="E17" s="1"/>
      <c r="F17" s="1"/>
      <c r="G17" s="1"/>
      <c r="H17" s="1"/>
      <c r="I17" s="1"/>
    </row>
    <row r="18" ht="16.4" customHeight="1">
      <c r="A18" s="214" t="s">
        <v>292</v>
      </c>
      <c r="B18" s="214">
        <f>COUNTIF('14. ISCO unit evaluations'!$AU:$AU,"B15")</f>
        <v>31</v>
      </c>
      <c r="C18" s="1"/>
      <c r="D18" s="1"/>
      <c r="E18" s="1"/>
      <c r="F18" s="1"/>
      <c r="G18" s="1"/>
      <c r="H18" s="1"/>
      <c r="I18" s="1"/>
    </row>
    <row r="20" ht="14.25" customHeight="1">
      <c r="A20" s="219" t="s">
        <v>1691</v>
      </c>
    </row>
    <row r="21" ht="14.25" customHeight="1">
      <c r="A21" s="219" t="s">
        <v>1692</v>
      </c>
    </row>
  </sheetData>
  <mergeCells count="1">
    <mergeCell ref="A1:H1"/>
  </mergeCells>
  <pageMargins left="0.75" right="0.75" top="1" bottom="1" header="0.5118055" footer="0.5118055"/>
  <pageSetup paperSize="9" orientation="portrait" horizontalDpi="300" verticalDpi="300"/>
</worksheet>
</file>

<file path=xl/worksheets/sheet19.xml><?xml version="1.0" encoding="utf-8"?>
<worksheet xmlns:r="http://schemas.openxmlformats.org/officeDocument/2006/relationships" xmlns="http://schemas.openxmlformats.org/spreadsheetml/2006/main">
  <sheetViews>
    <sheetView workbookViewId="0">
      <pane activePane="bottomLeft" state="frozen" topLeftCell="A34" ySplit="3"/>
      <selection pane="bottomLeft" activeCell="B43" sqref="B43"/>
    </sheetView>
  </sheetViews>
  <sheetFormatPr defaultRowHeight="15"/>
  <cols>
    <col min="1" max="1" width="19.71094" style="216" customWidth="1"/>
    <col min="2" max="2" width="36" style="216" customWidth="1"/>
    <col min="3" max="3" width="8" style="216" customWidth="1"/>
    <col min="4" max="4" width="30" style="216" customWidth="1"/>
    <col min="5" max="5" width="14" style="216" customWidth="1"/>
    <col min="6" max="6" width="28.85547" style="216" customWidth="1"/>
    <col min="7" max="7" width="58.57031" style="216" customWidth="1"/>
  </cols>
  <sheetData>
    <row r="1" ht="90">
      <c r="A1" s="209" t="s">
        <v>1693</v>
      </c>
    </row>
    <row r="3" ht="30">
      <c r="A3" s="212" t="s">
        <v>302</v>
      </c>
      <c r="B3" s="212" t="s">
        <v>303</v>
      </c>
      <c r="C3" s="212" t="s">
        <v>296</v>
      </c>
      <c r="D3" s="212" t="s">
        <v>297</v>
      </c>
      <c r="E3" s="212" t="s">
        <v>344</v>
      </c>
      <c r="F3" s="212" t="s">
        <v>1694</v>
      </c>
      <c r="G3" s="212" t="s">
        <v>1695</v>
      </c>
    </row>
    <row r="4" ht="28.5">
      <c r="A4" s="217" t="s">
        <v>352</v>
      </c>
      <c r="B4" s="217" t="s">
        <v>350</v>
      </c>
      <c r="C4" s="217" t="s">
        <v>347</v>
      </c>
      <c r="D4" s="217" t="s">
        <v>348</v>
      </c>
      <c r="E4" s="217" t="s">
        <v>357</v>
      </c>
      <c r="F4" s="217" t="s">
        <v>289</v>
      </c>
      <c r="G4" s="217" t="s">
        <v>356</v>
      </c>
    </row>
    <row r="5" ht="28.5">
      <c r="A5" s="217" t="s">
        <v>362</v>
      </c>
      <c r="B5" s="217" t="s">
        <v>360</v>
      </c>
      <c r="C5" s="217" t="s">
        <v>347</v>
      </c>
      <c r="D5" s="217" t="s">
        <v>348</v>
      </c>
      <c r="E5" s="217" t="s">
        <v>357</v>
      </c>
      <c r="F5" s="217" t="s">
        <v>277</v>
      </c>
      <c r="G5" s="217" t="s">
        <v>365</v>
      </c>
    </row>
    <row r="6" ht="28.5">
      <c r="A6" s="217" t="s">
        <v>369</v>
      </c>
      <c r="B6" s="217" t="s">
        <v>367</v>
      </c>
      <c r="C6" s="217" t="s">
        <v>347</v>
      </c>
      <c r="D6" s="217" t="s">
        <v>348</v>
      </c>
      <c r="E6" s="217" t="s">
        <v>357</v>
      </c>
      <c r="F6" s="217" t="s">
        <v>263</v>
      </c>
      <c r="G6" s="217" t="s">
        <v>365</v>
      </c>
    </row>
    <row r="7" ht="28.5">
      <c r="A7" s="217" t="s">
        <v>376</v>
      </c>
      <c r="B7" s="217" t="s">
        <v>377</v>
      </c>
      <c r="C7" s="217" t="s">
        <v>256</v>
      </c>
      <c r="D7" s="217" t="s">
        <v>257</v>
      </c>
      <c r="E7" s="217" t="s">
        <v>258</v>
      </c>
      <c r="F7" s="217" t="s">
        <v>1696</v>
      </c>
      <c r="G7" s="217" t="s">
        <v>1697</v>
      </c>
    </row>
    <row r="8" ht="28.5">
      <c r="A8" s="217" t="s">
        <v>395</v>
      </c>
      <c r="B8" s="217" t="s">
        <v>396</v>
      </c>
      <c r="C8" s="217" t="s">
        <v>256</v>
      </c>
      <c r="D8" s="217" t="s">
        <v>257</v>
      </c>
      <c r="E8" s="217" t="s">
        <v>258</v>
      </c>
      <c r="F8" s="217" t="s">
        <v>1696</v>
      </c>
      <c r="G8" s="217" t="s">
        <v>1697</v>
      </c>
    </row>
    <row r="9" ht="28.5">
      <c r="A9" s="217" t="s">
        <v>397</v>
      </c>
      <c r="B9" s="217" t="s">
        <v>398</v>
      </c>
      <c r="C9" s="217" t="s">
        <v>256</v>
      </c>
      <c r="D9" s="217" t="s">
        <v>257</v>
      </c>
      <c r="E9" s="217" t="s">
        <v>258</v>
      </c>
      <c r="F9" s="217" t="s">
        <v>1696</v>
      </c>
      <c r="G9" s="217" t="s">
        <v>1697</v>
      </c>
    </row>
    <row r="10" ht="28.5">
      <c r="A10" s="217" t="s">
        <v>405</v>
      </c>
      <c r="B10" s="217" t="s">
        <v>406</v>
      </c>
      <c r="C10" s="217" t="s">
        <v>256</v>
      </c>
      <c r="D10" s="217" t="s">
        <v>257</v>
      </c>
      <c r="E10" s="217" t="s">
        <v>258</v>
      </c>
      <c r="F10" s="217" t="s">
        <v>1696</v>
      </c>
      <c r="G10" s="217" t="s">
        <v>1697</v>
      </c>
    </row>
    <row r="11" ht="28.5">
      <c r="A11" s="217" t="s">
        <v>409</v>
      </c>
      <c r="B11" s="217" t="s">
        <v>408</v>
      </c>
      <c r="C11" s="217" t="s">
        <v>256</v>
      </c>
      <c r="D11" s="217" t="s">
        <v>257</v>
      </c>
      <c r="E11" s="217" t="s">
        <v>258</v>
      </c>
      <c r="F11" s="217" t="s">
        <v>1696</v>
      </c>
      <c r="G11" s="217" t="s">
        <v>1697</v>
      </c>
    </row>
    <row r="12" ht="28.5">
      <c r="A12" s="217" t="s">
        <v>420</v>
      </c>
      <c r="B12" s="217" t="s">
        <v>421</v>
      </c>
      <c r="C12" s="217" t="s">
        <v>256</v>
      </c>
      <c r="D12" s="217" t="s">
        <v>257</v>
      </c>
      <c r="E12" s="217" t="s">
        <v>258</v>
      </c>
      <c r="F12" s="217" t="s">
        <v>1696</v>
      </c>
      <c r="G12" s="217" t="s">
        <v>1697</v>
      </c>
    </row>
    <row r="13" ht="28.5">
      <c r="A13" s="217" t="s">
        <v>428</v>
      </c>
      <c r="B13" s="217" t="s">
        <v>429</v>
      </c>
      <c r="C13" s="217" t="s">
        <v>256</v>
      </c>
      <c r="D13" s="217" t="s">
        <v>257</v>
      </c>
      <c r="E13" s="217" t="s">
        <v>258</v>
      </c>
      <c r="F13" s="217" t="s">
        <v>1696</v>
      </c>
      <c r="G13" s="217" t="s">
        <v>1697</v>
      </c>
    </row>
    <row r="14" ht="28.5">
      <c r="A14" s="217" t="s">
        <v>430</v>
      </c>
      <c r="B14" s="217" t="s">
        <v>431</v>
      </c>
      <c r="C14" s="217" t="s">
        <v>256</v>
      </c>
      <c r="D14" s="217" t="s">
        <v>257</v>
      </c>
      <c r="E14" s="217" t="s">
        <v>258</v>
      </c>
      <c r="F14" s="217" t="s">
        <v>1696</v>
      </c>
      <c r="G14" s="217" t="s">
        <v>1697</v>
      </c>
    </row>
    <row r="15" ht="42.75">
      <c r="A15" s="217" t="s">
        <v>432</v>
      </c>
      <c r="B15" s="217" t="s">
        <v>433</v>
      </c>
      <c r="C15" s="217" t="s">
        <v>256</v>
      </c>
      <c r="D15" s="217" t="s">
        <v>257</v>
      </c>
      <c r="E15" s="217" t="s">
        <v>258</v>
      </c>
      <c r="F15" s="217" t="s">
        <v>1696</v>
      </c>
      <c r="G15" s="217" t="s">
        <v>1697</v>
      </c>
    </row>
    <row r="16" ht="28.5">
      <c r="A16" s="217" t="s">
        <v>442</v>
      </c>
      <c r="B16" s="217" t="s">
        <v>443</v>
      </c>
      <c r="C16" s="217" t="s">
        <v>256</v>
      </c>
      <c r="D16" s="217" t="s">
        <v>257</v>
      </c>
      <c r="E16" s="217" t="s">
        <v>258</v>
      </c>
      <c r="F16" s="217" t="s">
        <v>1696</v>
      </c>
      <c r="G16" s="217" t="s">
        <v>1697</v>
      </c>
    </row>
    <row r="17" ht="28.5">
      <c r="A17" s="217" t="s">
        <v>444</v>
      </c>
      <c r="B17" s="217" t="s">
        <v>445</v>
      </c>
      <c r="C17" s="217" t="s">
        <v>256</v>
      </c>
      <c r="D17" s="217" t="s">
        <v>257</v>
      </c>
      <c r="E17" s="217" t="s">
        <v>258</v>
      </c>
      <c r="F17" s="217" t="s">
        <v>1696</v>
      </c>
      <c r="G17" s="217" t="s">
        <v>1697</v>
      </c>
    </row>
    <row r="18" ht="28.5">
      <c r="A18" s="217" t="s">
        <v>446</v>
      </c>
      <c r="B18" s="217" t="s">
        <v>447</v>
      </c>
      <c r="C18" s="217" t="s">
        <v>256</v>
      </c>
      <c r="D18" s="217" t="s">
        <v>257</v>
      </c>
      <c r="E18" s="217" t="s">
        <v>258</v>
      </c>
      <c r="F18" s="217" t="s">
        <v>1696</v>
      </c>
      <c r="G18" s="217" t="s">
        <v>1697</v>
      </c>
    </row>
    <row r="19" ht="28.5">
      <c r="A19" s="217" t="s">
        <v>452</v>
      </c>
      <c r="B19" s="217" t="s">
        <v>453</v>
      </c>
      <c r="C19" s="217" t="s">
        <v>256</v>
      </c>
      <c r="D19" s="217" t="s">
        <v>257</v>
      </c>
      <c r="E19" s="217" t="s">
        <v>258</v>
      </c>
      <c r="F19" s="217" t="s">
        <v>1696</v>
      </c>
      <c r="G19" s="217" t="s">
        <v>1697</v>
      </c>
    </row>
    <row r="20" ht="28.5">
      <c r="A20" s="217" t="s">
        <v>460</v>
      </c>
      <c r="B20" s="217" t="s">
        <v>461</v>
      </c>
      <c r="C20" s="217" t="s">
        <v>256</v>
      </c>
      <c r="D20" s="217" t="s">
        <v>257</v>
      </c>
      <c r="E20" s="217" t="s">
        <v>258</v>
      </c>
      <c r="F20" s="217" t="s">
        <v>1696</v>
      </c>
      <c r="G20" s="217" t="s">
        <v>1697</v>
      </c>
    </row>
    <row r="21" ht="28.5">
      <c r="A21" s="217" t="s">
        <v>464</v>
      </c>
      <c r="B21" s="217" t="s">
        <v>465</v>
      </c>
      <c r="C21" s="217" t="s">
        <v>256</v>
      </c>
      <c r="D21" s="217" t="s">
        <v>257</v>
      </c>
      <c r="E21" s="217" t="s">
        <v>258</v>
      </c>
      <c r="F21" s="217" t="s">
        <v>1696</v>
      </c>
      <c r="G21" s="217" t="s">
        <v>1697</v>
      </c>
    </row>
    <row r="22" ht="28.5">
      <c r="A22" s="217" t="s">
        <v>466</v>
      </c>
      <c r="B22" s="217" t="s">
        <v>467</v>
      </c>
      <c r="C22" s="217" t="s">
        <v>256</v>
      </c>
      <c r="D22" s="217" t="s">
        <v>257</v>
      </c>
      <c r="E22" s="217" t="s">
        <v>258</v>
      </c>
      <c r="F22" s="217" t="s">
        <v>1696</v>
      </c>
      <c r="G22" s="217" t="s">
        <v>1697</v>
      </c>
    </row>
    <row r="23" ht="28.5">
      <c r="A23" s="217" t="s">
        <v>468</v>
      </c>
      <c r="B23" s="217" t="s">
        <v>469</v>
      </c>
      <c r="C23" s="217" t="s">
        <v>256</v>
      </c>
      <c r="D23" s="217" t="s">
        <v>257</v>
      </c>
      <c r="E23" s="217" t="s">
        <v>258</v>
      </c>
      <c r="F23" s="217" t="s">
        <v>1696</v>
      </c>
      <c r="G23" s="217" t="s">
        <v>1697</v>
      </c>
    </row>
    <row r="24" ht="28.5">
      <c r="A24" s="217" t="s">
        <v>470</v>
      </c>
      <c r="B24" s="217" t="s">
        <v>471</v>
      </c>
      <c r="C24" s="217" t="s">
        <v>256</v>
      </c>
      <c r="D24" s="217" t="s">
        <v>257</v>
      </c>
      <c r="E24" s="217" t="s">
        <v>258</v>
      </c>
      <c r="F24" s="217" t="s">
        <v>1696</v>
      </c>
      <c r="G24" s="217" t="s">
        <v>1697</v>
      </c>
    </row>
    <row r="25" ht="28.5">
      <c r="A25" s="217" t="s">
        <v>474</v>
      </c>
      <c r="B25" s="217" t="s">
        <v>473</v>
      </c>
      <c r="C25" s="217" t="s">
        <v>256</v>
      </c>
      <c r="D25" s="217" t="s">
        <v>257</v>
      </c>
      <c r="E25" s="217" t="s">
        <v>258</v>
      </c>
      <c r="F25" s="217" t="s">
        <v>1696</v>
      </c>
      <c r="G25" s="217" t="s">
        <v>1697</v>
      </c>
    </row>
    <row r="26" ht="28.5">
      <c r="A26" s="217" t="s">
        <v>477</v>
      </c>
      <c r="B26" s="217" t="s">
        <v>478</v>
      </c>
      <c r="C26" s="217" t="s">
        <v>256</v>
      </c>
      <c r="D26" s="217" t="s">
        <v>257</v>
      </c>
      <c r="E26" s="217" t="s">
        <v>258</v>
      </c>
      <c r="F26" s="217" t="s">
        <v>1696</v>
      </c>
      <c r="G26" s="217" t="s">
        <v>1697</v>
      </c>
    </row>
    <row r="27" ht="28.5">
      <c r="A27" s="217" t="s">
        <v>485</v>
      </c>
      <c r="B27" s="217" t="s">
        <v>486</v>
      </c>
      <c r="C27" s="217" t="s">
        <v>256</v>
      </c>
      <c r="D27" s="217" t="s">
        <v>257</v>
      </c>
      <c r="E27" s="217" t="s">
        <v>258</v>
      </c>
      <c r="F27" s="217" t="s">
        <v>1696</v>
      </c>
      <c r="G27" s="217" t="s">
        <v>1697</v>
      </c>
    </row>
    <row r="28" ht="28.5">
      <c r="A28" s="217" t="s">
        <v>487</v>
      </c>
      <c r="B28" s="217" t="s">
        <v>488</v>
      </c>
      <c r="C28" s="217" t="s">
        <v>256</v>
      </c>
      <c r="D28" s="217" t="s">
        <v>257</v>
      </c>
      <c r="E28" s="217" t="s">
        <v>258</v>
      </c>
      <c r="F28" s="217" t="s">
        <v>1696</v>
      </c>
      <c r="G28" s="217" t="s">
        <v>1697</v>
      </c>
    </row>
    <row r="29" ht="28.5">
      <c r="A29" s="217" t="s">
        <v>489</v>
      </c>
      <c r="B29" s="217" t="s">
        <v>490</v>
      </c>
      <c r="C29" s="217" t="s">
        <v>256</v>
      </c>
      <c r="D29" s="217" t="s">
        <v>257</v>
      </c>
      <c r="E29" s="217" t="s">
        <v>258</v>
      </c>
      <c r="F29" s="217" t="s">
        <v>1696</v>
      </c>
      <c r="G29" s="217" t="s">
        <v>1697</v>
      </c>
    </row>
    <row r="30" ht="28.5">
      <c r="A30" s="217" t="s">
        <v>491</v>
      </c>
      <c r="B30" s="217" t="s">
        <v>492</v>
      </c>
      <c r="C30" s="217" t="s">
        <v>256</v>
      </c>
      <c r="D30" s="217" t="s">
        <v>257</v>
      </c>
      <c r="E30" s="217" t="s">
        <v>258</v>
      </c>
      <c r="F30" s="217" t="s">
        <v>1696</v>
      </c>
      <c r="G30" s="217" t="s">
        <v>1697</v>
      </c>
    </row>
    <row r="31" ht="28.5">
      <c r="A31" s="217" t="s">
        <v>493</v>
      </c>
      <c r="B31" s="217" t="s">
        <v>494</v>
      </c>
      <c r="C31" s="217" t="s">
        <v>256</v>
      </c>
      <c r="D31" s="217" t="s">
        <v>257</v>
      </c>
      <c r="E31" s="217" t="s">
        <v>258</v>
      </c>
      <c r="F31" s="217" t="s">
        <v>1696</v>
      </c>
      <c r="G31" s="217" t="s">
        <v>1697</v>
      </c>
    </row>
    <row r="32" ht="28.5">
      <c r="A32" s="217" t="s">
        <v>495</v>
      </c>
      <c r="B32" s="217" t="s">
        <v>496</v>
      </c>
      <c r="C32" s="217" t="s">
        <v>256</v>
      </c>
      <c r="D32" s="217" t="s">
        <v>257</v>
      </c>
      <c r="E32" s="217" t="s">
        <v>258</v>
      </c>
      <c r="F32" s="217" t="s">
        <v>1696</v>
      </c>
      <c r="G32" s="217" t="s">
        <v>1697</v>
      </c>
    </row>
    <row r="33" ht="28.5">
      <c r="A33" s="217" t="s">
        <v>501</v>
      </c>
      <c r="B33" s="217" t="s">
        <v>502</v>
      </c>
      <c r="C33" s="217" t="s">
        <v>256</v>
      </c>
      <c r="D33" s="217" t="s">
        <v>257</v>
      </c>
      <c r="E33" s="217" t="s">
        <v>258</v>
      </c>
      <c r="F33" s="217" t="s">
        <v>1696</v>
      </c>
      <c r="G33" s="217" t="s">
        <v>1697</v>
      </c>
    </row>
    <row r="34" ht="28.5">
      <c r="A34" s="217" t="s">
        <v>503</v>
      </c>
      <c r="B34" s="217" t="s">
        <v>504</v>
      </c>
      <c r="C34" s="217" t="s">
        <v>256</v>
      </c>
      <c r="D34" s="217" t="s">
        <v>257</v>
      </c>
      <c r="E34" s="217" t="s">
        <v>258</v>
      </c>
      <c r="F34" s="217" t="s">
        <v>1696</v>
      </c>
      <c r="G34" s="217" t="s">
        <v>1697</v>
      </c>
    </row>
    <row r="35" ht="28.5">
      <c r="A35" s="217" t="s">
        <v>507</v>
      </c>
      <c r="B35" s="217" t="s">
        <v>506</v>
      </c>
      <c r="C35" s="217" t="s">
        <v>256</v>
      </c>
      <c r="D35" s="217" t="s">
        <v>257</v>
      </c>
      <c r="E35" s="217" t="s">
        <v>258</v>
      </c>
      <c r="F35" s="217" t="s">
        <v>1696</v>
      </c>
      <c r="G35" s="217" t="s">
        <v>1697</v>
      </c>
    </row>
    <row r="36" ht="28.5">
      <c r="A36" s="217" t="s">
        <v>510</v>
      </c>
      <c r="B36" s="217" t="s">
        <v>511</v>
      </c>
      <c r="C36" s="217" t="s">
        <v>256</v>
      </c>
      <c r="D36" s="217" t="s">
        <v>257</v>
      </c>
      <c r="E36" s="217" t="s">
        <v>258</v>
      </c>
      <c r="F36" s="217" t="s">
        <v>1696</v>
      </c>
      <c r="G36" s="217" t="s">
        <v>1697</v>
      </c>
    </row>
    <row r="37" ht="28.5">
      <c r="A37" s="217" t="s">
        <v>512</v>
      </c>
      <c r="B37" s="217" t="s">
        <v>513</v>
      </c>
      <c r="C37" s="217" t="s">
        <v>256</v>
      </c>
      <c r="D37" s="217" t="s">
        <v>257</v>
      </c>
      <c r="E37" s="217" t="s">
        <v>258</v>
      </c>
      <c r="F37" s="217" t="s">
        <v>1696</v>
      </c>
      <c r="G37" s="217" t="s">
        <v>1697</v>
      </c>
    </row>
    <row r="38">
      <c r="A38" s="217" t="s">
        <v>518</v>
      </c>
      <c r="B38" s="217" t="s">
        <v>519</v>
      </c>
      <c r="C38" s="217" t="s">
        <v>260</v>
      </c>
      <c r="D38" s="217" t="s">
        <v>261</v>
      </c>
      <c r="E38" s="217" t="s">
        <v>262</v>
      </c>
      <c r="F38" s="217" t="s">
        <v>1698</v>
      </c>
      <c r="G38" s="217" t="s">
        <v>1699</v>
      </c>
    </row>
    <row r="39">
      <c r="A39" s="217" t="s">
        <v>526</v>
      </c>
      <c r="B39" s="217" t="s">
        <v>527</v>
      </c>
      <c r="C39" s="217" t="s">
        <v>260</v>
      </c>
      <c r="D39" s="217" t="s">
        <v>261</v>
      </c>
      <c r="E39" s="217" t="s">
        <v>262</v>
      </c>
      <c r="F39" s="217" t="s">
        <v>1698</v>
      </c>
      <c r="G39" s="217" t="s">
        <v>1699</v>
      </c>
    </row>
    <row r="40">
      <c r="A40" s="217" t="s">
        <v>528</v>
      </c>
      <c r="B40" s="217" t="s">
        <v>529</v>
      </c>
      <c r="C40" s="217" t="s">
        <v>260</v>
      </c>
      <c r="D40" s="217" t="s">
        <v>261</v>
      </c>
      <c r="E40" s="217" t="s">
        <v>262</v>
      </c>
      <c r="F40" s="217" t="s">
        <v>1698</v>
      </c>
      <c r="G40" s="217" t="s">
        <v>1699</v>
      </c>
    </row>
    <row r="41">
      <c r="A41" s="217" t="s">
        <v>530</v>
      </c>
      <c r="B41" s="217" t="s">
        <v>531</v>
      </c>
      <c r="C41" s="217" t="s">
        <v>260</v>
      </c>
      <c r="D41" s="217" t="s">
        <v>261</v>
      </c>
      <c r="E41" s="217" t="s">
        <v>262</v>
      </c>
      <c r="F41" s="217" t="s">
        <v>1698</v>
      </c>
      <c r="G41" s="217" t="s">
        <v>1699</v>
      </c>
    </row>
    <row r="42" ht="28.5">
      <c r="A42" s="217" t="s">
        <v>534</v>
      </c>
      <c r="B42" s="217" t="s">
        <v>533</v>
      </c>
      <c r="C42" s="217" t="s">
        <v>260</v>
      </c>
      <c r="D42" s="217" t="s">
        <v>261</v>
      </c>
      <c r="E42" s="217" t="s">
        <v>262</v>
      </c>
      <c r="F42" s="217" t="s">
        <v>1698</v>
      </c>
      <c r="G42" s="217" t="s">
        <v>1699</v>
      </c>
    </row>
    <row r="43" ht="28.5">
      <c r="A43" s="217" t="s">
        <v>537</v>
      </c>
      <c r="B43" s="217" t="s">
        <v>538</v>
      </c>
      <c r="C43" s="217" t="s">
        <v>260</v>
      </c>
      <c r="D43" s="217" t="s">
        <v>261</v>
      </c>
      <c r="E43" s="217" t="s">
        <v>262</v>
      </c>
      <c r="F43" s="217" t="s">
        <v>1698</v>
      </c>
      <c r="G43" s="217" t="s">
        <v>1699</v>
      </c>
    </row>
    <row r="44" ht="28.5">
      <c r="A44" s="217" t="s">
        <v>539</v>
      </c>
      <c r="B44" s="217" t="s">
        <v>540</v>
      </c>
      <c r="C44" s="217" t="s">
        <v>260</v>
      </c>
      <c r="D44" s="217" t="s">
        <v>261</v>
      </c>
      <c r="E44" s="217" t="s">
        <v>262</v>
      </c>
      <c r="F44" s="217" t="s">
        <v>1698</v>
      </c>
      <c r="G44" s="217" t="s">
        <v>1699</v>
      </c>
    </row>
    <row r="45" ht="28.5">
      <c r="A45" s="217" t="s">
        <v>541</v>
      </c>
      <c r="B45" s="217" t="s">
        <v>542</v>
      </c>
      <c r="C45" s="217" t="s">
        <v>260</v>
      </c>
      <c r="D45" s="217" t="s">
        <v>261</v>
      </c>
      <c r="E45" s="217" t="s">
        <v>262</v>
      </c>
      <c r="F45" s="217" t="s">
        <v>1698</v>
      </c>
      <c r="G45" s="217" t="s">
        <v>1699</v>
      </c>
    </row>
    <row r="46">
      <c r="A46" s="217" t="s">
        <v>545</v>
      </c>
      <c r="B46" s="217" t="s">
        <v>546</v>
      </c>
      <c r="C46" s="217" t="s">
        <v>260</v>
      </c>
      <c r="D46" s="217" t="s">
        <v>261</v>
      </c>
      <c r="E46" s="217" t="s">
        <v>262</v>
      </c>
      <c r="F46" s="217" t="s">
        <v>1698</v>
      </c>
      <c r="G46" s="217" t="s">
        <v>1699</v>
      </c>
    </row>
    <row r="47">
      <c r="A47" s="217" t="s">
        <v>547</v>
      </c>
      <c r="B47" s="217" t="s">
        <v>548</v>
      </c>
      <c r="C47" s="217" t="s">
        <v>260</v>
      </c>
      <c r="D47" s="217" t="s">
        <v>261</v>
      </c>
      <c r="E47" s="217" t="s">
        <v>262</v>
      </c>
      <c r="F47" s="217" t="s">
        <v>1698</v>
      </c>
      <c r="G47" s="217" t="s">
        <v>1699</v>
      </c>
    </row>
    <row r="48">
      <c r="A48" s="217" t="s">
        <v>549</v>
      </c>
      <c r="B48" s="217" t="s">
        <v>550</v>
      </c>
      <c r="C48" s="217" t="s">
        <v>260</v>
      </c>
      <c r="D48" s="217" t="s">
        <v>261</v>
      </c>
      <c r="E48" s="217" t="s">
        <v>262</v>
      </c>
      <c r="F48" s="217" t="s">
        <v>1698</v>
      </c>
      <c r="G48" s="217" t="s">
        <v>1699</v>
      </c>
    </row>
    <row r="49">
      <c r="A49" s="217" t="s">
        <v>551</v>
      </c>
      <c r="B49" s="217" t="s">
        <v>552</v>
      </c>
      <c r="C49" s="217" t="s">
        <v>260</v>
      </c>
      <c r="D49" s="217" t="s">
        <v>261</v>
      </c>
      <c r="E49" s="217" t="s">
        <v>262</v>
      </c>
      <c r="F49" s="217" t="s">
        <v>1698</v>
      </c>
      <c r="G49" s="217" t="s">
        <v>1699</v>
      </c>
    </row>
    <row r="50">
      <c r="A50" s="217" t="s">
        <v>553</v>
      </c>
      <c r="B50" s="217" t="s">
        <v>554</v>
      </c>
      <c r="C50" s="217" t="s">
        <v>260</v>
      </c>
      <c r="D50" s="217" t="s">
        <v>261</v>
      </c>
      <c r="E50" s="217" t="s">
        <v>262</v>
      </c>
      <c r="F50" s="217" t="s">
        <v>1698</v>
      </c>
      <c r="G50" s="217" t="s">
        <v>1699</v>
      </c>
    </row>
    <row r="51" ht="28.5">
      <c r="A51" s="217" t="s">
        <v>555</v>
      </c>
      <c r="B51" s="217" t="s">
        <v>556</v>
      </c>
      <c r="C51" s="217" t="s">
        <v>260</v>
      </c>
      <c r="D51" s="217" t="s">
        <v>261</v>
      </c>
      <c r="E51" s="217" t="s">
        <v>262</v>
      </c>
      <c r="F51" s="217" t="s">
        <v>1698</v>
      </c>
      <c r="G51" s="217" t="s">
        <v>1699</v>
      </c>
    </row>
    <row r="52" ht="28.5">
      <c r="A52" s="217" t="s">
        <v>557</v>
      </c>
      <c r="B52" s="217" t="s">
        <v>558</v>
      </c>
      <c r="C52" s="217" t="s">
        <v>260</v>
      </c>
      <c r="D52" s="217" t="s">
        <v>261</v>
      </c>
      <c r="E52" s="217" t="s">
        <v>262</v>
      </c>
      <c r="F52" s="217" t="s">
        <v>1698</v>
      </c>
      <c r="G52" s="217" t="s">
        <v>1699</v>
      </c>
    </row>
    <row r="53">
      <c r="A53" s="217" t="s">
        <v>561</v>
      </c>
      <c r="B53" s="217" t="s">
        <v>562</v>
      </c>
      <c r="C53" s="217" t="s">
        <v>260</v>
      </c>
      <c r="D53" s="217" t="s">
        <v>261</v>
      </c>
      <c r="E53" s="217" t="s">
        <v>262</v>
      </c>
      <c r="F53" s="217" t="s">
        <v>1698</v>
      </c>
      <c r="G53" s="217" t="s">
        <v>1699</v>
      </c>
    </row>
    <row r="54">
      <c r="A54" s="217" t="s">
        <v>563</v>
      </c>
      <c r="B54" s="217" t="s">
        <v>564</v>
      </c>
      <c r="C54" s="217" t="s">
        <v>260</v>
      </c>
      <c r="D54" s="217" t="s">
        <v>261</v>
      </c>
      <c r="E54" s="217" t="s">
        <v>262</v>
      </c>
      <c r="F54" s="217" t="s">
        <v>1698</v>
      </c>
      <c r="G54" s="217" t="s">
        <v>1699</v>
      </c>
    </row>
    <row r="55">
      <c r="A55" s="217" t="s">
        <v>565</v>
      </c>
      <c r="B55" s="217" t="s">
        <v>566</v>
      </c>
      <c r="C55" s="217" t="s">
        <v>260</v>
      </c>
      <c r="D55" s="217" t="s">
        <v>261</v>
      </c>
      <c r="E55" s="217" t="s">
        <v>262</v>
      </c>
      <c r="F55" s="217" t="s">
        <v>1698</v>
      </c>
      <c r="G55" s="217" t="s">
        <v>1699</v>
      </c>
    </row>
    <row r="56">
      <c r="A56" s="217" t="s">
        <v>569</v>
      </c>
      <c r="B56" s="217" t="s">
        <v>570</v>
      </c>
      <c r="C56" s="217" t="s">
        <v>260</v>
      </c>
      <c r="D56" s="217" t="s">
        <v>261</v>
      </c>
      <c r="E56" s="217" t="s">
        <v>262</v>
      </c>
      <c r="F56" s="217" t="s">
        <v>1698</v>
      </c>
      <c r="G56" s="217" t="s">
        <v>1699</v>
      </c>
    </row>
    <row r="57">
      <c r="A57" s="217" t="s">
        <v>571</v>
      </c>
      <c r="B57" s="217" t="s">
        <v>572</v>
      </c>
      <c r="C57" s="217" t="s">
        <v>260</v>
      </c>
      <c r="D57" s="217" t="s">
        <v>261</v>
      </c>
      <c r="E57" s="217" t="s">
        <v>262</v>
      </c>
      <c r="F57" s="217" t="s">
        <v>1698</v>
      </c>
      <c r="G57" s="217" t="s">
        <v>1699</v>
      </c>
    </row>
    <row r="58">
      <c r="A58" s="217" t="s">
        <v>573</v>
      </c>
      <c r="B58" s="217" t="s">
        <v>574</v>
      </c>
      <c r="C58" s="217" t="s">
        <v>260</v>
      </c>
      <c r="D58" s="217" t="s">
        <v>261</v>
      </c>
      <c r="E58" s="217" t="s">
        <v>262</v>
      </c>
      <c r="F58" s="217" t="s">
        <v>1698</v>
      </c>
      <c r="G58" s="217" t="s">
        <v>1699</v>
      </c>
    </row>
    <row r="59">
      <c r="A59" s="217" t="s">
        <v>575</v>
      </c>
      <c r="B59" s="217" t="s">
        <v>576</v>
      </c>
      <c r="C59" s="217" t="s">
        <v>260</v>
      </c>
      <c r="D59" s="217" t="s">
        <v>261</v>
      </c>
      <c r="E59" s="217" t="s">
        <v>262</v>
      </c>
      <c r="F59" s="217" t="s">
        <v>1698</v>
      </c>
      <c r="G59" s="217" t="s">
        <v>1699</v>
      </c>
    </row>
    <row r="60">
      <c r="A60" s="217" t="s">
        <v>577</v>
      </c>
      <c r="B60" s="217" t="s">
        <v>578</v>
      </c>
      <c r="C60" s="217" t="s">
        <v>260</v>
      </c>
      <c r="D60" s="217" t="s">
        <v>261</v>
      </c>
      <c r="E60" s="217" t="s">
        <v>262</v>
      </c>
      <c r="F60" s="217" t="s">
        <v>1698</v>
      </c>
      <c r="G60" s="217" t="s">
        <v>1699</v>
      </c>
    </row>
    <row r="61">
      <c r="A61" s="217" t="s">
        <v>579</v>
      </c>
      <c r="B61" s="217" t="s">
        <v>580</v>
      </c>
      <c r="C61" s="217" t="s">
        <v>260</v>
      </c>
      <c r="D61" s="217" t="s">
        <v>261</v>
      </c>
      <c r="E61" s="217" t="s">
        <v>262</v>
      </c>
      <c r="F61" s="217" t="s">
        <v>1698</v>
      </c>
      <c r="G61" s="217" t="s">
        <v>1699</v>
      </c>
    </row>
    <row r="62">
      <c r="A62" s="217" t="s">
        <v>585</v>
      </c>
      <c r="B62" s="217" t="s">
        <v>586</v>
      </c>
      <c r="C62" s="217" t="s">
        <v>260</v>
      </c>
      <c r="D62" s="217" t="s">
        <v>261</v>
      </c>
      <c r="E62" s="217" t="s">
        <v>262</v>
      </c>
      <c r="F62" s="217" t="s">
        <v>1698</v>
      </c>
      <c r="G62" s="217" t="s">
        <v>1699</v>
      </c>
    </row>
    <row r="63">
      <c r="A63" s="217" t="s">
        <v>589</v>
      </c>
      <c r="B63" s="217" t="s">
        <v>590</v>
      </c>
      <c r="C63" s="217" t="s">
        <v>260</v>
      </c>
      <c r="D63" s="217" t="s">
        <v>261</v>
      </c>
      <c r="E63" s="217" t="s">
        <v>262</v>
      </c>
      <c r="F63" s="217" t="s">
        <v>1698</v>
      </c>
      <c r="G63" s="217" t="s">
        <v>1699</v>
      </c>
    </row>
    <row r="64">
      <c r="A64" s="217" t="s">
        <v>593</v>
      </c>
      <c r="B64" s="217" t="s">
        <v>594</v>
      </c>
      <c r="C64" s="217" t="s">
        <v>260</v>
      </c>
      <c r="D64" s="217" t="s">
        <v>261</v>
      </c>
      <c r="E64" s="217" t="s">
        <v>262</v>
      </c>
      <c r="F64" s="217" t="s">
        <v>1698</v>
      </c>
      <c r="G64" s="217" t="s">
        <v>1699</v>
      </c>
    </row>
    <row r="65">
      <c r="A65" s="217" t="s">
        <v>595</v>
      </c>
      <c r="B65" s="217" t="s">
        <v>596</v>
      </c>
      <c r="C65" s="217" t="s">
        <v>260</v>
      </c>
      <c r="D65" s="217" t="s">
        <v>261</v>
      </c>
      <c r="E65" s="217" t="s">
        <v>262</v>
      </c>
      <c r="F65" s="217" t="s">
        <v>1698</v>
      </c>
      <c r="G65" s="217" t="s">
        <v>1699</v>
      </c>
    </row>
    <row r="66" ht="28.5">
      <c r="A66" s="217" t="s">
        <v>599</v>
      </c>
      <c r="B66" s="217" t="s">
        <v>598</v>
      </c>
      <c r="C66" s="217" t="s">
        <v>260</v>
      </c>
      <c r="D66" s="217" t="s">
        <v>261</v>
      </c>
      <c r="E66" s="217" t="s">
        <v>262</v>
      </c>
      <c r="F66" s="217" t="s">
        <v>1698</v>
      </c>
      <c r="G66" s="217" t="s">
        <v>1699</v>
      </c>
    </row>
    <row r="67">
      <c r="A67" s="217" t="s">
        <v>602</v>
      </c>
      <c r="B67" s="217" t="s">
        <v>601</v>
      </c>
      <c r="C67" s="217" t="s">
        <v>260</v>
      </c>
      <c r="D67" s="217" t="s">
        <v>261</v>
      </c>
      <c r="E67" s="217" t="s">
        <v>262</v>
      </c>
      <c r="F67" s="217" t="s">
        <v>1698</v>
      </c>
      <c r="G67" s="217" t="s">
        <v>1699</v>
      </c>
    </row>
    <row r="68">
      <c r="A68" s="217" t="s">
        <v>605</v>
      </c>
      <c r="B68" s="217" t="s">
        <v>604</v>
      </c>
      <c r="C68" s="217" t="s">
        <v>260</v>
      </c>
      <c r="D68" s="217" t="s">
        <v>261</v>
      </c>
      <c r="E68" s="217" t="s">
        <v>262</v>
      </c>
      <c r="F68" s="217" t="s">
        <v>1698</v>
      </c>
      <c r="G68" s="217" t="s">
        <v>1699</v>
      </c>
    </row>
    <row r="69">
      <c r="A69" s="217" t="s">
        <v>608</v>
      </c>
      <c r="B69" s="217" t="s">
        <v>609</v>
      </c>
      <c r="C69" s="217" t="s">
        <v>260</v>
      </c>
      <c r="D69" s="217" t="s">
        <v>261</v>
      </c>
      <c r="E69" s="217" t="s">
        <v>262</v>
      </c>
      <c r="F69" s="217" t="s">
        <v>1698</v>
      </c>
      <c r="G69" s="217" t="s">
        <v>1699</v>
      </c>
    </row>
    <row r="70">
      <c r="A70" s="217" t="s">
        <v>610</v>
      </c>
      <c r="B70" s="217" t="s">
        <v>611</v>
      </c>
      <c r="C70" s="217" t="s">
        <v>260</v>
      </c>
      <c r="D70" s="217" t="s">
        <v>261</v>
      </c>
      <c r="E70" s="217" t="s">
        <v>262</v>
      </c>
      <c r="F70" s="217" t="s">
        <v>1698</v>
      </c>
      <c r="G70" s="217" t="s">
        <v>1699</v>
      </c>
    </row>
    <row r="71" ht="28.5">
      <c r="A71" s="217" t="s">
        <v>612</v>
      </c>
      <c r="B71" s="217" t="s">
        <v>613</v>
      </c>
      <c r="C71" s="217" t="s">
        <v>260</v>
      </c>
      <c r="D71" s="217" t="s">
        <v>261</v>
      </c>
      <c r="E71" s="217" t="s">
        <v>262</v>
      </c>
      <c r="F71" s="217" t="s">
        <v>1698</v>
      </c>
      <c r="G71" s="217" t="s">
        <v>1699</v>
      </c>
    </row>
    <row r="72">
      <c r="A72" s="217" t="s">
        <v>614</v>
      </c>
      <c r="B72" s="217" t="s">
        <v>615</v>
      </c>
      <c r="C72" s="217" t="s">
        <v>260</v>
      </c>
      <c r="D72" s="217" t="s">
        <v>261</v>
      </c>
      <c r="E72" s="217" t="s">
        <v>262</v>
      </c>
      <c r="F72" s="217" t="s">
        <v>1698</v>
      </c>
      <c r="G72" s="217" t="s">
        <v>1699</v>
      </c>
    </row>
    <row r="73">
      <c r="A73" s="217" t="s">
        <v>616</v>
      </c>
      <c r="B73" s="217" t="s">
        <v>617</v>
      </c>
      <c r="C73" s="217" t="s">
        <v>260</v>
      </c>
      <c r="D73" s="217" t="s">
        <v>261</v>
      </c>
      <c r="E73" s="217" t="s">
        <v>262</v>
      </c>
      <c r="F73" s="217" t="s">
        <v>1698</v>
      </c>
      <c r="G73" s="217" t="s">
        <v>1699</v>
      </c>
    </row>
    <row r="74">
      <c r="A74" s="217" t="s">
        <v>618</v>
      </c>
      <c r="B74" s="217" t="s">
        <v>619</v>
      </c>
      <c r="C74" s="217" t="s">
        <v>260</v>
      </c>
      <c r="D74" s="217" t="s">
        <v>261</v>
      </c>
      <c r="E74" s="217" t="s">
        <v>262</v>
      </c>
      <c r="F74" s="217" t="s">
        <v>1698</v>
      </c>
      <c r="G74" s="217" t="s">
        <v>1699</v>
      </c>
    </row>
    <row r="75" ht="28.5">
      <c r="A75" s="217" t="s">
        <v>620</v>
      </c>
      <c r="B75" s="217" t="s">
        <v>621</v>
      </c>
      <c r="C75" s="217" t="s">
        <v>260</v>
      </c>
      <c r="D75" s="217" t="s">
        <v>261</v>
      </c>
      <c r="E75" s="217" t="s">
        <v>262</v>
      </c>
      <c r="F75" s="217" t="s">
        <v>1698</v>
      </c>
      <c r="G75" s="217" t="s">
        <v>1699</v>
      </c>
    </row>
    <row r="76" ht="28.5">
      <c r="A76" s="217" t="s">
        <v>622</v>
      </c>
      <c r="B76" s="217" t="s">
        <v>623</v>
      </c>
      <c r="C76" s="217" t="s">
        <v>260</v>
      </c>
      <c r="D76" s="217" t="s">
        <v>261</v>
      </c>
      <c r="E76" s="217" t="s">
        <v>262</v>
      </c>
      <c r="F76" s="217" t="s">
        <v>1698</v>
      </c>
      <c r="G76" s="217" t="s">
        <v>1699</v>
      </c>
    </row>
    <row r="77" ht="28.5">
      <c r="A77" s="217" t="s">
        <v>628</v>
      </c>
      <c r="B77" s="217" t="s">
        <v>627</v>
      </c>
      <c r="C77" s="217" t="s">
        <v>260</v>
      </c>
      <c r="D77" s="217" t="s">
        <v>261</v>
      </c>
      <c r="E77" s="217" t="s">
        <v>262</v>
      </c>
      <c r="F77" s="217" t="s">
        <v>1698</v>
      </c>
      <c r="G77" s="217" t="s">
        <v>1699</v>
      </c>
    </row>
    <row r="78">
      <c r="A78" s="217" t="s">
        <v>631</v>
      </c>
      <c r="B78" s="217" t="s">
        <v>630</v>
      </c>
      <c r="C78" s="217" t="s">
        <v>260</v>
      </c>
      <c r="D78" s="217" t="s">
        <v>261</v>
      </c>
      <c r="E78" s="217" t="s">
        <v>262</v>
      </c>
      <c r="F78" s="217" t="s">
        <v>1698</v>
      </c>
      <c r="G78" s="217" t="s">
        <v>1699</v>
      </c>
    </row>
    <row r="79">
      <c r="A79" s="217" t="s">
        <v>634</v>
      </c>
      <c r="B79" s="217" t="s">
        <v>633</v>
      </c>
      <c r="C79" s="217" t="s">
        <v>260</v>
      </c>
      <c r="D79" s="217" t="s">
        <v>261</v>
      </c>
      <c r="E79" s="217" t="s">
        <v>262</v>
      </c>
      <c r="F79" s="217" t="s">
        <v>1698</v>
      </c>
      <c r="G79" s="217" t="s">
        <v>1699</v>
      </c>
    </row>
    <row r="80">
      <c r="A80" s="217" t="s">
        <v>637</v>
      </c>
      <c r="B80" s="217" t="s">
        <v>638</v>
      </c>
      <c r="C80" s="217" t="s">
        <v>260</v>
      </c>
      <c r="D80" s="217" t="s">
        <v>261</v>
      </c>
      <c r="E80" s="217" t="s">
        <v>262</v>
      </c>
      <c r="F80" s="217" t="s">
        <v>1698</v>
      </c>
      <c r="G80" s="217" t="s">
        <v>1699</v>
      </c>
    </row>
    <row r="81">
      <c r="A81" s="217" t="s">
        <v>639</v>
      </c>
      <c r="B81" s="217" t="s">
        <v>640</v>
      </c>
      <c r="C81" s="217" t="s">
        <v>260</v>
      </c>
      <c r="D81" s="217" t="s">
        <v>261</v>
      </c>
      <c r="E81" s="217" t="s">
        <v>262</v>
      </c>
      <c r="F81" s="217" t="s">
        <v>1698</v>
      </c>
      <c r="G81" s="217" t="s">
        <v>1699</v>
      </c>
    </row>
    <row r="82">
      <c r="A82" s="217" t="s">
        <v>643</v>
      </c>
      <c r="B82" s="217" t="s">
        <v>644</v>
      </c>
      <c r="C82" s="217" t="s">
        <v>260</v>
      </c>
      <c r="D82" s="217" t="s">
        <v>261</v>
      </c>
      <c r="E82" s="217" t="s">
        <v>262</v>
      </c>
      <c r="F82" s="217" t="s">
        <v>1698</v>
      </c>
      <c r="G82" s="217" t="s">
        <v>1699</v>
      </c>
    </row>
    <row r="83">
      <c r="A83" s="217" t="s">
        <v>645</v>
      </c>
      <c r="B83" s="217" t="s">
        <v>646</v>
      </c>
      <c r="C83" s="217" t="s">
        <v>260</v>
      </c>
      <c r="D83" s="217" t="s">
        <v>261</v>
      </c>
      <c r="E83" s="217" t="s">
        <v>262</v>
      </c>
      <c r="F83" s="217" t="s">
        <v>1698</v>
      </c>
      <c r="G83" s="217" t="s">
        <v>1699</v>
      </c>
    </row>
    <row r="84">
      <c r="A84" s="217" t="s">
        <v>647</v>
      </c>
      <c r="B84" s="217" t="s">
        <v>648</v>
      </c>
      <c r="C84" s="217" t="s">
        <v>260</v>
      </c>
      <c r="D84" s="217" t="s">
        <v>261</v>
      </c>
      <c r="E84" s="217" t="s">
        <v>262</v>
      </c>
      <c r="F84" s="217" t="s">
        <v>1698</v>
      </c>
      <c r="G84" s="217" t="s">
        <v>1699</v>
      </c>
    </row>
    <row r="85">
      <c r="A85" s="217" t="s">
        <v>649</v>
      </c>
      <c r="B85" s="217" t="s">
        <v>650</v>
      </c>
      <c r="C85" s="217" t="s">
        <v>260</v>
      </c>
      <c r="D85" s="217" t="s">
        <v>261</v>
      </c>
      <c r="E85" s="217" t="s">
        <v>262</v>
      </c>
      <c r="F85" s="217" t="s">
        <v>1698</v>
      </c>
      <c r="G85" s="217" t="s">
        <v>1699</v>
      </c>
    </row>
    <row r="86">
      <c r="A86" s="217" t="s">
        <v>651</v>
      </c>
      <c r="B86" s="217" t="s">
        <v>652</v>
      </c>
      <c r="C86" s="217" t="s">
        <v>260</v>
      </c>
      <c r="D86" s="217" t="s">
        <v>261</v>
      </c>
      <c r="E86" s="217" t="s">
        <v>262</v>
      </c>
      <c r="F86" s="217" t="s">
        <v>1698</v>
      </c>
      <c r="G86" s="217" t="s">
        <v>1699</v>
      </c>
    </row>
    <row r="87">
      <c r="A87" s="217" t="s">
        <v>653</v>
      </c>
      <c r="B87" s="217" t="s">
        <v>654</v>
      </c>
      <c r="C87" s="217" t="s">
        <v>260</v>
      </c>
      <c r="D87" s="217" t="s">
        <v>261</v>
      </c>
      <c r="E87" s="217" t="s">
        <v>262</v>
      </c>
      <c r="F87" s="217" t="s">
        <v>1698</v>
      </c>
      <c r="G87" s="217" t="s">
        <v>1699</v>
      </c>
    </row>
    <row r="88" ht="28.5">
      <c r="A88" s="217" t="s">
        <v>655</v>
      </c>
      <c r="B88" s="217" t="s">
        <v>656</v>
      </c>
      <c r="C88" s="217" t="s">
        <v>260</v>
      </c>
      <c r="D88" s="217" t="s">
        <v>261</v>
      </c>
      <c r="E88" s="217" t="s">
        <v>262</v>
      </c>
      <c r="F88" s="217" t="s">
        <v>1698</v>
      </c>
      <c r="G88" s="217" t="s">
        <v>1699</v>
      </c>
    </row>
    <row r="89">
      <c r="A89" s="217" t="s">
        <v>661</v>
      </c>
      <c r="B89" s="217" t="s">
        <v>662</v>
      </c>
      <c r="C89" s="217" t="s">
        <v>260</v>
      </c>
      <c r="D89" s="217" t="s">
        <v>261</v>
      </c>
      <c r="E89" s="217" t="s">
        <v>262</v>
      </c>
      <c r="F89" s="217" t="s">
        <v>1698</v>
      </c>
      <c r="G89" s="217" t="s">
        <v>1699</v>
      </c>
    </row>
    <row r="90">
      <c r="A90" s="217" t="s">
        <v>663</v>
      </c>
      <c r="B90" s="217" t="s">
        <v>664</v>
      </c>
      <c r="C90" s="217" t="s">
        <v>260</v>
      </c>
      <c r="D90" s="217" t="s">
        <v>261</v>
      </c>
      <c r="E90" s="217" t="s">
        <v>262</v>
      </c>
      <c r="F90" s="217" t="s">
        <v>1698</v>
      </c>
      <c r="G90" s="217" t="s">
        <v>1699</v>
      </c>
    </row>
    <row r="91">
      <c r="A91" s="217" t="s">
        <v>665</v>
      </c>
      <c r="B91" s="217" t="s">
        <v>666</v>
      </c>
      <c r="C91" s="217" t="s">
        <v>260</v>
      </c>
      <c r="D91" s="217" t="s">
        <v>261</v>
      </c>
      <c r="E91" s="217" t="s">
        <v>262</v>
      </c>
      <c r="F91" s="217" t="s">
        <v>1698</v>
      </c>
      <c r="G91" s="217" t="s">
        <v>1699</v>
      </c>
    </row>
    <row r="92" ht="28.5">
      <c r="A92" s="217" t="s">
        <v>669</v>
      </c>
      <c r="B92" s="217" t="s">
        <v>670</v>
      </c>
      <c r="C92" s="217" t="s">
        <v>260</v>
      </c>
      <c r="D92" s="217" t="s">
        <v>261</v>
      </c>
      <c r="E92" s="217" t="s">
        <v>262</v>
      </c>
      <c r="F92" s="217" t="s">
        <v>1698</v>
      </c>
      <c r="G92" s="217" t="s">
        <v>1699</v>
      </c>
    </row>
    <row r="93">
      <c r="A93" s="217" t="s">
        <v>671</v>
      </c>
      <c r="B93" s="217" t="s">
        <v>672</v>
      </c>
      <c r="C93" s="217" t="s">
        <v>260</v>
      </c>
      <c r="D93" s="217" t="s">
        <v>261</v>
      </c>
      <c r="E93" s="217" t="s">
        <v>262</v>
      </c>
      <c r="F93" s="217" t="s">
        <v>1698</v>
      </c>
      <c r="G93" s="217" t="s">
        <v>1699</v>
      </c>
    </row>
    <row r="94" ht="28.5">
      <c r="A94" s="217" t="s">
        <v>673</v>
      </c>
      <c r="B94" s="217" t="s">
        <v>674</v>
      </c>
      <c r="C94" s="217" t="s">
        <v>260</v>
      </c>
      <c r="D94" s="217" t="s">
        <v>261</v>
      </c>
      <c r="E94" s="217" t="s">
        <v>262</v>
      </c>
      <c r="F94" s="217" t="s">
        <v>1698</v>
      </c>
      <c r="G94" s="217" t="s">
        <v>1699</v>
      </c>
    </row>
    <row r="95" ht="28.5">
      <c r="A95" s="217" t="s">
        <v>675</v>
      </c>
      <c r="B95" s="217" t="s">
        <v>676</v>
      </c>
      <c r="C95" s="217" t="s">
        <v>260</v>
      </c>
      <c r="D95" s="217" t="s">
        <v>261</v>
      </c>
      <c r="E95" s="217" t="s">
        <v>262</v>
      </c>
      <c r="F95" s="217" t="s">
        <v>1698</v>
      </c>
      <c r="G95" s="217" t="s">
        <v>1699</v>
      </c>
    </row>
    <row r="96" ht="28.5">
      <c r="A96" s="217" t="s">
        <v>679</v>
      </c>
      <c r="B96" s="217" t="s">
        <v>680</v>
      </c>
      <c r="C96" s="217" t="s">
        <v>260</v>
      </c>
      <c r="D96" s="217" t="s">
        <v>261</v>
      </c>
      <c r="E96" s="217" t="s">
        <v>262</v>
      </c>
      <c r="F96" s="217" t="s">
        <v>1698</v>
      </c>
      <c r="G96" s="217" t="s">
        <v>1699</v>
      </c>
    </row>
    <row r="97">
      <c r="A97" s="217" t="s">
        <v>681</v>
      </c>
      <c r="B97" s="217" t="s">
        <v>682</v>
      </c>
      <c r="C97" s="217" t="s">
        <v>260</v>
      </c>
      <c r="D97" s="217" t="s">
        <v>261</v>
      </c>
      <c r="E97" s="217" t="s">
        <v>262</v>
      </c>
      <c r="F97" s="217" t="s">
        <v>1698</v>
      </c>
      <c r="G97" s="217" t="s">
        <v>1699</v>
      </c>
    </row>
    <row r="98" ht="28.5">
      <c r="A98" s="217" t="s">
        <v>683</v>
      </c>
      <c r="B98" s="217" t="s">
        <v>684</v>
      </c>
      <c r="C98" s="217" t="s">
        <v>260</v>
      </c>
      <c r="D98" s="217" t="s">
        <v>261</v>
      </c>
      <c r="E98" s="217" t="s">
        <v>262</v>
      </c>
      <c r="F98" s="217" t="s">
        <v>1698</v>
      </c>
      <c r="G98" s="217" t="s">
        <v>1699</v>
      </c>
    </row>
    <row r="99" ht="28.5">
      <c r="A99" s="217" t="s">
        <v>685</v>
      </c>
      <c r="B99" s="217" t="s">
        <v>686</v>
      </c>
      <c r="C99" s="217" t="s">
        <v>260</v>
      </c>
      <c r="D99" s="217" t="s">
        <v>261</v>
      </c>
      <c r="E99" s="217" t="s">
        <v>262</v>
      </c>
      <c r="F99" s="217" t="s">
        <v>1698</v>
      </c>
      <c r="G99" s="217" t="s">
        <v>1699</v>
      </c>
    </row>
    <row r="100">
      <c r="A100" s="217" t="s">
        <v>691</v>
      </c>
      <c r="B100" s="217" t="s">
        <v>692</v>
      </c>
      <c r="C100" s="217" t="s">
        <v>260</v>
      </c>
      <c r="D100" s="217" t="s">
        <v>261</v>
      </c>
      <c r="E100" s="217" t="s">
        <v>262</v>
      </c>
      <c r="F100" s="217" t="s">
        <v>1698</v>
      </c>
      <c r="G100" s="217" t="s">
        <v>1699</v>
      </c>
    </row>
    <row r="101">
      <c r="A101" s="217" t="s">
        <v>693</v>
      </c>
      <c r="B101" s="217" t="s">
        <v>694</v>
      </c>
      <c r="C101" s="217" t="s">
        <v>260</v>
      </c>
      <c r="D101" s="217" t="s">
        <v>261</v>
      </c>
      <c r="E101" s="217" t="s">
        <v>262</v>
      </c>
      <c r="F101" s="217" t="s">
        <v>1698</v>
      </c>
      <c r="G101" s="217" t="s">
        <v>1699</v>
      </c>
    </row>
    <row r="102">
      <c r="A102" s="217" t="s">
        <v>695</v>
      </c>
      <c r="B102" s="217" t="s">
        <v>696</v>
      </c>
      <c r="C102" s="217" t="s">
        <v>260</v>
      </c>
      <c r="D102" s="217" t="s">
        <v>261</v>
      </c>
      <c r="E102" s="217" t="s">
        <v>262</v>
      </c>
      <c r="F102" s="217" t="s">
        <v>1698</v>
      </c>
      <c r="G102" s="217" t="s">
        <v>1699</v>
      </c>
    </row>
    <row r="103">
      <c r="A103" s="217" t="s">
        <v>697</v>
      </c>
      <c r="B103" s="217" t="s">
        <v>698</v>
      </c>
      <c r="C103" s="217" t="s">
        <v>260</v>
      </c>
      <c r="D103" s="217" t="s">
        <v>261</v>
      </c>
      <c r="E103" s="217" t="s">
        <v>262</v>
      </c>
      <c r="F103" s="217" t="s">
        <v>1698</v>
      </c>
      <c r="G103" s="217" t="s">
        <v>1699</v>
      </c>
    </row>
    <row r="104" ht="42.75">
      <c r="A104" s="217" t="s">
        <v>699</v>
      </c>
      <c r="B104" s="217" t="s">
        <v>700</v>
      </c>
      <c r="C104" s="217" t="s">
        <v>260</v>
      </c>
      <c r="D104" s="217" t="s">
        <v>261</v>
      </c>
      <c r="E104" s="217" t="s">
        <v>262</v>
      </c>
      <c r="F104" s="217" t="s">
        <v>1698</v>
      </c>
      <c r="G104" s="217" t="s">
        <v>1699</v>
      </c>
    </row>
    <row r="105" ht="28.5">
      <c r="A105" s="217" t="s">
        <v>703</v>
      </c>
      <c r="B105" s="217" t="s">
        <v>704</v>
      </c>
      <c r="C105" s="217" t="s">
        <v>260</v>
      </c>
      <c r="D105" s="217" t="s">
        <v>261</v>
      </c>
      <c r="E105" s="217" t="s">
        <v>262</v>
      </c>
      <c r="F105" s="217" t="s">
        <v>1698</v>
      </c>
      <c r="G105" s="217" t="s">
        <v>1699</v>
      </c>
    </row>
    <row r="106">
      <c r="A106" s="217" t="s">
        <v>705</v>
      </c>
      <c r="B106" s="217" t="s">
        <v>706</v>
      </c>
      <c r="C106" s="217" t="s">
        <v>260</v>
      </c>
      <c r="D106" s="217" t="s">
        <v>261</v>
      </c>
      <c r="E106" s="217" t="s">
        <v>262</v>
      </c>
      <c r="F106" s="217" t="s">
        <v>1698</v>
      </c>
      <c r="G106" s="217" t="s">
        <v>1699</v>
      </c>
    </row>
    <row r="107">
      <c r="A107" s="217" t="s">
        <v>707</v>
      </c>
      <c r="B107" s="217" t="s">
        <v>708</v>
      </c>
      <c r="C107" s="217" t="s">
        <v>260</v>
      </c>
      <c r="D107" s="217" t="s">
        <v>261</v>
      </c>
      <c r="E107" s="217" t="s">
        <v>262</v>
      </c>
      <c r="F107" s="217" t="s">
        <v>1698</v>
      </c>
      <c r="G107" s="217" t="s">
        <v>1699</v>
      </c>
    </row>
    <row r="108" ht="42.75">
      <c r="A108" s="217" t="s">
        <v>709</v>
      </c>
      <c r="B108" s="217" t="s">
        <v>710</v>
      </c>
      <c r="C108" s="217" t="s">
        <v>260</v>
      </c>
      <c r="D108" s="217" t="s">
        <v>261</v>
      </c>
      <c r="E108" s="217" t="s">
        <v>262</v>
      </c>
      <c r="F108" s="217" t="s">
        <v>1698</v>
      </c>
      <c r="G108" s="217" t="s">
        <v>1699</v>
      </c>
    </row>
    <row r="109">
      <c r="A109" s="217" t="s">
        <v>715</v>
      </c>
      <c r="B109" s="217" t="s">
        <v>716</v>
      </c>
      <c r="C109" s="217" t="s">
        <v>260</v>
      </c>
      <c r="D109" s="217" t="s">
        <v>261</v>
      </c>
      <c r="E109" s="217" t="s">
        <v>262</v>
      </c>
      <c r="F109" s="217" t="s">
        <v>1698</v>
      </c>
      <c r="G109" s="217" t="s">
        <v>1699</v>
      </c>
    </row>
    <row r="110">
      <c r="A110" s="217" t="s">
        <v>717</v>
      </c>
      <c r="B110" s="217" t="s">
        <v>718</v>
      </c>
      <c r="C110" s="217" t="s">
        <v>260</v>
      </c>
      <c r="D110" s="217" t="s">
        <v>261</v>
      </c>
      <c r="E110" s="217" t="s">
        <v>262</v>
      </c>
      <c r="F110" s="217" t="s">
        <v>1698</v>
      </c>
      <c r="G110" s="217" t="s">
        <v>1699</v>
      </c>
    </row>
    <row r="111" ht="28.5">
      <c r="A111" s="217" t="s">
        <v>719</v>
      </c>
      <c r="B111" s="217" t="s">
        <v>720</v>
      </c>
      <c r="C111" s="217" t="s">
        <v>260</v>
      </c>
      <c r="D111" s="217" t="s">
        <v>261</v>
      </c>
      <c r="E111" s="217" t="s">
        <v>262</v>
      </c>
      <c r="F111" s="217" t="s">
        <v>1698</v>
      </c>
      <c r="G111" s="217" t="s">
        <v>1699</v>
      </c>
    </row>
    <row r="112">
      <c r="A112" s="217" t="s">
        <v>723</v>
      </c>
      <c r="B112" s="217" t="s">
        <v>724</v>
      </c>
      <c r="C112" s="217" t="s">
        <v>260</v>
      </c>
      <c r="D112" s="217" t="s">
        <v>261</v>
      </c>
      <c r="E112" s="217" t="s">
        <v>262</v>
      </c>
      <c r="F112" s="217" t="s">
        <v>1698</v>
      </c>
      <c r="G112" s="217" t="s">
        <v>1699</v>
      </c>
    </row>
    <row r="113" ht="28.5">
      <c r="A113" s="217" t="s">
        <v>725</v>
      </c>
      <c r="B113" s="217" t="s">
        <v>726</v>
      </c>
      <c r="C113" s="217" t="s">
        <v>260</v>
      </c>
      <c r="D113" s="217" t="s">
        <v>261</v>
      </c>
      <c r="E113" s="217" t="s">
        <v>262</v>
      </c>
      <c r="F113" s="217" t="s">
        <v>1698</v>
      </c>
      <c r="G113" s="217" t="s">
        <v>1699</v>
      </c>
    </row>
    <row r="114">
      <c r="A114" s="217" t="s">
        <v>729</v>
      </c>
      <c r="B114" s="217" t="s">
        <v>730</v>
      </c>
      <c r="C114" s="217" t="s">
        <v>260</v>
      </c>
      <c r="D114" s="217" t="s">
        <v>261</v>
      </c>
      <c r="E114" s="217" t="s">
        <v>262</v>
      </c>
      <c r="F114" s="217" t="s">
        <v>1698</v>
      </c>
      <c r="G114" s="217" t="s">
        <v>1699</v>
      </c>
    </row>
    <row r="115" ht="28.5">
      <c r="A115" s="217" t="s">
        <v>731</v>
      </c>
      <c r="B115" s="217" t="s">
        <v>732</v>
      </c>
      <c r="C115" s="217" t="s">
        <v>260</v>
      </c>
      <c r="D115" s="217" t="s">
        <v>261</v>
      </c>
      <c r="E115" s="217" t="s">
        <v>262</v>
      </c>
      <c r="F115" s="217" t="s">
        <v>1698</v>
      </c>
      <c r="G115" s="217" t="s">
        <v>1699</v>
      </c>
    </row>
    <row r="116" ht="28.5">
      <c r="A116" s="217" t="s">
        <v>733</v>
      </c>
      <c r="B116" s="217" t="s">
        <v>734</v>
      </c>
      <c r="C116" s="217" t="s">
        <v>260</v>
      </c>
      <c r="D116" s="217" t="s">
        <v>261</v>
      </c>
      <c r="E116" s="217" t="s">
        <v>262</v>
      </c>
      <c r="F116" s="217" t="s">
        <v>1698</v>
      </c>
      <c r="G116" s="217" t="s">
        <v>1699</v>
      </c>
    </row>
    <row r="117">
      <c r="A117" s="217" t="s">
        <v>735</v>
      </c>
      <c r="B117" s="217" t="s">
        <v>736</v>
      </c>
      <c r="C117" s="217" t="s">
        <v>260</v>
      </c>
      <c r="D117" s="217" t="s">
        <v>261</v>
      </c>
      <c r="E117" s="217" t="s">
        <v>262</v>
      </c>
      <c r="F117" s="217" t="s">
        <v>1698</v>
      </c>
      <c r="G117" s="217" t="s">
        <v>1699</v>
      </c>
    </row>
    <row r="118" ht="28.5">
      <c r="A118" s="217" t="s">
        <v>737</v>
      </c>
      <c r="B118" s="217" t="s">
        <v>738</v>
      </c>
      <c r="C118" s="217" t="s">
        <v>260</v>
      </c>
      <c r="D118" s="217" t="s">
        <v>261</v>
      </c>
      <c r="E118" s="217" t="s">
        <v>262</v>
      </c>
      <c r="F118" s="217" t="s">
        <v>1698</v>
      </c>
      <c r="G118" s="217" t="s">
        <v>1699</v>
      </c>
    </row>
    <row r="119">
      <c r="A119" s="217" t="s">
        <v>739</v>
      </c>
      <c r="B119" s="217" t="s">
        <v>740</v>
      </c>
      <c r="C119" s="217" t="s">
        <v>260</v>
      </c>
      <c r="D119" s="217" t="s">
        <v>261</v>
      </c>
      <c r="E119" s="217" t="s">
        <v>262</v>
      </c>
      <c r="F119" s="217" t="s">
        <v>1698</v>
      </c>
      <c r="G119" s="217" t="s">
        <v>1699</v>
      </c>
    </row>
    <row r="120">
      <c r="A120" s="217" t="s">
        <v>743</v>
      </c>
      <c r="B120" s="217" t="s">
        <v>744</v>
      </c>
      <c r="C120" s="217" t="s">
        <v>260</v>
      </c>
      <c r="D120" s="217" t="s">
        <v>261</v>
      </c>
      <c r="E120" s="217" t="s">
        <v>262</v>
      </c>
      <c r="F120" s="217" t="s">
        <v>1698</v>
      </c>
      <c r="G120" s="217" t="s">
        <v>1699</v>
      </c>
    </row>
    <row r="121">
      <c r="A121" s="217" t="s">
        <v>745</v>
      </c>
      <c r="B121" s="217" t="s">
        <v>746</v>
      </c>
      <c r="C121" s="217" t="s">
        <v>260</v>
      </c>
      <c r="D121" s="217" t="s">
        <v>261</v>
      </c>
      <c r="E121" s="217" t="s">
        <v>262</v>
      </c>
      <c r="F121" s="217" t="s">
        <v>1698</v>
      </c>
      <c r="G121" s="217" t="s">
        <v>1699</v>
      </c>
    </row>
    <row r="122" ht="28.5">
      <c r="A122" s="217" t="s">
        <v>747</v>
      </c>
      <c r="B122" s="217" t="s">
        <v>748</v>
      </c>
      <c r="C122" s="217" t="s">
        <v>260</v>
      </c>
      <c r="D122" s="217" t="s">
        <v>261</v>
      </c>
      <c r="E122" s="217" t="s">
        <v>262</v>
      </c>
      <c r="F122" s="217" t="s">
        <v>1698</v>
      </c>
      <c r="G122" s="217" t="s">
        <v>1699</v>
      </c>
    </row>
    <row r="123">
      <c r="A123" s="217" t="s">
        <v>751</v>
      </c>
      <c r="B123" s="217" t="s">
        <v>752</v>
      </c>
      <c r="C123" s="217" t="s">
        <v>260</v>
      </c>
      <c r="D123" s="217" t="s">
        <v>261</v>
      </c>
      <c r="E123" s="217" t="s">
        <v>262</v>
      </c>
      <c r="F123" s="217" t="s">
        <v>1698</v>
      </c>
      <c r="G123" s="217" t="s">
        <v>1699</v>
      </c>
    </row>
    <row r="124">
      <c r="A124" s="217" t="s">
        <v>753</v>
      </c>
      <c r="B124" s="217" t="s">
        <v>754</v>
      </c>
      <c r="C124" s="217" t="s">
        <v>260</v>
      </c>
      <c r="D124" s="217" t="s">
        <v>261</v>
      </c>
      <c r="E124" s="217" t="s">
        <v>262</v>
      </c>
      <c r="F124" s="217" t="s">
        <v>1698</v>
      </c>
      <c r="G124" s="217" t="s">
        <v>1699</v>
      </c>
    </row>
    <row r="125">
      <c r="A125" s="217" t="s">
        <v>755</v>
      </c>
      <c r="B125" s="217" t="s">
        <v>756</v>
      </c>
      <c r="C125" s="217" t="s">
        <v>260</v>
      </c>
      <c r="D125" s="217" t="s">
        <v>261</v>
      </c>
      <c r="E125" s="217" t="s">
        <v>262</v>
      </c>
      <c r="F125" s="217" t="s">
        <v>1698</v>
      </c>
      <c r="G125" s="217" t="s">
        <v>1699</v>
      </c>
    </row>
    <row r="126" ht="28.5">
      <c r="A126" s="217" t="s">
        <v>757</v>
      </c>
      <c r="B126" s="217" t="s">
        <v>758</v>
      </c>
      <c r="C126" s="217" t="s">
        <v>260</v>
      </c>
      <c r="D126" s="217" t="s">
        <v>261</v>
      </c>
      <c r="E126" s="217" t="s">
        <v>262</v>
      </c>
      <c r="F126" s="217" t="s">
        <v>1698</v>
      </c>
      <c r="G126" s="217" t="s">
        <v>1699</v>
      </c>
    </row>
    <row r="127">
      <c r="A127" s="217" t="s">
        <v>759</v>
      </c>
      <c r="B127" s="217" t="s">
        <v>760</v>
      </c>
      <c r="C127" s="217" t="s">
        <v>260</v>
      </c>
      <c r="D127" s="217" t="s">
        <v>261</v>
      </c>
      <c r="E127" s="217" t="s">
        <v>262</v>
      </c>
      <c r="F127" s="217" t="s">
        <v>1698</v>
      </c>
      <c r="G127" s="217" t="s">
        <v>1699</v>
      </c>
    </row>
    <row r="128" ht="28.5">
      <c r="A128" s="217" t="s">
        <v>761</v>
      </c>
      <c r="B128" s="217" t="s">
        <v>762</v>
      </c>
      <c r="C128" s="217" t="s">
        <v>260</v>
      </c>
      <c r="D128" s="217" t="s">
        <v>261</v>
      </c>
      <c r="E128" s="217" t="s">
        <v>262</v>
      </c>
      <c r="F128" s="217" t="s">
        <v>1698</v>
      </c>
      <c r="G128" s="217" t="s">
        <v>1699</v>
      </c>
    </row>
    <row r="129" ht="28.5">
      <c r="A129" s="217" t="s">
        <v>763</v>
      </c>
      <c r="B129" s="217" t="s">
        <v>764</v>
      </c>
      <c r="C129" s="217" t="s">
        <v>260</v>
      </c>
      <c r="D129" s="217" t="s">
        <v>261</v>
      </c>
      <c r="E129" s="217" t="s">
        <v>262</v>
      </c>
      <c r="F129" s="217" t="s">
        <v>1698</v>
      </c>
      <c r="G129" s="217" t="s">
        <v>1699</v>
      </c>
    </row>
    <row r="130" ht="28.5">
      <c r="A130" s="217" t="s">
        <v>770</v>
      </c>
      <c r="B130" s="217" t="s">
        <v>771</v>
      </c>
      <c r="C130" s="217" t="s">
        <v>264</v>
      </c>
      <c r="D130" s="217" t="s">
        <v>765</v>
      </c>
      <c r="E130" s="217" t="s">
        <v>266</v>
      </c>
      <c r="F130" s="217" t="s">
        <v>1700</v>
      </c>
      <c r="G130" s="217" t="s">
        <v>1699</v>
      </c>
    </row>
    <row r="131" ht="28.5">
      <c r="A131" s="217" t="s">
        <v>776</v>
      </c>
      <c r="B131" s="217" t="s">
        <v>777</v>
      </c>
      <c r="C131" s="217" t="s">
        <v>264</v>
      </c>
      <c r="D131" s="217" t="s">
        <v>765</v>
      </c>
      <c r="E131" s="217" t="s">
        <v>266</v>
      </c>
      <c r="F131" s="217" t="s">
        <v>1700</v>
      </c>
      <c r="G131" s="217" t="s">
        <v>1699</v>
      </c>
    </row>
    <row r="132" ht="28.5">
      <c r="A132" s="217" t="s">
        <v>778</v>
      </c>
      <c r="B132" s="217" t="s">
        <v>779</v>
      </c>
      <c r="C132" s="217" t="s">
        <v>264</v>
      </c>
      <c r="D132" s="217" t="s">
        <v>765</v>
      </c>
      <c r="E132" s="217" t="s">
        <v>266</v>
      </c>
      <c r="F132" s="217" t="s">
        <v>1700</v>
      </c>
      <c r="G132" s="217" t="s">
        <v>1699</v>
      </c>
    </row>
    <row r="133" ht="28.5">
      <c r="A133" s="217" t="s">
        <v>780</v>
      </c>
      <c r="B133" s="217" t="s">
        <v>781</v>
      </c>
      <c r="C133" s="217" t="s">
        <v>264</v>
      </c>
      <c r="D133" s="217" t="s">
        <v>765</v>
      </c>
      <c r="E133" s="217" t="s">
        <v>266</v>
      </c>
      <c r="F133" s="217" t="s">
        <v>1700</v>
      </c>
      <c r="G133" s="217" t="s">
        <v>1699</v>
      </c>
    </row>
    <row r="134" ht="28.5">
      <c r="A134" s="217" t="s">
        <v>782</v>
      </c>
      <c r="B134" s="217" t="s">
        <v>783</v>
      </c>
      <c r="C134" s="217" t="s">
        <v>264</v>
      </c>
      <c r="D134" s="217" t="s">
        <v>765</v>
      </c>
      <c r="E134" s="217" t="s">
        <v>266</v>
      </c>
      <c r="F134" s="217" t="s">
        <v>1700</v>
      </c>
      <c r="G134" s="217" t="s">
        <v>1699</v>
      </c>
    </row>
    <row r="135" ht="28.5">
      <c r="A135" s="217" t="s">
        <v>784</v>
      </c>
      <c r="B135" s="217" t="s">
        <v>785</v>
      </c>
      <c r="C135" s="217" t="s">
        <v>264</v>
      </c>
      <c r="D135" s="217" t="s">
        <v>765</v>
      </c>
      <c r="E135" s="217" t="s">
        <v>266</v>
      </c>
      <c r="F135" s="217" t="s">
        <v>1700</v>
      </c>
      <c r="G135" s="217" t="s">
        <v>1699</v>
      </c>
    </row>
    <row r="136" ht="28.5">
      <c r="A136" s="217" t="s">
        <v>786</v>
      </c>
      <c r="B136" s="217" t="s">
        <v>787</v>
      </c>
      <c r="C136" s="217" t="s">
        <v>264</v>
      </c>
      <c r="D136" s="217" t="s">
        <v>765</v>
      </c>
      <c r="E136" s="217" t="s">
        <v>266</v>
      </c>
      <c r="F136" s="217" t="s">
        <v>1700</v>
      </c>
      <c r="G136" s="217" t="s">
        <v>1699</v>
      </c>
    </row>
    <row r="137" ht="28.5">
      <c r="A137" s="217" t="s">
        <v>788</v>
      </c>
      <c r="B137" s="217" t="s">
        <v>789</v>
      </c>
      <c r="C137" s="217" t="s">
        <v>264</v>
      </c>
      <c r="D137" s="217" t="s">
        <v>765</v>
      </c>
      <c r="E137" s="217" t="s">
        <v>266</v>
      </c>
      <c r="F137" s="217" t="s">
        <v>1700</v>
      </c>
      <c r="G137" s="217" t="s">
        <v>1699</v>
      </c>
    </row>
    <row r="138" ht="42.75">
      <c r="A138" s="217" t="s">
        <v>790</v>
      </c>
      <c r="B138" s="217" t="s">
        <v>791</v>
      </c>
      <c r="C138" s="217" t="s">
        <v>264</v>
      </c>
      <c r="D138" s="217" t="s">
        <v>765</v>
      </c>
      <c r="E138" s="217" t="s">
        <v>266</v>
      </c>
      <c r="F138" s="217" t="s">
        <v>1700</v>
      </c>
      <c r="G138" s="217" t="s">
        <v>1699</v>
      </c>
    </row>
    <row r="139" ht="28.5">
      <c r="A139" s="217" t="s">
        <v>794</v>
      </c>
      <c r="B139" s="217" t="s">
        <v>795</v>
      </c>
      <c r="C139" s="217" t="s">
        <v>264</v>
      </c>
      <c r="D139" s="217" t="s">
        <v>765</v>
      </c>
      <c r="E139" s="217" t="s">
        <v>266</v>
      </c>
      <c r="F139" s="217" t="s">
        <v>1700</v>
      </c>
      <c r="G139" s="217" t="s">
        <v>1699</v>
      </c>
    </row>
    <row r="140" ht="28.5">
      <c r="A140" s="217" t="s">
        <v>796</v>
      </c>
      <c r="B140" s="217" t="s">
        <v>797</v>
      </c>
      <c r="C140" s="217" t="s">
        <v>264</v>
      </c>
      <c r="D140" s="217" t="s">
        <v>765</v>
      </c>
      <c r="E140" s="217" t="s">
        <v>266</v>
      </c>
      <c r="F140" s="217" t="s">
        <v>1700</v>
      </c>
      <c r="G140" s="217" t="s">
        <v>1699</v>
      </c>
    </row>
    <row r="141" ht="28.5">
      <c r="A141" s="217" t="s">
        <v>798</v>
      </c>
      <c r="B141" s="217" t="s">
        <v>799</v>
      </c>
      <c r="C141" s="217" t="s">
        <v>264</v>
      </c>
      <c r="D141" s="217" t="s">
        <v>765</v>
      </c>
      <c r="E141" s="217" t="s">
        <v>266</v>
      </c>
      <c r="F141" s="217" t="s">
        <v>1700</v>
      </c>
      <c r="G141" s="217" t="s">
        <v>1699</v>
      </c>
    </row>
    <row r="142" ht="28.5">
      <c r="A142" s="217" t="s">
        <v>802</v>
      </c>
      <c r="B142" s="217" t="s">
        <v>803</v>
      </c>
      <c r="C142" s="217" t="s">
        <v>264</v>
      </c>
      <c r="D142" s="217" t="s">
        <v>765</v>
      </c>
      <c r="E142" s="217" t="s">
        <v>266</v>
      </c>
      <c r="F142" s="217" t="s">
        <v>1700</v>
      </c>
      <c r="G142" s="217" t="s">
        <v>1699</v>
      </c>
    </row>
    <row r="143" ht="28.5">
      <c r="A143" s="217" t="s">
        <v>804</v>
      </c>
      <c r="B143" s="217" t="s">
        <v>805</v>
      </c>
      <c r="C143" s="217" t="s">
        <v>264</v>
      </c>
      <c r="D143" s="217" t="s">
        <v>765</v>
      </c>
      <c r="E143" s="217" t="s">
        <v>266</v>
      </c>
      <c r="F143" s="217" t="s">
        <v>1700</v>
      </c>
      <c r="G143" s="217" t="s">
        <v>1699</v>
      </c>
    </row>
    <row r="144" ht="28.5">
      <c r="A144" s="217" t="s">
        <v>806</v>
      </c>
      <c r="B144" s="217" t="s">
        <v>807</v>
      </c>
      <c r="C144" s="217" t="s">
        <v>264</v>
      </c>
      <c r="D144" s="217" t="s">
        <v>765</v>
      </c>
      <c r="E144" s="217" t="s">
        <v>266</v>
      </c>
      <c r="F144" s="217" t="s">
        <v>1700</v>
      </c>
      <c r="G144" s="217" t="s">
        <v>1699</v>
      </c>
    </row>
    <row r="145" ht="28.5">
      <c r="A145" s="217" t="s">
        <v>808</v>
      </c>
      <c r="B145" s="217" t="s">
        <v>809</v>
      </c>
      <c r="C145" s="217" t="s">
        <v>264</v>
      </c>
      <c r="D145" s="217" t="s">
        <v>765</v>
      </c>
      <c r="E145" s="217" t="s">
        <v>266</v>
      </c>
      <c r="F145" s="217" t="s">
        <v>1700</v>
      </c>
      <c r="G145" s="217" t="s">
        <v>1699</v>
      </c>
    </row>
    <row r="146" ht="28.5">
      <c r="A146" s="217" t="s">
        <v>810</v>
      </c>
      <c r="B146" s="217" t="s">
        <v>811</v>
      </c>
      <c r="C146" s="217" t="s">
        <v>264</v>
      </c>
      <c r="D146" s="217" t="s">
        <v>765</v>
      </c>
      <c r="E146" s="217" t="s">
        <v>266</v>
      </c>
      <c r="F146" s="217" t="s">
        <v>1700</v>
      </c>
      <c r="G146" s="217" t="s">
        <v>1699</v>
      </c>
    </row>
    <row r="147" ht="28.5">
      <c r="A147" s="217" t="s">
        <v>812</v>
      </c>
      <c r="B147" s="217" t="s">
        <v>813</v>
      </c>
      <c r="C147" s="217" t="s">
        <v>264</v>
      </c>
      <c r="D147" s="217" t="s">
        <v>765</v>
      </c>
      <c r="E147" s="217" t="s">
        <v>266</v>
      </c>
      <c r="F147" s="217" t="s">
        <v>1700</v>
      </c>
      <c r="G147" s="217" t="s">
        <v>1699</v>
      </c>
    </row>
    <row r="148" ht="28.5">
      <c r="A148" s="217" t="s">
        <v>816</v>
      </c>
      <c r="B148" s="217" t="s">
        <v>817</v>
      </c>
      <c r="C148" s="217" t="s">
        <v>264</v>
      </c>
      <c r="D148" s="217" t="s">
        <v>765</v>
      </c>
      <c r="E148" s="217" t="s">
        <v>266</v>
      </c>
      <c r="F148" s="217" t="s">
        <v>1700</v>
      </c>
      <c r="G148" s="217" t="s">
        <v>1699</v>
      </c>
    </row>
    <row r="149" ht="28.5">
      <c r="A149" s="217" t="s">
        <v>818</v>
      </c>
      <c r="B149" s="217" t="s">
        <v>819</v>
      </c>
      <c r="C149" s="217" t="s">
        <v>264</v>
      </c>
      <c r="D149" s="217" t="s">
        <v>765</v>
      </c>
      <c r="E149" s="217" t="s">
        <v>266</v>
      </c>
      <c r="F149" s="217" t="s">
        <v>1700</v>
      </c>
      <c r="G149" s="217" t="s">
        <v>1699</v>
      </c>
    </row>
    <row r="150" ht="28.5">
      <c r="A150" s="217" t="s">
        <v>820</v>
      </c>
      <c r="B150" s="217" t="s">
        <v>821</v>
      </c>
      <c r="C150" s="217" t="s">
        <v>264</v>
      </c>
      <c r="D150" s="217" t="s">
        <v>765</v>
      </c>
      <c r="E150" s="217" t="s">
        <v>266</v>
      </c>
      <c r="F150" s="217" t="s">
        <v>1700</v>
      </c>
      <c r="G150" s="217" t="s">
        <v>1699</v>
      </c>
    </row>
    <row r="151" ht="28.5">
      <c r="A151" s="217" t="s">
        <v>824</v>
      </c>
      <c r="B151" s="217" t="s">
        <v>825</v>
      </c>
      <c r="C151" s="217" t="s">
        <v>264</v>
      </c>
      <c r="D151" s="217" t="s">
        <v>765</v>
      </c>
      <c r="E151" s="217" t="s">
        <v>266</v>
      </c>
      <c r="F151" s="217" t="s">
        <v>1700</v>
      </c>
      <c r="G151" s="217" t="s">
        <v>1699</v>
      </c>
    </row>
    <row r="152" ht="28.5">
      <c r="A152" s="217" t="s">
        <v>826</v>
      </c>
      <c r="B152" s="217" t="s">
        <v>827</v>
      </c>
      <c r="C152" s="217" t="s">
        <v>264</v>
      </c>
      <c r="D152" s="217" t="s">
        <v>765</v>
      </c>
      <c r="E152" s="217" t="s">
        <v>266</v>
      </c>
      <c r="F152" s="217" t="s">
        <v>1700</v>
      </c>
      <c r="G152" s="217" t="s">
        <v>1699</v>
      </c>
    </row>
    <row r="153" ht="28.5">
      <c r="A153" s="217" t="s">
        <v>828</v>
      </c>
      <c r="B153" s="217" t="s">
        <v>829</v>
      </c>
      <c r="C153" s="217" t="s">
        <v>264</v>
      </c>
      <c r="D153" s="217" t="s">
        <v>765</v>
      </c>
      <c r="E153" s="217" t="s">
        <v>266</v>
      </c>
      <c r="F153" s="217" t="s">
        <v>1700</v>
      </c>
      <c r="G153" s="217" t="s">
        <v>1699</v>
      </c>
    </row>
    <row r="154" ht="28.5">
      <c r="A154" s="217" t="s">
        <v>830</v>
      </c>
      <c r="B154" s="217" t="s">
        <v>831</v>
      </c>
      <c r="C154" s="217" t="s">
        <v>264</v>
      </c>
      <c r="D154" s="217" t="s">
        <v>765</v>
      </c>
      <c r="E154" s="217" t="s">
        <v>266</v>
      </c>
      <c r="F154" s="217" t="s">
        <v>1700</v>
      </c>
      <c r="G154" s="217" t="s">
        <v>1699</v>
      </c>
    </row>
    <row r="155" ht="28.5">
      <c r="A155" s="217" t="s">
        <v>832</v>
      </c>
      <c r="B155" s="217" t="s">
        <v>833</v>
      </c>
      <c r="C155" s="217" t="s">
        <v>264</v>
      </c>
      <c r="D155" s="217" t="s">
        <v>765</v>
      </c>
      <c r="E155" s="217" t="s">
        <v>266</v>
      </c>
      <c r="F155" s="217" t="s">
        <v>1700</v>
      </c>
      <c r="G155" s="217" t="s">
        <v>1699</v>
      </c>
    </row>
    <row r="156" ht="28.5">
      <c r="A156" s="217" t="s">
        <v>838</v>
      </c>
      <c r="B156" s="217" t="s">
        <v>839</v>
      </c>
      <c r="C156" s="217" t="s">
        <v>264</v>
      </c>
      <c r="D156" s="217" t="s">
        <v>765</v>
      </c>
      <c r="E156" s="217" t="s">
        <v>266</v>
      </c>
      <c r="F156" s="217" t="s">
        <v>1700</v>
      </c>
      <c r="G156" s="217" t="s">
        <v>1699</v>
      </c>
    </row>
    <row r="157" ht="28.5">
      <c r="A157" s="217" t="s">
        <v>842</v>
      </c>
      <c r="B157" s="217" t="s">
        <v>843</v>
      </c>
      <c r="C157" s="217" t="s">
        <v>264</v>
      </c>
      <c r="D157" s="217" t="s">
        <v>765</v>
      </c>
      <c r="E157" s="217" t="s">
        <v>266</v>
      </c>
      <c r="F157" s="217" t="s">
        <v>1700</v>
      </c>
      <c r="G157" s="217" t="s">
        <v>1699</v>
      </c>
    </row>
    <row r="158" ht="28.5">
      <c r="A158" s="217" t="s">
        <v>844</v>
      </c>
      <c r="B158" s="217" t="s">
        <v>845</v>
      </c>
      <c r="C158" s="217" t="s">
        <v>264</v>
      </c>
      <c r="D158" s="217" t="s">
        <v>765</v>
      </c>
      <c r="E158" s="217" t="s">
        <v>266</v>
      </c>
      <c r="F158" s="217" t="s">
        <v>1700</v>
      </c>
      <c r="G158" s="217" t="s">
        <v>1699</v>
      </c>
    </row>
    <row r="159" ht="28.5">
      <c r="A159" s="217" t="s">
        <v>846</v>
      </c>
      <c r="B159" s="217" t="s">
        <v>847</v>
      </c>
      <c r="C159" s="217" t="s">
        <v>264</v>
      </c>
      <c r="D159" s="217" t="s">
        <v>765</v>
      </c>
      <c r="E159" s="217" t="s">
        <v>266</v>
      </c>
      <c r="F159" s="217" t="s">
        <v>1700</v>
      </c>
      <c r="G159" s="217" t="s">
        <v>1699</v>
      </c>
    </row>
    <row r="160" ht="28.5">
      <c r="A160" s="217" t="s">
        <v>850</v>
      </c>
      <c r="B160" s="217" t="s">
        <v>851</v>
      </c>
      <c r="C160" s="217" t="s">
        <v>264</v>
      </c>
      <c r="D160" s="217" t="s">
        <v>765</v>
      </c>
      <c r="E160" s="217" t="s">
        <v>266</v>
      </c>
      <c r="F160" s="217" t="s">
        <v>1700</v>
      </c>
      <c r="G160" s="217" t="s">
        <v>1699</v>
      </c>
    </row>
    <row r="161" ht="28.5">
      <c r="A161" s="217" t="s">
        <v>852</v>
      </c>
      <c r="B161" s="217" t="s">
        <v>853</v>
      </c>
      <c r="C161" s="217" t="s">
        <v>264</v>
      </c>
      <c r="D161" s="217" t="s">
        <v>765</v>
      </c>
      <c r="E161" s="217" t="s">
        <v>266</v>
      </c>
      <c r="F161" s="217" t="s">
        <v>1700</v>
      </c>
      <c r="G161" s="217" t="s">
        <v>1699</v>
      </c>
    </row>
    <row r="162" ht="28.5">
      <c r="A162" s="217" t="s">
        <v>856</v>
      </c>
      <c r="B162" s="217" t="s">
        <v>855</v>
      </c>
      <c r="C162" s="217" t="s">
        <v>264</v>
      </c>
      <c r="D162" s="217" t="s">
        <v>765</v>
      </c>
      <c r="E162" s="217" t="s">
        <v>266</v>
      </c>
      <c r="F162" s="217" t="s">
        <v>1700</v>
      </c>
      <c r="G162" s="217" t="s">
        <v>1699</v>
      </c>
    </row>
    <row r="163" ht="28.5">
      <c r="A163" s="217" t="s">
        <v>859</v>
      </c>
      <c r="B163" s="217" t="s">
        <v>858</v>
      </c>
      <c r="C163" s="217" t="s">
        <v>264</v>
      </c>
      <c r="D163" s="217" t="s">
        <v>765</v>
      </c>
      <c r="E163" s="217" t="s">
        <v>266</v>
      </c>
      <c r="F163" s="217" t="s">
        <v>1700</v>
      </c>
      <c r="G163" s="217" t="s">
        <v>1699</v>
      </c>
    </row>
    <row r="164" ht="28.5">
      <c r="A164" s="217" t="s">
        <v>862</v>
      </c>
      <c r="B164" s="217" t="s">
        <v>863</v>
      </c>
      <c r="C164" s="217" t="s">
        <v>264</v>
      </c>
      <c r="D164" s="217" t="s">
        <v>765</v>
      </c>
      <c r="E164" s="217" t="s">
        <v>266</v>
      </c>
      <c r="F164" s="217" t="s">
        <v>1700</v>
      </c>
      <c r="G164" s="217" t="s">
        <v>1699</v>
      </c>
    </row>
    <row r="165" ht="28.5">
      <c r="A165" s="217" t="s">
        <v>864</v>
      </c>
      <c r="B165" s="217" t="s">
        <v>865</v>
      </c>
      <c r="C165" s="217" t="s">
        <v>264</v>
      </c>
      <c r="D165" s="217" t="s">
        <v>765</v>
      </c>
      <c r="E165" s="217" t="s">
        <v>266</v>
      </c>
      <c r="F165" s="217" t="s">
        <v>1700</v>
      </c>
      <c r="G165" s="217" t="s">
        <v>1699</v>
      </c>
    </row>
    <row r="166" ht="28.5">
      <c r="A166" s="217" t="s">
        <v>866</v>
      </c>
      <c r="B166" s="217" t="s">
        <v>867</v>
      </c>
      <c r="C166" s="217" t="s">
        <v>264</v>
      </c>
      <c r="D166" s="217" t="s">
        <v>765</v>
      </c>
      <c r="E166" s="217" t="s">
        <v>266</v>
      </c>
      <c r="F166" s="217" t="s">
        <v>1700</v>
      </c>
      <c r="G166" s="217" t="s">
        <v>1699</v>
      </c>
    </row>
    <row r="167" ht="28.5">
      <c r="A167" s="217" t="s">
        <v>868</v>
      </c>
      <c r="B167" s="217" t="s">
        <v>869</v>
      </c>
      <c r="C167" s="217" t="s">
        <v>264</v>
      </c>
      <c r="D167" s="217" t="s">
        <v>765</v>
      </c>
      <c r="E167" s="217" t="s">
        <v>266</v>
      </c>
      <c r="F167" s="217" t="s">
        <v>1700</v>
      </c>
      <c r="G167" s="217" t="s">
        <v>1699</v>
      </c>
    </row>
    <row r="168" ht="28.5">
      <c r="A168" s="217" t="s">
        <v>870</v>
      </c>
      <c r="B168" s="217" t="s">
        <v>871</v>
      </c>
      <c r="C168" s="217" t="s">
        <v>264</v>
      </c>
      <c r="D168" s="217" t="s">
        <v>765</v>
      </c>
      <c r="E168" s="217" t="s">
        <v>266</v>
      </c>
      <c r="F168" s="217" t="s">
        <v>1700</v>
      </c>
      <c r="G168" s="217" t="s">
        <v>1699</v>
      </c>
    </row>
    <row r="169" ht="28.5">
      <c r="A169" s="217" t="s">
        <v>872</v>
      </c>
      <c r="B169" s="217" t="s">
        <v>873</v>
      </c>
      <c r="C169" s="217" t="s">
        <v>264</v>
      </c>
      <c r="D169" s="217" t="s">
        <v>765</v>
      </c>
      <c r="E169" s="217" t="s">
        <v>266</v>
      </c>
      <c r="F169" s="217" t="s">
        <v>1700</v>
      </c>
      <c r="G169" s="217" t="s">
        <v>1699</v>
      </c>
    </row>
    <row r="170" ht="28.5">
      <c r="A170" s="217" t="s">
        <v>874</v>
      </c>
      <c r="B170" s="217" t="s">
        <v>875</v>
      </c>
      <c r="C170" s="217" t="s">
        <v>264</v>
      </c>
      <c r="D170" s="217" t="s">
        <v>765</v>
      </c>
      <c r="E170" s="217" t="s">
        <v>266</v>
      </c>
      <c r="F170" s="217" t="s">
        <v>1700</v>
      </c>
      <c r="G170" s="217" t="s">
        <v>1699</v>
      </c>
    </row>
    <row r="171" ht="28.5">
      <c r="A171" s="217" t="s">
        <v>876</v>
      </c>
      <c r="B171" s="217" t="s">
        <v>877</v>
      </c>
      <c r="C171" s="217" t="s">
        <v>264</v>
      </c>
      <c r="D171" s="217" t="s">
        <v>765</v>
      </c>
      <c r="E171" s="217" t="s">
        <v>266</v>
      </c>
      <c r="F171" s="217" t="s">
        <v>1700</v>
      </c>
      <c r="G171" s="217" t="s">
        <v>1699</v>
      </c>
    </row>
    <row r="172" ht="28.5">
      <c r="A172" s="217" t="s">
        <v>878</v>
      </c>
      <c r="B172" s="217" t="s">
        <v>879</v>
      </c>
      <c r="C172" s="217" t="s">
        <v>264</v>
      </c>
      <c r="D172" s="217" t="s">
        <v>765</v>
      </c>
      <c r="E172" s="217" t="s">
        <v>266</v>
      </c>
      <c r="F172" s="217" t="s">
        <v>1700</v>
      </c>
      <c r="G172" s="217" t="s">
        <v>1699</v>
      </c>
    </row>
    <row r="173" ht="28.5">
      <c r="A173" s="217" t="s">
        <v>884</v>
      </c>
      <c r="B173" s="217" t="s">
        <v>885</v>
      </c>
      <c r="C173" s="217" t="s">
        <v>264</v>
      </c>
      <c r="D173" s="217" t="s">
        <v>765</v>
      </c>
      <c r="E173" s="217" t="s">
        <v>266</v>
      </c>
      <c r="F173" s="217" t="s">
        <v>1700</v>
      </c>
      <c r="G173" s="217" t="s">
        <v>1699</v>
      </c>
    </row>
    <row r="174" ht="28.5">
      <c r="A174" s="217" t="s">
        <v>886</v>
      </c>
      <c r="B174" s="217" t="s">
        <v>887</v>
      </c>
      <c r="C174" s="217" t="s">
        <v>264</v>
      </c>
      <c r="D174" s="217" t="s">
        <v>765</v>
      </c>
      <c r="E174" s="217" t="s">
        <v>266</v>
      </c>
      <c r="F174" s="217" t="s">
        <v>1700</v>
      </c>
      <c r="G174" s="217" t="s">
        <v>1699</v>
      </c>
    </row>
    <row r="175" ht="28.5">
      <c r="A175" s="217" t="s">
        <v>888</v>
      </c>
      <c r="B175" s="217" t="s">
        <v>889</v>
      </c>
      <c r="C175" s="217" t="s">
        <v>264</v>
      </c>
      <c r="D175" s="217" t="s">
        <v>765</v>
      </c>
      <c r="E175" s="217" t="s">
        <v>266</v>
      </c>
      <c r="F175" s="217" t="s">
        <v>1700</v>
      </c>
      <c r="G175" s="217" t="s">
        <v>1699</v>
      </c>
    </row>
    <row r="176" ht="28.5">
      <c r="A176" s="217" t="s">
        <v>890</v>
      </c>
      <c r="B176" s="217" t="s">
        <v>891</v>
      </c>
      <c r="C176" s="217" t="s">
        <v>264</v>
      </c>
      <c r="D176" s="217" t="s">
        <v>765</v>
      </c>
      <c r="E176" s="217" t="s">
        <v>266</v>
      </c>
      <c r="F176" s="217" t="s">
        <v>1700</v>
      </c>
      <c r="G176" s="217" t="s">
        <v>1699</v>
      </c>
    </row>
    <row r="177" ht="28.5">
      <c r="A177" s="217" t="s">
        <v>892</v>
      </c>
      <c r="B177" s="217" t="s">
        <v>893</v>
      </c>
      <c r="C177" s="217" t="s">
        <v>264</v>
      </c>
      <c r="D177" s="217" t="s">
        <v>765</v>
      </c>
      <c r="E177" s="217" t="s">
        <v>266</v>
      </c>
      <c r="F177" s="217" t="s">
        <v>1700</v>
      </c>
      <c r="G177" s="217" t="s">
        <v>1699</v>
      </c>
    </row>
    <row r="178" ht="28.5">
      <c r="A178" s="217" t="s">
        <v>896</v>
      </c>
      <c r="B178" s="217" t="s">
        <v>897</v>
      </c>
      <c r="C178" s="217" t="s">
        <v>264</v>
      </c>
      <c r="D178" s="217" t="s">
        <v>765</v>
      </c>
      <c r="E178" s="217" t="s">
        <v>266</v>
      </c>
      <c r="F178" s="217" t="s">
        <v>1700</v>
      </c>
      <c r="G178" s="217" t="s">
        <v>1699</v>
      </c>
    </row>
    <row r="179" ht="28.5">
      <c r="A179" s="217" t="s">
        <v>898</v>
      </c>
      <c r="B179" s="217" t="s">
        <v>899</v>
      </c>
      <c r="C179" s="217" t="s">
        <v>264</v>
      </c>
      <c r="D179" s="217" t="s">
        <v>765</v>
      </c>
      <c r="E179" s="217" t="s">
        <v>266</v>
      </c>
      <c r="F179" s="217" t="s">
        <v>1700</v>
      </c>
      <c r="G179" s="217" t="s">
        <v>1699</v>
      </c>
    </row>
    <row r="180" ht="28.5">
      <c r="A180" s="217" t="s">
        <v>900</v>
      </c>
      <c r="B180" s="217" t="s">
        <v>901</v>
      </c>
      <c r="C180" s="217" t="s">
        <v>264</v>
      </c>
      <c r="D180" s="217" t="s">
        <v>765</v>
      </c>
      <c r="E180" s="217" t="s">
        <v>266</v>
      </c>
      <c r="F180" s="217" t="s">
        <v>1700</v>
      </c>
      <c r="G180" s="217" t="s">
        <v>1699</v>
      </c>
    </row>
    <row r="181" ht="28.5">
      <c r="A181" s="217" t="s">
        <v>902</v>
      </c>
      <c r="B181" s="217" t="s">
        <v>903</v>
      </c>
      <c r="C181" s="217" t="s">
        <v>264</v>
      </c>
      <c r="D181" s="217" t="s">
        <v>765</v>
      </c>
      <c r="E181" s="217" t="s">
        <v>266</v>
      </c>
      <c r="F181" s="217" t="s">
        <v>1700</v>
      </c>
      <c r="G181" s="217" t="s">
        <v>1699</v>
      </c>
    </row>
    <row r="182" ht="28.5">
      <c r="A182" s="217" t="s">
        <v>906</v>
      </c>
      <c r="B182" s="217" t="s">
        <v>907</v>
      </c>
      <c r="C182" s="217" t="s">
        <v>264</v>
      </c>
      <c r="D182" s="217" t="s">
        <v>765</v>
      </c>
      <c r="E182" s="217" t="s">
        <v>266</v>
      </c>
      <c r="F182" s="217" t="s">
        <v>1700</v>
      </c>
      <c r="G182" s="217" t="s">
        <v>1699</v>
      </c>
    </row>
    <row r="183" ht="28.5">
      <c r="A183" s="217" t="s">
        <v>908</v>
      </c>
      <c r="B183" s="217" t="s">
        <v>909</v>
      </c>
      <c r="C183" s="217" t="s">
        <v>264</v>
      </c>
      <c r="D183" s="217" t="s">
        <v>765</v>
      </c>
      <c r="E183" s="217" t="s">
        <v>266</v>
      </c>
      <c r="F183" s="217" t="s">
        <v>1700</v>
      </c>
      <c r="G183" s="217" t="s">
        <v>1699</v>
      </c>
    </row>
    <row r="184" ht="28.5">
      <c r="A184" s="217" t="s">
        <v>910</v>
      </c>
      <c r="B184" s="217" t="s">
        <v>911</v>
      </c>
      <c r="C184" s="217" t="s">
        <v>264</v>
      </c>
      <c r="D184" s="217" t="s">
        <v>765</v>
      </c>
      <c r="E184" s="217" t="s">
        <v>266</v>
      </c>
      <c r="F184" s="217" t="s">
        <v>1700</v>
      </c>
      <c r="G184" s="217" t="s">
        <v>1699</v>
      </c>
    </row>
    <row r="185" ht="28.5">
      <c r="A185" s="217" t="s">
        <v>912</v>
      </c>
      <c r="B185" s="217" t="s">
        <v>913</v>
      </c>
      <c r="C185" s="217" t="s">
        <v>264</v>
      </c>
      <c r="D185" s="217" t="s">
        <v>765</v>
      </c>
      <c r="E185" s="217" t="s">
        <v>266</v>
      </c>
      <c r="F185" s="217" t="s">
        <v>1700</v>
      </c>
      <c r="G185" s="217" t="s">
        <v>1699</v>
      </c>
    </row>
    <row r="186" ht="28.5">
      <c r="A186" s="217" t="s">
        <v>914</v>
      </c>
      <c r="B186" s="217" t="s">
        <v>915</v>
      </c>
      <c r="C186" s="217" t="s">
        <v>264</v>
      </c>
      <c r="D186" s="217" t="s">
        <v>765</v>
      </c>
      <c r="E186" s="217" t="s">
        <v>266</v>
      </c>
      <c r="F186" s="217" t="s">
        <v>1700</v>
      </c>
      <c r="G186" s="217" t="s">
        <v>1699</v>
      </c>
    </row>
    <row r="187" ht="28.5">
      <c r="A187" s="217" t="s">
        <v>918</v>
      </c>
      <c r="B187" s="217" t="s">
        <v>919</v>
      </c>
      <c r="C187" s="217" t="s">
        <v>264</v>
      </c>
      <c r="D187" s="217" t="s">
        <v>765</v>
      </c>
      <c r="E187" s="217" t="s">
        <v>266</v>
      </c>
      <c r="F187" s="217" t="s">
        <v>1700</v>
      </c>
      <c r="G187" s="217" t="s">
        <v>1699</v>
      </c>
    </row>
    <row r="188" ht="28.5">
      <c r="A188" s="217" t="s">
        <v>920</v>
      </c>
      <c r="B188" s="217" t="s">
        <v>921</v>
      </c>
      <c r="C188" s="217" t="s">
        <v>264</v>
      </c>
      <c r="D188" s="217" t="s">
        <v>765</v>
      </c>
      <c r="E188" s="217" t="s">
        <v>266</v>
      </c>
      <c r="F188" s="217" t="s">
        <v>1700</v>
      </c>
      <c r="G188" s="217" t="s">
        <v>1699</v>
      </c>
    </row>
    <row r="189" ht="28.5">
      <c r="A189" s="217" t="s">
        <v>922</v>
      </c>
      <c r="B189" s="217" t="s">
        <v>923</v>
      </c>
      <c r="C189" s="217" t="s">
        <v>264</v>
      </c>
      <c r="D189" s="217" t="s">
        <v>765</v>
      </c>
      <c r="E189" s="217" t="s">
        <v>266</v>
      </c>
      <c r="F189" s="217" t="s">
        <v>1700</v>
      </c>
      <c r="G189" s="217" t="s">
        <v>1699</v>
      </c>
    </row>
    <row r="190" ht="28.5">
      <c r="A190" s="217" t="s">
        <v>924</v>
      </c>
      <c r="B190" s="217" t="s">
        <v>925</v>
      </c>
      <c r="C190" s="217" t="s">
        <v>264</v>
      </c>
      <c r="D190" s="217" t="s">
        <v>765</v>
      </c>
      <c r="E190" s="217" t="s">
        <v>266</v>
      </c>
      <c r="F190" s="217" t="s">
        <v>1700</v>
      </c>
      <c r="G190" s="217" t="s">
        <v>1699</v>
      </c>
    </row>
    <row r="191" ht="28.5">
      <c r="A191" s="217" t="s">
        <v>928</v>
      </c>
      <c r="B191" s="217" t="s">
        <v>929</v>
      </c>
      <c r="C191" s="217" t="s">
        <v>264</v>
      </c>
      <c r="D191" s="217" t="s">
        <v>765</v>
      </c>
      <c r="E191" s="217" t="s">
        <v>266</v>
      </c>
      <c r="F191" s="217" t="s">
        <v>1700</v>
      </c>
      <c r="G191" s="217" t="s">
        <v>1699</v>
      </c>
    </row>
    <row r="192" ht="28.5">
      <c r="A192" s="217" t="s">
        <v>930</v>
      </c>
      <c r="B192" s="217" t="s">
        <v>931</v>
      </c>
      <c r="C192" s="217" t="s">
        <v>264</v>
      </c>
      <c r="D192" s="217" t="s">
        <v>765</v>
      </c>
      <c r="E192" s="217" t="s">
        <v>266</v>
      </c>
      <c r="F192" s="217" t="s">
        <v>1700</v>
      </c>
      <c r="G192" s="217" t="s">
        <v>1699</v>
      </c>
    </row>
    <row r="193" ht="28.5">
      <c r="A193" s="217" t="s">
        <v>932</v>
      </c>
      <c r="B193" s="217" t="s">
        <v>933</v>
      </c>
      <c r="C193" s="217" t="s">
        <v>264</v>
      </c>
      <c r="D193" s="217" t="s">
        <v>765</v>
      </c>
      <c r="E193" s="217" t="s">
        <v>266</v>
      </c>
      <c r="F193" s="217" t="s">
        <v>1700</v>
      </c>
      <c r="G193" s="217" t="s">
        <v>1699</v>
      </c>
    </row>
    <row r="194" ht="28.5">
      <c r="A194" s="217" t="s">
        <v>934</v>
      </c>
      <c r="B194" s="217" t="s">
        <v>935</v>
      </c>
      <c r="C194" s="217" t="s">
        <v>264</v>
      </c>
      <c r="D194" s="217" t="s">
        <v>765</v>
      </c>
      <c r="E194" s="217" t="s">
        <v>266</v>
      </c>
      <c r="F194" s="217" t="s">
        <v>1700</v>
      </c>
      <c r="G194" s="217" t="s">
        <v>1699</v>
      </c>
    </row>
    <row r="195" ht="28.5">
      <c r="A195" s="217" t="s">
        <v>936</v>
      </c>
      <c r="B195" s="217" t="s">
        <v>937</v>
      </c>
      <c r="C195" s="217" t="s">
        <v>264</v>
      </c>
      <c r="D195" s="217" t="s">
        <v>765</v>
      </c>
      <c r="E195" s="217" t="s">
        <v>266</v>
      </c>
      <c r="F195" s="217" t="s">
        <v>1700</v>
      </c>
      <c r="G195" s="217" t="s">
        <v>1699</v>
      </c>
    </row>
    <row r="196" ht="42.75">
      <c r="A196" s="217" t="s">
        <v>938</v>
      </c>
      <c r="B196" s="217" t="s">
        <v>939</v>
      </c>
      <c r="C196" s="217" t="s">
        <v>264</v>
      </c>
      <c r="D196" s="217" t="s">
        <v>765</v>
      </c>
      <c r="E196" s="217" t="s">
        <v>266</v>
      </c>
      <c r="F196" s="217" t="s">
        <v>1700</v>
      </c>
      <c r="G196" s="217" t="s">
        <v>1699</v>
      </c>
    </row>
    <row r="197" ht="28.5">
      <c r="A197" s="217" t="s">
        <v>944</v>
      </c>
      <c r="B197" s="217" t="s">
        <v>945</v>
      </c>
      <c r="C197" s="217" t="s">
        <v>264</v>
      </c>
      <c r="D197" s="217" t="s">
        <v>765</v>
      </c>
      <c r="E197" s="217" t="s">
        <v>266</v>
      </c>
      <c r="F197" s="217" t="s">
        <v>1700</v>
      </c>
      <c r="G197" s="217" t="s">
        <v>1699</v>
      </c>
    </row>
    <row r="198" ht="28.5">
      <c r="A198" s="217" t="s">
        <v>946</v>
      </c>
      <c r="B198" s="217" t="s">
        <v>947</v>
      </c>
      <c r="C198" s="217" t="s">
        <v>264</v>
      </c>
      <c r="D198" s="217" t="s">
        <v>765</v>
      </c>
      <c r="E198" s="217" t="s">
        <v>266</v>
      </c>
      <c r="F198" s="217" t="s">
        <v>1700</v>
      </c>
      <c r="G198" s="217" t="s">
        <v>1699</v>
      </c>
    </row>
    <row r="199" ht="28.5">
      <c r="A199" s="217" t="s">
        <v>948</v>
      </c>
      <c r="B199" s="217" t="s">
        <v>949</v>
      </c>
      <c r="C199" s="217" t="s">
        <v>264</v>
      </c>
      <c r="D199" s="217" t="s">
        <v>765</v>
      </c>
      <c r="E199" s="217" t="s">
        <v>266</v>
      </c>
      <c r="F199" s="217" t="s">
        <v>1700</v>
      </c>
      <c r="G199" s="217" t="s">
        <v>1699</v>
      </c>
    </row>
    <row r="200" ht="28.5">
      <c r="A200" s="217" t="s">
        <v>952</v>
      </c>
      <c r="B200" s="217" t="s">
        <v>953</v>
      </c>
      <c r="C200" s="217" t="s">
        <v>264</v>
      </c>
      <c r="D200" s="217" t="s">
        <v>765</v>
      </c>
      <c r="E200" s="217" t="s">
        <v>266</v>
      </c>
      <c r="F200" s="217" t="s">
        <v>1700</v>
      </c>
      <c r="G200" s="217" t="s">
        <v>1699</v>
      </c>
    </row>
    <row r="201" ht="28.5">
      <c r="A201" s="217" t="s">
        <v>954</v>
      </c>
      <c r="B201" s="217" t="s">
        <v>955</v>
      </c>
      <c r="C201" s="217" t="s">
        <v>264</v>
      </c>
      <c r="D201" s="217" t="s">
        <v>765</v>
      </c>
      <c r="E201" s="217" t="s">
        <v>266</v>
      </c>
      <c r="F201" s="217" t="s">
        <v>1700</v>
      </c>
      <c r="G201" s="217" t="s">
        <v>1699</v>
      </c>
    </row>
    <row r="202" ht="28.5">
      <c r="A202" s="217" t="s">
        <v>956</v>
      </c>
      <c r="B202" s="217" t="s">
        <v>957</v>
      </c>
      <c r="C202" s="217" t="s">
        <v>264</v>
      </c>
      <c r="D202" s="217" t="s">
        <v>765</v>
      </c>
      <c r="E202" s="217" t="s">
        <v>266</v>
      </c>
      <c r="F202" s="217" t="s">
        <v>1700</v>
      </c>
      <c r="G202" s="217" t="s">
        <v>1699</v>
      </c>
    </row>
    <row r="203" ht="28.5">
      <c r="A203" s="217" t="s">
        <v>960</v>
      </c>
      <c r="B203" s="217" t="s">
        <v>961</v>
      </c>
      <c r="C203" s="217" t="s">
        <v>264</v>
      </c>
      <c r="D203" s="217" t="s">
        <v>765</v>
      </c>
      <c r="E203" s="217" t="s">
        <v>266</v>
      </c>
      <c r="F203" s="217" t="s">
        <v>1700</v>
      </c>
      <c r="G203" s="217" t="s">
        <v>1699</v>
      </c>
    </row>
    <row r="204" ht="28.5">
      <c r="A204" s="217" t="s">
        <v>962</v>
      </c>
      <c r="B204" s="217" t="s">
        <v>963</v>
      </c>
      <c r="C204" s="217" t="s">
        <v>264</v>
      </c>
      <c r="D204" s="217" t="s">
        <v>765</v>
      </c>
      <c r="E204" s="217" t="s">
        <v>266</v>
      </c>
      <c r="F204" s="217" t="s">
        <v>1700</v>
      </c>
      <c r="G204" s="217" t="s">
        <v>1699</v>
      </c>
    </row>
    <row r="205" ht="28.5">
      <c r="A205" s="217" t="s">
        <v>964</v>
      </c>
      <c r="B205" s="217" t="s">
        <v>965</v>
      </c>
      <c r="C205" s="217" t="s">
        <v>264</v>
      </c>
      <c r="D205" s="217" t="s">
        <v>765</v>
      </c>
      <c r="E205" s="217" t="s">
        <v>266</v>
      </c>
      <c r="F205" s="217" t="s">
        <v>1700</v>
      </c>
      <c r="G205" s="217" t="s">
        <v>1699</v>
      </c>
    </row>
    <row r="206" ht="28.5">
      <c r="A206" s="217" t="s">
        <v>966</v>
      </c>
      <c r="B206" s="217" t="s">
        <v>967</v>
      </c>
      <c r="C206" s="217" t="s">
        <v>264</v>
      </c>
      <c r="D206" s="217" t="s">
        <v>765</v>
      </c>
      <c r="E206" s="217" t="s">
        <v>266</v>
      </c>
      <c r="F206" s="217" t="s">
        <v>1700</v>
      </c>
      <c r="G206" s="217" t="s">
        <v>1699</v>
      </c>
    </row>
    <row r="207" ht="28.5">
      <c r="A207" s="217" t="s">
        <v>968</v>
      </c>
      <c r="B207" s="217" t="s">
        <v>969</v>
      </c>
      <c r="C207" s="217" t="s">
        <v>264</v>
      </c>
      <c r="D207" s="217" t="s">
        <v>765</v>
      </c>
      <c r="E207" s="217" t="s">
        <v>266</v>
      </c>
      <c r="F207" s="217" t="s">
        <v>1700</v>
      </c>
      <c r="G207" s="217" t="s">
        <v>1699</v>
      </c>
    </row>
    <row r="208" ht="28.5">
      <c r="A208" s="217" t="s">
        <v>974</v>
      </c>
      <c r="B208" s="217" t="s">
        <v>975</v>
      </c>
      <c r="C208" s="217" t="s">
        <v>264</v>
      </c>
      <c r="D208" s="217" t="s">
        <v>765</v>
      </c>
      <c r="E208" s="217" t="s">
        <v>266</v>
      </c>
      <c r="F208" s="217" t="s">
        <v>1700</v>
      </c>
      <c r="G208" s="217" t="s">
        <v>1699</v>
      </c>
    </row>
    <row r="209" ht="42.75">
      <c r="A209" s="217" t="s">
        <v>976</v>
      </c>
      <c r="B209" s="217" t="s">
        <v>977</v>
      </c>
      <c r="C209" s="217" t="s">
        <v>264</v>
      </c>
      <c r="D209" s="217" t="s">
        <v>765</v>
      </c>
      <c r="E209" s="217" t="s">
        <v>266</v>
      </c>
      <c r="F209" s="217" t="s">
        <v>1700</v>
      </c>
      <c r="G209" s="217" t="s">
        <v>1699</v>
      </c>
    </row>
    <row r="210" ht="28.5">
      <c r="A210" s="217" t="s">
        <v>978</v>
      </c>
      <c r="B210" s="217" t="s">
        <v>979</v>
      </c>
      <c r="C210" s="217" t="s">
        <v>264</v>
      </c>
      <c r="D210" s="217" t="s">
        <v>765</v>
      </c>
      <c r="E210" s="217" t="s">
        <v>266</v>
      </c>
      <c r="F210" s="217" t="s">
        <v>1700</v>
      </c>
      <c r="G210" s="217" t="s">
        <v>1699</v>
      </c>
    </row>
    <row r="211" ht="28.5">
      <c r="A211" s="217" t="s">
        <v>980</v>
      </c>
      <c r="B211" s="217" t="s">
        <v>981</v>
      </c>
      <c r="C211" s="217" t="s">
        <v>264</v>
      </c>
      <c r="D211" s="217" t="s">
        <v>765</v>
      </c>
      <c r="E211" s="217" t="s">
        <v>266</v>
      </c>
      <c r="F211" s="217" t="s">
        <v>1700</v>
      </c>
      <c r="G211" s="217" t="s">
        <v>1699</v>
      </c>
    </row>
    <row r="212" ht="28.5">
      <c r="A212" s="217" t="s">
        <v>984</v>
      </c>
      <c r="B212" s="217" t="s">
        <v>985</v>
      </c>
      <c r="C212" s="217" t="s">
        <v>264</v>
      </c>
      <c r="D212" s="217" t="s">
        <v>765</v>
      </c>
      <c r="E212" s="217" t="s">
        <v>266</v>
      </c>
      <c r="F212" s="217" t="s">
        <v>1700</v>
      </c>
      <c r="G212" s="217" t="s">
        <v>1699</v>
      </c>
    </row>
    <row r="213" ht="28.5">
      <c r="A213" s="217" t="s">
        <v>986</v>
      </c>
      <c r="B213" s="217" t="s">
        <v>987</v>
      </c>
      <c r="C213" s="217" t="s">
        <v>264</v>
      </c>
      <c r="D213" s="217" t="s">
        <v>765</v>
      </c>
      <c r="E213" s="217" t="s">
        <v>266</v>
      </c>
      <c r="F213" s="217" t="s">
        <v>1700</v>
      </c>
      <c r="G213" s="217" t="s">
        <v>1699</v>
      </c>
    </row>
    <row r="214">
      <c r="A214" s="217" t="s">
        <v>993</v>
      </c>
      <c r="B214" s="217" t="s">
        <v>992</v>
      </c>
      <c r="C214" s="217" t="s">
        <v>268</v>
      </c>
      <c r="D214" s="217" t="s">
        <v>988</v>
      </c>
      <c r="E214" s="217" t="s">
        <v>270</v>
      </c>
      <c r="F214" s="217" t="s">
        <v>1701</v>
      </c>
      <c r="G214" s="217" t="s">
        <v>1699</v>
      </c>
    </row>
    <row r="215">
      <c r="A215" s="217" t="s">
        <v>1001</v>
      </c>
      <c r="B215" s="217" t="s">
        <v>1000</v>
      </c>
      <c r="C215" s="217" t="s">
        <v>268</v>
      </c>
      <c r="D215" s="217" t="s">
        <v>988</v>
      </c>
      <c r="E215" s="217" t="s">
        <v>270</v>
      </c>
      <c r="F215" s="217" t="s">
        <v>1701</v>
      </c>
      <c r="G215" s="217" t="s">
        <v>1699</v>
      </c>
    </row>
    <row r="216" ht="28.5">
      <c r="A216" s="217" t="s">
        <v>1004</v>
      </c>
      <c r="B216" s="217" t="s">
        <v>1005</v>
      </c>
      <c r="C216" s="217" t="s">
        <v>268</v>
      </c>
      <c r="D216" s="217" t="s">
        <v>988</v>
      </c>
      <c r="E216" s="217" t="s">
        <v>270</v>
      </c>
      <c r="F216" s="217" t="s">
        <v>1701</v>
      </c>
      <c r="G216" s="217" t="s">
        <v>1699</v>
      </c>
    </row>
    <row r="217">
      <c r="A217" s="217" t="s">
        <v>1006</v>
      </c>
      <c r="B217" s="217" t="s">
        <v>1007</v>
      </c>
      <c r="C217" s="217" t="s">
        <v>268</v>
      </c>
      <c r="D217" s="217" t="s">
        <v>988</v>
      </c>
      <c r="E217" s="217" t="s">
        <v>270</v>
      </c>
      <c r="F217" s="217" t="s">
        <v>1701</v>
      </c>
      <c r="G217" s="217" t="s">
        <v>1699</v>
      </c>
    </row>
    <row r="218">
      <c r="A218" s="217" t="s">
        <v>1012</v>
      </c>
      <c r="B218" s="217" t="s">
        <v>1013</v>
      </c>
      <c r="C218" s="217" t="s">
        <v>268</v>
      </c>
      <c r="D218" s="217" t="s">
        <v>988</v>
      </c>
      <c r="E218" s="217" t="s">
        <v>270</v>
      </c>
      <c r="F218" s="217" t="s">
        <v>1701</v>
      </c>
      <c r="G218" s="217" t="s">
        <v>1699</v>
      </c>
    </row>
    <row r="219" ht="28.5">
      <c r="A219" s="217" t="s">
        <v>1016</v>
      </c>
      <c r="B219" s="217" t="s">
        <v>1017</v>
      </c>
      <c r="C219" s="217" t="s">
        <v>268</v>
      </c>
      <c r="D219" s="217" t="s">
        <v>988</v>
      </c>
      <c r="E219" s="217" t="s">
        <v>270</v>
      </c>
      <c r="F219" s="217" t="s">
        <v>1701</v>
      </c>
      <c r="G219" s="217" t="s">
        <v>1699</v>
      </c>
    </row>
    <row r="220">
      <c r="A220" s="217" t="s">
        <v>1018</v>
      </c>
      <c r="B220" s="217" t="s">
        <v>1019</v>
      </c>
      <c r="C220" s="217" t="s">
        <v>268</v>
      </c>
      <c r="D220" s="217" t="s">
        <v>988</v>
      </c>
      <c r="E220" s="217" t="s">
        <v>270</v>
      </c>
      <c r="F220" s="217" t="s">
        <v>1701</v>
      </c>
      <c r="G220" s="217" t="s">
        <v>1699</v>
      </c>
    </row>
    <row r="221" ht="28.5">
      <c r="A221" s="217" t="s">
        <v>1020</v>
      </c>
      <c r="B221" s="217" t="s">
        <v>1021</v>
      </c>
      <c r="C221" s="217" t="s">
        <v>268</v>
      </c>
      <c r="D221" s="217" t="s">
        <v>988</v>
      </c>
      <c r="E221" s="217" t="s">
        <v>270</v>
      </c>
      <c r="F221" s="217" t="s">
        <v>1701</v>
      </c>
      <c r="G221" s="217" t="s">
        <v>1699</v>
      </c>
    </row>
    <row r="222">
      <c r="A222" s="217" t="s">
        <v>1024</v>
      </c>
      <c r="B222" s="217" t="s">
        <v>1025</v>
      </c>
      <c r="C222" s="217" t="s">
        <v>268</v>
      </c>
      <c r="D222" s="217" t="s">
        <v>988</v>
      </c>
      <c r="E222" s="217" t="s">
        <v>270</v>
      </c>
      <c r="F222" s="217" t="s">
        <v>1701</v>
      </c>
      <c r="G222" s="217" t="s">
        <v>1699</v>
      </c>
    </row>
    <row r="223">
      <c r="A223" s="217" t="s">
        <v>1026</v>
      </c>
      <c r="B223" s="217" t="s">
        <v>1027</v>
      </c>
      <c r="C223" s="217" t="s">
        <v>268</v>
      </c>
      <c r="D223" s="217" t="s">
        <v>988</v>
      </c>
      <c r="E223" s="217" t="s">
        <v>270</v>
      </c>
      <c r="F223" s="217" t="s">
        <v>1701</v>
      </c>
      <c r="G223" s="217" t="s">
        <v>1699</v>
      </c>
    </row>
    <row r="224">
      <c r="A224" s="217" t="s">
        <v>1028</v>
      </c>
      <c r="B224" s="217" t="s">
        <v>1029</v>
      </c>
      <c r="C224" s="217" t="s">
        <v>268</v>
      </c>
      <c r="D224" s="217" t="s">
        <v>988</v>
      </c>
      <c r="E224" s="217" t="s">
        <v>270</v>
      </c>
      <c r="F224" s="217" t="s">
        <v>1701</v>
      </c>
      <c r="G224" s="217" t="s">
        <v>1699</v>
      </c>
    </row>
    <row r="225">
      <c r="A225" s="217" t="s">
        <v>1030</v>
      </c>
      <c r="B225" s="217" t="s">
        <v>1031</v>
      </c>
      <c r="C225" s="217" t="s">
        <v>268</v>
      </c>
      <c r="D225" s="217" t="s">
        <v>988</v>
      </c>
      <c r="E225" s="217" t="s">
        <v>270</v>
      </c>
      <c r="F225" s="217" t="s">
        <v>1701</v>
      </c>
      <c r="G225" s="217" t="s">
        <v>1699</v>
      </c>
    </row>
    <row r="226">
      <c r="A226" s="217" t="s">
        <v>1032</v>
      </c>
      <c r="B226" s="217" t="s">
        <v>1033</v>
      </c>
      <c r="C226" s="217" t="s">
        <v>268</v>
      </c>
      <c r="D226" s="217" t="s">
        <v>988</v>
      </c>
      <c r="E226" s="217" t="s">
        <v>270</v>
      </c>
      <c r="F226" s="217" t="s">
        <v>1701</v>
      </c>
      <c r="G226" s="217" t="s">
        <v>1699</v>
      </c>
    </row>
    <row r="227">
      <c r="A227" s="217" t="s">
        <v>1034</v>
      </c>
      <c r="B227" s="217" t="s">
        <v>1035</v>
      </c>
      <c r="C227" s="217" t="s">
        <v>268</v>
      </c>
      <c r="D227" s="217" t="s">
        <v>988</v>
      </c>
      <c r="E227" s="217" t="s">
        <v>270</v>
      </c>
      <c r="F227" s="217" t="s">
        <v>1701</v>
      </c>
      <c r="G227" s="217" t="s">
        <v>1699</v>
      </c>
    </row>
    <row r="228" ht="28.5">
      <c r="A228" s="217" t="s">
        <v>1036</v>
      </c>
      <c r="B228" s="217" t="s">
        <v>1037</v>
      </c>
      <c r="C228" s="217" t="s">
        <v>268</v>
      </c>
      <c r="D228" s="217" t="s">
        <v>988</v>
      </c>
      <c r="E228" s="217" t="s">
        <v>270</v>
      </c>
      <c r="F228" s="217" t="s">
        <v>1701</v>
      </c>
      <c r="G228" s="217" t="s">
        <v>1699</v>
      </c>
    </row>
    <row r="229" ht="28.5">
      <c r="A229" s="217" t="s">
        <v>1038</v>
      </c>
      <c r="B229" s="217" t="s">
        <v>1039</v>
      </c>
      <c r="C229" s="217" t="s">
        <v>268</v>
      </c>
      <c r="D229" s="217" t="s">
        <v>988</v>
      </c>
      <c r="E229" s="217" t="s">
        <v>270</v>
      </c>
      <c r="F229" s="217" t="s">
        <v>1701</v>
      </c>
      <c r="G229" s="217" t="s">
        <v>1699</v>
      </c>
    </row>
    <row r="230">
      <c r="A230" s="217" t="s">
        <v>1044</v>
      </c>
      <c r="B230" s="217" t="s">
        <v>1045</v>
      </c>
      <c r="C230" s="217" t="s">
        <v>268</v>
      </c>
      <c r="D230" s="217" t="s">
        <v>988</v>
      </c>
      <c r="E230" s="217" t="s">
        <v>270</v>
      </c>
      <c r="F230" s="217" t="s">
        <v>1701</v>
      </c>
      <c r="G230" s="217" t="s">
        <v>1699</v>
      </c>
    </row>
    <row r="231" ht="28.5">
      <c r="A231" s="217" t="s">
        <v>1046</v>
      </c>
      <c r="B231" s="217" t="s">
        <v>1047</v>
      </c>
      <c r="C231" s="217" t="s">
        <v>268</v>
      </c>
      <c r="D231" s="217" t="s">
        <v>988</v>
      </c>
      <c r="E231" s="217" t="s">
        <v>270</v>
      </c>
      <c r="F231" s="217" t="s">
        <v>1701</v>
      </c>
      <c r="G231" s="217" t="s">
        <v>1699</v>
      </c>
    </row>
    <row r="232">
      <c r="A232" s="217" t="s">
        <v>1048</v>
      </c>
      <c r="B232" s="217" t="s">
        <v>1049</v>
      </c>
      <c r="C232" s="217" t="s">
        <v>268</v>
      </c>
      <c r="D232" s="217" t="s">
        <v>988</v>
      </c>
      <c r="E232" s="217" t="s">
        <v>270</v>
      </c>
      <c r="F232" s="217" t="s">
        <v>1701</v>
      </c>
      <c r="G232" s="217" t="s">
        <v>1699</v>
      </c>
    </row>
    <row r="233">
      <c r="A233" s="217" t="s">
        <v>1052</v>
      </c>
      <c r="B233" s="217" t="s">
        <v>1053</v>
      </c>
      <c r="C233" s="217" t="s">
        <v>268</v>
      </c>
      <c r="D233" s="217" t="s">
        <v>988</v>
      </c>
      <c r="E233" s="217" t="s">
        <v>270</v>
      </c>
      <c r="F233" s="217" t="s">
        <v>1701</v>
      </c>
      <c r="G233" s="217" t="s">
        <v>1699</v>
      </c>
    </row>
    <row r="234">
      <c r="A234" s="217" t="s">
        <v>1054</v>
      </c>
      <c r="B234" s="217" t="s">
        <v>1055</v>
      </c>
      <c r="C234" s="217" t="s">
        <v>268</v>
      </c>
      <c r="D234" s="217" t="s">
        <v>988</v>
      </c>
      <c r="E234" s="217" t="s">
        <v>270</v>
      </c>
      <c r="F234" s="217" t="s">
        <v>1701</v>
      </c>
      <c r="G234" s="217" t="s">
        <v>1699</v>
      </c>
    </row>
    <row r="235">
      <c r="A235" s="217" t="s">
        <v>1056</v>
      </c>
      <c r="B235" s="217" t="s">
        <v>1057</v>
      </c>
      <c r="C235" s="217" t="s">
        <v>268</v>
      </c>
      <c r="D235" s="217" t="s">
        <v>988</v>
      </c>
      <c r="E235" s="217" t="s">
        <v>270</v>
      </c>
      <c r="F235" s="217" t="s">
        <v>1701</v>
      </c>
      <c r="G235" s="217" t="s">
        <v>1699</v>
      </c>
    </row>
    <row r="236">
      <c r="A236" s="217" t="s">
        <v>1061</v>
      </c>
      <c r="B236" s="217" t="s">
        <v>1062</v>
      </c>
      <c r="C236" s="217" t="s">
        <v>268</v>
      </c>
      <c r="D236" s="217" t="s">
        <v>988</v>
      </c>
      <c r="E236" s="217" t="s">
        <v>270</v>
      </c>
      <c r="F236" s="217" t="s">
        <v>1701</v>
      </c>
      <c r="G236" s="217" t="s">
        <v>1699</v>
      </c>
    </row>
    <row r="237">
      <c r="A237" s="217" t="s">
        <v>1063</v>
      </c>
      <c r="B237" s="217" t="s">
        <v>1064</v>
      </c>
      <c r="C237" s="217" t="s">
        <v>268</v>
      </c>
      <c r="D237" s="217" t="s">
        <v>988</v>
      </c>
      <c r="E237" s="217" t="s">
        <v>270</v>
      </c>
      <c r="F237" s="217" t="s">
        <v>1701</v>
      </c>
      <c r="G237" s="217" t="s">
        <v>1699</v>
      </c>
    </row>
    <row r="238" ht="28.5">
      <c r="A238" s="217" t="s">
        <v>1065</v>
      </c>
      <c r="B238" s="217" t="s">
        <v>1066</v>
      </c>
      <c r="C238" s="217" t="s">
        <v>268</v>
      </c>
      <c r="D238" s="217" t="s">
        <v>988</v>
      </c>
      <c r="E238" s="217" t="s">
        <v>270</v>
      </c>
      <c r="F238" s="217" t="s">
        <v>1701</v>
      </c>
      <c r="G238" s="217" t="s">
        <v>1699</v>
      </c>
    </row>
    <row r="239">
      <c r="A239" s="217" t="s">
        <v>1067</v>
      </c>
      <c r="B239" s="217" t="s">
        <v>1068</v>
      </c>
      <c r="C239" s="217" t="s">
        <v>268</v>
      </c>
      <c r="D239" s="217" t="s">
        <v>988</v>
      </c>
      <c r="E239" s="217" t="s">
        <v>270</v>
      </c>
      <c r="F239" s="217" t="s">
        <v>1701</v>
      </c>
      <c r="G239" s="217" t="s">
        <v>1699</v>
      </c>
    </row>
    <row r="240">
      <c r="A240" s="217" t="s">
        <v>1069</v>
      </c>
      <c r="B240" s="217" t="s">
        <v>1070</v>
      </c>
      <c r="C240" s="217" t="s">
        <v>268</v>
      </c>
      <c r="D240" s="217" t="s">
        <v>988</v>
      </c>
      <c r="E240" s="217" t="s">
        <v>270</v>
      </c>
      <c r="F240" s="217" t="s">
        <v>1701</v>
      </c>
      <c r="G240" s="217" t="s">
        <v>1699</v>
      </c>
    </row>
    <row r="241">
      <c r="A241" s="217" t="s">
        <v>1071</v>
      </c>
      <c r="B241" s="217" t="s">
        <v>1072</v>
      </c>
      <c r="C241" s="217" t="s">
        <v>268</v>
      </c>
      <c r="D241" s="217" t="s">
        <v>988</v>
      </c>
      <c r="E241" s="217" t="s">
        <v>270</v>
      </c>
      <c r="F241" s="217" t="s">
        <v>1701</v>
      </c>
      <c r="G241" s="217" t="s">
        <v>1699</v>
      </c>
    </row>
    <row r="242" ht="28.5">
      <c r="A242" s="217" t="s">
        <v>1073</v>
      </c>
      <c r="B242" s="217" t="s">
        <v>1074</v>
      </c>
      <c r="C242" s="217" t="s">
        <v>268</v>
      </c>
      <c r="D242" s="217" t="s">
        <v>988</v>
      </c>
      <c r="E242" s="217" t="s">
        <v>270</v>
      </c>
      <c r="F242" s="217" t="s">
        <v>1701</v>
      </c>
      <c r="G242" s="217" t="s">
        <v>1699</v>
      </c>
    </row>
    <row r="243" ht="28.5">
      <c r="A243" s="217" t="s">
        <v>1080</v>
      </c>
      <c r="B243" s="217" t="s">
        <v>1081</v>
      </c>
      <c r="C243" s="217" t="s">
        <v>272</v>
      </c>
      <c r="D243" s="217" t="s">
        <v>1075</v>
      </c>
      <c r="E243" s="217" t="s">
        <v>270</v>
      </c>
      <c r="F243" s="217" t="s">
        <v>1701</v>
      </c>
      <c r="G243" s="217" t="s">
        <v>1699</v>
      </c>
    </row>
    <row r="244">
      <c r="A244" s="217" t="s">
        <v>1085</v>
      </c>
      <c r="B244" s="217" t="s">
        <v>1086</v>
      </c>
      <c r="C244" s="217" t="s">
        <v>272</v>
      </c>
      <c r="D244" s="217" t="s">
        <v>1075</v>
      </c>
      <c r="E244" s="217" t="s">
        <v>270</v>
      </c>
      <c r="F244" s="217" t="s">
        <v>1701</v>
      </c>
      <c r="G244" s="217" t="s">
        <v>1699</v>
      </c>
    </row>
    <row r="245">
      <c r="A245" s="217" t="s">
        <v>1087</v>
      </c>
      <c r="B245" s="217" t="s">
        <v>1088</v>
      </c>
      <c r="C245" s="217" t="s">
        <v>272</v>
      </c>
      <c r="D245" s="217" t="s">
        <v>1075</v>
      </c>
      <c r="E245" s="217" t="s">
        <v>270</v>
      </c>
      <c r="F245" s="217" t="s">
        <v>1701</v>
      </c>
      <c r="G245" s="217" t="s">
        <v>1699</v>
      </c>
    </row>
    <row r="246">
      <c r="A246" s="217" t="s">
        <v>1091</v>
      </c>
      <c r="B246" s="217" t="s">
        <v>1090</v>
      </c>
      <c r="C246" s="217" t="s">
        <v>272</v>
      </c>
      <c r="D246" s="217" t="s">
        <v>1075</v>
      </c>
      <c r="E246" s="217" t="s">
        <v>270</v>
      </c>
      <c r="F246" s="217" t="s">
        <v>1701</v>
      </c>
      <c r="G246" s="217" t="s">
        <v>1699</v>
      </c>
    </row>
    <row r="247">
      <c r="A247" s="217" t="s">
        <v>1094</v>
      </c>
      <c r="B247" s="217" t="s">
        <v>1095</v>
      </c>
      <c r="C247" s="217" t="s">
        <v>272</v>
      </c>
      <c r="D247" s="217" t="s">
        <v>1075</v>
      </c>
      <c r="E247" s="217" t="s">
        <v>270</v>
      </c>
      <c r="F247" s="217" t="s">
        <v>1701</v>
      </c>
      <c r="G247" s="217" t="s">
        <v>1699</v>
      </c>
    </row>
    <row r="248">
      <c r="A248" s="217" t="s">
        <v>1096</v>
      </c>
      <c r="B248" s="217" t="s">
        <v>1097</v>
      </c>
      <c r="C248" s="217" t="s">
        <v>272</v>
      </c>
      <c r="D248" s="217" t="s">
        <v>1075</v>
      </c>
      <c r="E248" s="217" t="s">
        <v>270</v>
      </c>
      <c r="F248" s="217" t="s">
        <v>1701</v>
      </c>
      <c r="G248" s="217" t="s">
        <v>1699</v>
      </c>
    </row>
    <row r="249">
      <c r="A249" s="217" t="s">
        <v>1100</v>
      </c>
      <c r="B249" s="217" t="s">
        <v>1101</v>
      </c>
      <c r="C249" s="217" t="s">
        <v>272</v>
      </c>
      <c r="D249" s="217" t="s">
        <v>1075</v>
      </c>
      <c r="E249" s="217" t="s">
        <v>270</v>
      </c>
      <c r="F249" s="217" t="s">
        <v>1701</v>
      </c>
      <c r="G249" s="217" t="s">
        <v>1699</v>
      </c>
    </row>
    <row r="250">
      <c r="A250" s="217" t="s">
        <v>1104</v>
      </c>
      <c r="B250" s="217" t="s">
        <v>1105</v>
      </c>
      <c r="C250" s="217" t="s">
        <v>272</v>
      </c>
      <c r="D250" s="217" t="s">
        <v>1075</v>
      </c>
      <c r="E250" s="217" t="s">
        <v>270</v>
      </c>
      <c r="F250" s="217" t="s">
        <v>1701</v>
      </c>
      <c r="G250" s="217" t="s">
        <v>1699</v>
      </c>
    </row>
    <row r="251" ht="42.75">
      <c r="A251" s="217" t="s">
        <v>1108</v>
      </c>
      <c r="B251" s="217" t="s">
        <v>1109</v>
      </c>
      <c r="C251" s="217" t="s">
        <v>272</v>
      </c>
      <c r="D251" s="217" t="s">
        <v>1075</v>
      </c>
      <c r="E251" s="217" t="s">
        <v>270</v>
      </c>
      <c r="F251" s="217" t="s">
        <v>1701</v>
      </c>
      <c r="G251" s="217" t="s">
        <v>1699</v>
      </c>
    </row>
    <row r="252">
      <c r="A252" s="217" t="s">
        <v>1110</v>
      </c>
      <c r="B252" s="217" t="s">
        <v>1111</v>
      </c>
      <c r="C252" s="217" t="s">
        <v>272</v>
      </c>
      <c r="D252" s="217" t="s">
        <v>1075</v>
      </c>
      <c r="E252" s="217" t="s">
        <v>270</v>
      </c>
      <c r="F252" s="217" t="s">
        <v>1701</v>
      </c>
      <c r="G252" s="217" t="s">
        <v>1699</v>
      </c>
    </row>
    <row r="253">
      <c r="A253" s="217" t="s">
        <v>1112</v>
      </c>
      <c r="B253" s="217" t="s">
        <v>1113</v>
      </c>
      <c r="C253" s="217" t="s">
        <v>272</v>
      </c>
      <c r="D253" s="217" t="s">
        <v>1075</v>
      </c>
      <c r="E253" s="217" t="s">
        <v>270</v>
      </c>
      <c r="F253" s="217" t="s">
        <v>1701</v>
      </c>
      <c r="G253" s="217" t="s">
        <v>1699</v>
      </c>
    </row>
    <row r="254" ht="28.5">
      <c r="A254" s="217" t="s">
        <v>1116</v>
      </c>
      <c r="B254" s="217" t="s">
        <v>1117</v>
      </c>
      <c r="C254" s="217" t="s">
        <v>272</v>
      </c>
      <c r="D254" s="217" t="s">
        <v>1075</v>
      </c>
      <c r="E254" s="217" t="s">
        <v>270</v>
      </c>
      <c r="F254" s="217" t="s">
        <v>1701</v>
      </c>
      <c r="G254" s="217" t="s">
        <v>1699</v>
      </c>
    </row>
    <row r="255">
      <c r="A255" s="217" t="s">
        <v>1118</v>
      </c>
      <c r="B255" s="217" t="s">
        <v>1119</v>
      </c>
      <c r="C255" s="217" t="s">
        <v>272</v>
      </c>
      <c r="D255" s="217" t="s">
        <v>1075</v>
      </c>
      <c r="E255" s="217" t="s">
        <v>270</v>
      </c>
      <c r="F255" s="217" t="s">
        <v>1701</v>
      </c>
      <c r="G255" s="217" t="s">
        <v>1699</v>
      </c>
    </row>
    <row r="256">
      <c r="A256" s="217" t="s">
        <v>1120</v>
      </c>
      <c r="B256" s="217" t="s">
        <v>1121</v>
      </c>
      <c r="C256" s="217" t="s">
        <v>272</v>
      </c>
      <c r="D256" s="217" t="s">
        <v>1075</v>
      </c>
      <c r="E256" s="217" t="s">
        <v>270</v>
      </c>
      <c r="F256" s="217" t="s">
        <v>1701</v>
      </c>
      <c r="G256" s="217" t="s">
        <v>1699</v>
      </c>
    </row>
    <row r="257" ht="28.5">
      <c r="A257" s="217" t="s">
        <v>1122</v>
      </c>
      <c r="B257" s="217" t="s">
        <v>1123</v>
      </c>
      <c r="C257" s="217" t="s">
        <v>272</v>
      </c>
      <c r="D257" s="217" t="s">
        <v>1075</v>
      </c>
      <c r="E257" s="217" t="s">
        <v>270</v>
      </c>
      <c r="F257" s="217" t="s">
        <v>1701</v>
      </c>
      <c r="G257" s="217" t="s">
        <v>1699</v>
      </c>
    </row>
    <row r="258">
      <c r="A258" s="217" t="s">
        <v>1124</v>
      </c>
      <c r="B258" s="217" t="s">
        <v>1125</v>
      </c>
      <c r="C258" s="217" t="s">
        <v>272</v>
      </c>
      <c r="D258" s="217" t="s">
        <v>1075</v>
      </c>
      <c r="E258" s="217" t="s">
        <v>270</v>
      </c>
      <c r="F258" s="217" t="s">
        <v>1701</v>
      </c>
      <c r="G258" s="217" t="s">
        <v>1699</v>
      </c>
    </row>
    <row r="259" ht="28.5">
      <c r="A259" s="217" t="s">
        <v>1126</v>
      </c>
      <c r="B259" s="217" t="s">
        <v>1127</v>
      </c>
      <c r="C259" s="217" t="s">
        <v>272</v>
      </c>
      <c r="D259" s="217" t="s">
        <v>1075</v>
      </c>
      <c r="E259" s="217" t="s">
        <v>270</v>
      </c>
      <c r="F259" s="217" t="s">
        <v>1701</v>
      </c>
      <c r="G259" s="217" t="s">
        <v>1699</v>
      </c>
    </row>
    <row r="260">
      <c r="A260" s="217" t="s">
        <v>1132</v>
      </c>
      <c r="B260" s="217" t="s">
        <v>1133</v>
      </c>
      <c r="C260" s="217" t="s">
        <v>272</v>
      </c>
      <c r="D260" s="217" t="s">
        <v>1075</v>
      </c>
      <c r="E260" s="217" t="s">
        <v>270</v>
      </c>
      <c r="F260" s="217" t="s">
        <v>1701</v>
      </c>
      <c r="G260" s="217" t="s">
        <v>1699</v>
      </c>
    </row>
    <row r="261">
      <c r="A261" s="217" t="s">
        <v>1134</v>
      </c>
      <c r="B261" s="217" t="s">
        <v>1135</v>
      </c>
      <c r="C261" s="217" t="s">
        <v>272</v>
      </c>
      <c r="D261" s="217" t="s">
        <v>1075</v>
      </c>
      <c r="E261" s="217" t="s">
        <v>270</v>
      </c>
      <c r="F261" s="217" t="s">
        <v>1701</v>
      </c>
      <c r="G261" s="217" t="s">
        <v>1699</v>
      </c>
    </row>
    <row r="262">
      <c r="A262" s="217" t="s">
        <v>1138</v>
      </c>
      <c r="B262" s="217" t="s">
        <v>1139</v>
      </c>
      <c r="C262" s="217" t="s">
        <v>272</v>
      </c>
      <c r="D262" s="217" t="s">
        <v>1075</v>
      </c>
      <c r="E262" s="217" t="s">
        <v>270</v>
      </c>
      <c r="F262" s="217" t="s">
        <v>1701</v>
      </c>
      <c r="G262" s="217" t="s">
        <v>1699</v>
      </c>
    </row>
    <row r="263">
      <c r="A263" s="217" t="s">
        <v>1140</v>
      </c>
      <c r="B263" s="217" t="s">
        <v>1141</v>
      </c>
      <c r="C263" s="217" t="s">
        <v>272</v>
      </c>
      <c r="D263" s="217" t="s">
        <v>1075</v>
      </c>
      <c r="E263" s="217" t="s">
        <v>270</v>
      </c>
      <c r="F263" s="217" t="s">
        <v>1701</v>
      </c>
      <c r="G263" s="217" t="s">
        <v>1699</v>
      </c>
    </row>
    <row r="264">
      <c r="A264" s="217" t="s">
        <v>1142</v>
      </c>
      <c r="B264" s="217" t="s">
        <v>1143</v>
      </c>
      <c r="C264" s="217" t="s">
        <v>272</v>
      </c>
      <c r="D264" s="217" t="s">
        <v>1075</v>
      </c>
      <c r="E264" s="217" t="s">
        <v>270</v>
      </c>
      <c r="F264" s="217" t="s">
        <v>1701</v>
      </c>
      <c r="G264" s="217" t="s">
        <v>1699</v>
      </c>
    </row>
    <row r="265">
      <c r="A265" s="217" t="s">
        <v>1146</v>
      </c>
      <c r="B265" s="217" t="s">
        <v>1145</v>
      </c>
      <c r="C265" s="217" t="s">
        <v>272</v>
      </c>
      <c r="D265" s="217" t="s">
        <v>1075</v>
      </c>
      <c r="E265" s="217" t="s">
        <v>270</v>
      </c>
      <c r="F265" s="217" t="s">
        <v>1701</v>
      </c>
      <c r="G265" s="217" t="s">
        <v>1699</v>
      </c>
    </row>
    <row r="266">
      <c r="A266" s="217" t="s">
        <v>1149</v>
      </c>
      <c r="B266" s="217" t="s">
        <v>1150</v>
      </c>
      <c r="C266" s="217" t="s">
        <v>272</v>
      </c>
      <c r="D266" s="217" t="s">
        <v>1075</v>
      </c>
      <c r="E266" s="217" t="s">
        <v>270</v>
      </c>
      <c r="F266" s="217" t="s">
        <v>1701</v>
      </c>
      <c r="G266" s="217" t="s">
        <v>1699</v>
      </c>
    </row>
    <row r="267">
      <c r="A267" s="217" t="s">
        <v>1151</v>
      </c>
      <c r="B267" s="217" t="s">
        <v>1152</v>
      </c>
      <c r="C267" s="217" t="s">
        <v>272</v>
      </c>
      <c r="D267" s="217" t="s">
        <v>1075</v>
      </c>
      <c r="E267" s="217" t="s">
        <v>270</v>
      </c>
      <c r="F267" s="217" t="s">
        <v>1701</v>
      </c>
      <c r="G267" s="217" t="s">
        <v>1699</v>
      </c>
    </row>
    <row r="268">
      <c r="A268" s="217" t="s">
        <v>1153</v>
      </c>
      <c r="B268" s="217" t="s">
        <v>1154</v>
      </c>
      <c r="C268" s="217" t="s">
        <v>272</v>
      </c>
      <c r="D268" s="217" t="s">
        <v>1075</v>
      </c>
      <c r="E268" s="217" t="s">
        <v>270</v>
      </c>
      <c r="F268" s="217" t="s">
        <v>1701</v>
      </c>
      <c r="G268" s="217" t="s">
        <v>1699</v>
      </c>
    </row>
    <row r="269">
      <c r="A269" s="217" t="s">
        <v>1155</v>
      </c>
      <c r="B269" s="217" t="s">
        <v>1156</v>
      </c>
      <c r="C269" s="217" t="s">
        <v>272</v>
      </c>
      <c r="D269" s="217" t="s">
        <v>1075</v>
      </c>
      <c r="E269" s="217" t="s">
        <v>270</v>
      </c>
      <c r="F269" s="217" t="s">
        <v>1701</v>
      </c>
      <c r="G269" s="217" t="s">
        <v>1699</v>
      </c>
    </row>
    <row r="270">
      <c r="A270" s="217" t="s">
        <v>1157</v>
      </c>
      <c r="B270" s="217" t="s">
        <v>1158</v>
      </c>
      <c r="C270" s="217" t="s">
        <v>272</v>
      </c>
      <c r="D270" s="217" t="s">
        <v>1075</v>
      </c>
      <c r="E270" s="217" t="s">
        <v>270</v>
      </c>
      <c r="F270" s="217" t="s">
        <v>1701</v>
      </c>
      <c r="G270" s="217" t="s">
        <v>1699</v>
      </c>
    </row>
    <row r="271">
      <c r="A271" s="217" t="s">
        <v>1159</v>
      </c>
      <c r="B271" s="217" t="s">
        <v>1160</v>
      </c>
      <c r="C271" s="217" t="s">
        <v>272</v>
      </c>
      <c r="D271" s="217" t="s">
        <v>1075</v>
      </c>
      <c r="E271" s="217" t="s">
        <v>270</v>
      </c>
      <c r="F271" s="217" t="s">
        <v>1701</v>
      </c>
      <c r="G271" s="217" t="s">
        <v>1699</v>
      </c>
    </row>
    <row r="272" ht="28.5">
      <c r="A272" s="217" t="s">
        <v>1161</v>
      </c>
      <c r="B272" s="217" t="s">
        <v>1162</v>
      </c>
      <c r="C272" s="217" t="s">
        <v>272</v>
      </c>
      <c r="D272" s="217" t="s">
        <v>1075</v>
      </c>
      <c r="E272" s="217" t="s">
        <v>270</v>
      </c>
      <c r="F272" s="217" t="s">
        <v>1701</v>
      </c>
      <c r="G272" s="217" t="s">
        <v>1699</v>
      </c>
    </row>
    <row r="273">
      <c r="A273" s="217" t="s">
        <v>1167</v>
      </c>
      <c r="B273" s="217" t="s">
        <v>1168</v>
      </c>
      <c r="C273" s="217" t="s">
        <v>272</v>
      </c>
      <c r="D273" s="217" t="s">
        <v>1075</v>
      </c>
      <c r="E273" s="217" t="s">
        <v>270</v>
      </c>
      <c r="F273" s="217" t="s">
        <v>1701</v>
      </c>
      <c r="G273" s="217" t="s">
        <v>1699</v>
      </c>
    </row>
    <row r="274">
      <c r="A274" s="217" t="s">
        <v>1169</v>
      </c>
      <c r="B274" s="217" t="s">
        <v>1170</v>
      </c>
      <c r="C274" s="217" t="s">
        <v>272</v>
      </c>
      <c r="D274" s="217" t="s">
        <v>1075</v>
      </c>
      <c r="E274" s="217" t="s">
        <v>270</v>
      </c>
      <c r="F274" s="217" t="s">
        <v>1701</v>
      </c>
      <c r="G274" s="217" t="s">
        <v>1699</v>
      </c>
    </row>
    <row r="275">
      <c r="A275" s="217" t="s">
        <v>1173</v>
      </c>
      <c r="B275" s="217" t="s">
        <v>1174</v>
      </c>
      <c r="C275" s="217" t="s">
        <v>272</v>
      </c>
      <c r="D275" s="217" t="s">
        <v>1075</v>
      </c>
      <c r="E275" s="217" t="s">
        <v>270</v>
      </c>
      <c r="F275" s="217" t="s">
        <v>1701</v>
      </c>
      <c r="G275" s="217" t="s">
        <v>1699</v>
      </c>
    </row>
    <row r="276" ht="28.5">
      <c r="A276" s="217" t="s">
        <v>1175</v>
      </c>
      <c r="B276" s="217" t="s">
        <v>1176</v>
      </c>
      <c r="C276" s="217" t="s">
        <v>272</v>
      </c>
      <c r="D276" s="217" t="s">
        <v>1075</v>
      </c>
      <c r="E276" s="217" t="s">
        <v>270</v>
      </c>
      <c r="F276" s="217" t="s">
        <v>1701</v>
      </c>
      <c r="G276" s="217" t="s">
        <v>1699</v>
      </c>
    </row>
    <row r="277" ht="28.5">
      <c r="A277" s="217" t="s">
        <v>1177</v>
      </c>
      <c r="B277" s="217" t="s">
        <v>1178</v>
      </c>
      <c r="C277" s="217" t="s">
        <v>272</v>
      </c>
      <c r="D277" s="217" t="s">
        <v>1075</v>
      </c>
      <c r="E277" s="217" t="s">
        <v>270</v>
      </c>
      <c r="F277" s="217" t="s">
        <v>1701</v>
      </c>
      <c r="G277" s="217" t="s">
        <v>1699</v>
      </c>
    </row>
    <row r="278">
      <c r="A278" s="217" t="s">
        <v>1182</v>
      </c>
      <c r="B278" s="217" t="s">
        <v>1183</v>
      </c>
      <c r="C278" s="217" t="s">
        <v>272</v>
      </c>
      <c r="D278" s="217" t="s">
        <v>1075</v>
      </c>
      <c r="E278" s="217" t="s">
        <v>270</v>
      </c>
      <c r="F278" s="217" t="s">
        <v>1701</v>
      </c>
      <c r="G278" s="217" t="s">
        <v>1699</v>
      </c>
    </row>
    <row r="279">
      <c r="A279" s="217" t="s">
        <v>1184</v>
      </c>
      <c r="B279" s="217" t="s">
        <v>1185</v>
      </c>
      <c r="C279" s="217" t="s">
        <v>272</v>
      </c>
      <c r="D279" s="217" t="s">
        <v>1075</v>
      </c>
      <c r="E279" s="217" t="s">
        <v>270</v>
      </c>
      <c r="F279" s="217" t="s">
        <v>1701</v>
      </c>
      <c r="G279" s="217" t="s">
        <v>1699</v>
      </c>
    </row>
    <row r="280">
      <c r="A280" s="217" t="s">
        <v>1186</v>
      </c>
      <c r="B280" s="217" t="s">
        <v>1187</v>
      </c>
      <c r="C280" s="217" t="s">
        <v>272</v>
      </c>
      <c r="D280" s="217" t="s">
        <v>1075</v>
      </c>
      <c r="E280" s="217" t="s">
        <v>270</v>
      </c>
      <c r="F280" s="217" t="s">
        <v>1701</v>
      </c>
      <c r="G280" s="217" t="s">
        <v>1699</v>
      </c>
    </row>
    <row r="281">
      <c r="A281" s="217" t="s">
        <v>1188</v>
      </c>
      <c r="B281" s="217" t="s">
        <v>1189</v>
      </c>
      <c r="C281" s="217" t="s">
        <v>272</v>
      </c>
      <c r="D281" s="217" t="s">
        <v>1075</v>
      </c>
      <c r="E281" s="217" t="s">
        <v>270</v>
      </c>
      <c r="F281" s="217" t="s">
        <v>1701</v>
      </c>
      <c r="G281" s="217" t="s">
        <v>1699</v>
      </c>
    </row>
    <row r="282" ht="28.5">
      <c r="A282" s="217" t="s">
        <v>1190</v>
      </c>
      <c r="B282" s="217" t="s">
        <v>1191</v>
      </c>
      <c r="C282" s="217" t="s">
        <v>272</v>
      </c>
      <c r="D282" s="217" t="s">
        <v>1075</v>
      </c>
      <c r="E282" s="217" t="s">
        <v>270</v>
      </c>
      <c r="F282" s="217" t="s">
        <v>1701</v>
      </c>
      <c r="G282" s="217" t="s">
        <v>1699</v>
      </c>
    </row>
    <row r="283" ht="28.5">
      <c r="A283" s="217" t="s">
        <v>1197</v>
      </c>
      <c r="B283" s="217" t="s">
        <v>1198</v>
      </c>
      <c r="C283" s="217" t="s">
        <v>275</v>
      </c>
      <c r="D283" s="217" t="s">
        <v>1192</v>
      </c>
      <c r="E283" s="217" t="s">
        <v>270</v>
      </c>
      <c r="F283" s="217" t="s">
        <v>1701</v>
      </c>
      <c r="G283" s="217" t="s">
        <v>1699</v>
      </c>
    </row>
    <row r="284" ht="28.5">
      <c r="A284" s="217" t="s">
        <v>1202</v>
      </c>
      <c r="B284" s="217" t="s">
        <v>1203</v>
      </c>
      <c r="C284" s="217" t="s">
        <v>275</v>
      </c>
      <c r="D284" s="217" t="s">
        <v>1192</v>
      </c>
      <c r="E284" s="217" t="s">
        <v>270</v>
      </c>
      <c r="F284" s="217" t="s">
        <v>1701</v>
      </c>
      <c r="G284" s="217" t="s">
        <v>1699</v>
      </c>
    </row>
    <row r="285" ht="28.5">
      <c r="A285" s="217" t="s">
        <v>1204</v>
      </c>
      <c r="B285" s="217" t="s">
        <v>1205</v>
      </c>
      <c r="C285" s="217" t="s">
        <v>275</v>
      </c>
      <c r="D285" s="217" t="s">
        <v>1192</v>
      </c>
      <c r="E285" s="217" t="s">
        <v>270</v>
      </c>
      <c r="F285" s="217" t="s">
        <v>1701</v>
      </c>
      <c r="G285" s="217" t="s">
        <v>1699</v>
      </c>
    </row>
    <row r="286" ht="28.5">
      <c r="A286" s="217" t="s">
        <v>1206</v>
      </c>
      <c r="B286" s="217" t="s">
        <v>1207</v>
      </c>
      <c r="C286" s="217" t="s">
        <v>275</v>
      </c>
      <c r="D286" s="217" t="s">
        <v>1192</v>
      </c>
      <c r="E286" s="217" t="s">
        <v>270</v>
      </c>
      <c r="F286" s="217" t="s">
        <v>1701</v>
      </c>
      <c r="G286" s="217" t="s">
        <v>1699</v>
      </c>
    </row>
    <row r="287" ht="28.5">
      <c r="A287" s="217" t="s">
        <v>1210</v>
      </c>
      <c r="B287" s="217" t="s">
        <v>1211</v>
      </c>
      <c r="C287" s="217" t="s">
        <v>275</v>
      </c>
      <c r="D287" s="217" t="s">
        <v>1192</v>
      </c>
      <c r="E287" s="217" t="s">
        <v>270</v>
      </c>
      <c r="F287" s="217" t="s">
        <v>1701</v>
      </c>
      <c r="G287" s="217" t="s">
        <v>1699</v>
      </c>
    </row>
    <row r="288" ht="28.5">
      <c r="A288" s="217" t="s">
        <v>1212</v>
      </c>
      <c r="B288" s="217" t="s">
        <v>1213</v>
      </c>
      <c r="C288" s="217" t="s">
        <v>275</v>
      </c>
      <c r="D288" s="217" t="s">
        <v>1192</v>
      </c>
      <c r="E288" s="217" t="s">
        <v>270</v>
      </c>
      <c r="F288" s="217" t="s">
        <v>1701</v>
      </c>
      <c r="G288" s="217" t="s">
        <v>1699</v>
      </c>
    </row>
    <row r="289" ht="28.5">
      <c r="A289" s="217" t="s">
        <v>1214</v>
      </c>
      <c r="B289" s="217" t="s">
        <v>1215</v>
      </c>
      <c r="C289" s="217" t="s">
        <v>275</v>
      </c>
      <c r="D289" s="217" t="s">
        <v>1192</v>
      </c>
      <c r="E289" s="217" t="s">
        <v>270</v>
      </c>
      <c r="F289" s="217" t="s">
        <v>1701</v>
      </c>
      <c r="G289" s="217" t="s">
        <v>1699</v>
      </c>
    </row>
    <row r="290" ht="28.5">
      <c r="A290" s="217" t="s">
        <v>1216</v>
      </c>
      <c r="B290" s="217" t="s">
        <v>1217</v>
      </c>
      <c r="C290" s="217" t="s">
        <v>275</v>
      </c>
      <c r="D290" s="217" t="s">
        <v>1192</v>
      </c>
      <c r="E290" s="217" t="s">
        <v>270</v>
      </c>
      <c r="F290" s="217" t="s">
        <v>1701</v>
      </c>
      <c r="G290" s="217" t="s">
        <v>1699</v>
      </c>
    </row>
    <row r="291" ht="28.5">
      <c r="A291" s="217" t="s">
        <v>1220</v>
      </c>
      <c r="B291" s="217" t="s">
        <v>1219</v>
      </c>
      <c r="C291" s="217" t="s">
        <v>275</v>
      </c>
      <c r="D291" s="217" t="s">
        <v>1192</v>
      </c>
      <c r="E291" s="217" t="s">
        <v>270</v>
      </c>
      <c r="F291" s="217" t="s">
        <v>1701</v>
      </c>
      <c r="G291" s="217" t="s">
        <v>1699</v>
      </c>
    </row>
    <row r="292" ht="28.5">
      <c r="A292" s="217" t="s">
        <v>1225</v>
      </c>
      <c r="B292" s="217" t="s">
        <v>1224</v>
      </c>
      <c r="C292" s="217" t="s">
        <v>275</v>
      </c>
      <c r="D292" s="217" t="s">
        <v>1192</v>
      </c>
      <c r="E292" s="217" t="s">
        <v>270</v>
      </c>
      <c r="F292" s="217" t="s">
        <v>1701</v>
      </c>
      <c r="G292" s="217" t="s">
        <v>1699</v>
      </c>
    </row>
    <row r="293" ht="28.5">
      <c r="A293" s="217" t="s">
        <v>1228</v>
      </c>
      <c r="B293" s="217" t="s">
        <v>1229</v>
      </c>
      <c r="C293" s="217" t="s">
        <v>275</v>
      </c>
      <c r="D293" s="217" t="s">
        <v>1192</v>
      </c>
      <c r="E293" s="217" t="s">
        <v>270</v>
      </c>
      <c r="F293" s="217" t="s">
        <v>1701</v>
      </c>
      <c r="G293" s="217" t="s">
        <v>1699</v>
      </c>
    </row>
    <row r="294" ht="28.5">
      <c r="A294" s="217" t="s">
        <v>1230</v>
      </c>
      <c r="B294" s="217" t="s">
        <v>1231</v>
      </c>
      <c r="C294" s="217" t="s">
        <v>275</v>
      </c>
      <c r="D294" s="217" t="s">
        <v>1192</v>
      </c>
      <c r="E294" s="217" t="s">
        <v>270</v>
      </c>
      <c r="F294" s="217" t="s">
        <v>1701</v>
      </c>
      <c r="G294" s="217" t="s">
        <v>1699</v>
      </c>
    </row>
    <row r="295" ht="28.5">
      <c r="A295" s="217" t="s">
        <v>1232</v>
      </c>
      <c r="B295" s="217" t="s">
        <v>1233</v>
      </c>
      <c r="C295" s="217" t="s">
        <v>275</v>
      </c>
      <c r="D295" s="217" t="s">
        <v>1192</v>
      </c>
      <c r="E295" s="217" t="s">
        <v>270</v>
      </c>
      <c r="F295" s="217" t="s">
        <v>1701</v>
      </c>
      <c r="G295" s="217" t="s">
        <v>1699</v>
      </c>
    </row>
    <row r="296" ht="28.5">
      <c r="A296" s="217" t="s">
        <v>1234</v>
      </c>
      <c r="B296" s="217" t="s">
        <v>1235</v>
      </c>
      <c r="C296" s="217" t="s">
        <v>275</v>
      </c>
      <c r="D296" s="217" t="s">
        <v>1192</v>
      </c>
      <c r="E296" s="217" t="s">
        <v>270</v>
      </c>
      <c r="F296" s="217" t="s">
        <v>1701</v>
      </c>
      <c r="G296" s="217" t="s">
        <v>1699</v>
      </c>
    </row>
    <row r="297" ht="28.5">
      <c r="A297" s="217" t="s">
        <v>1240</v>
      </c>
      <c r="B297" s="217" t="s">
        <v>1239</v>
      </c>
      <c r="C297" s="217" t="s">
        <v>275</v>
      </c>
      <c r="D297" s="217" t="s">
        <v>1192</v>
      </c>
      <c r="E297" s="217" t="s">
        <v>270</v>
      </c>
      <c r="F297" s="217" t="s">
        <v>1701</v>
      </c>
      <c r="G297" s="217" t="s">
        <v>1699</v>
      </c>
    </row>
    <row r="298" ht="28.5">
      <c r="A298" s="217" t="s">
        <v>1243</v>
      </c>
      <c r="B298" s="217" t="s">
        <v>1242</v>
      </c>
      <c r="C298" s="217" t="s">
        <v>275</v>
      </c>
      <c r="D298" s="217" t="s">
        <v>1192</v>
      </c>
      <c r="E298" s="217" t="s">
        <v>270</v>
      </c>
      <c r="F298" s="217" t="s">
        <v>1701</v>
      </c>
      <c r="G298" s="217" t="s">
        <v>1699</v>
      </c>
    </row>
    <row r="299" ht="28.5">
      <c r="A299" s="217" t="s">
        <v>1246</v>
      </c>
      <c r="B299" s="217" t="s">
        <v>1245</v>
      </c>
      <c r="C299" s="217" t="s">
        <v>275</v>
      </c>
      <c r="D299" s="217" t="s">
        <v>1192</v>
      </c>
      <c r="E299" s="217" t="s">
        <v>270</v>
      </c>
      <c r="F299" s="217" t="s">
        <v>1701</v>
      </c>
      <c r="G299" s="217" t="s">
        <v>1699</v>
      </c>
    </row>
    <row r="300" ht="28.5">
      <c r="A300" s="217" t="s">
        <v>1249</v>
      </c>
      <c r="B300" s="217" t="s">
        <v>1248</v>
      </c>
      <c r="C300" s="217" t="s">
        <v>275</v>
      </c>
      <c r="D300" s="217" t="s">
        <v>1192</v>
      </c>
      <c r="E300" s="217" t="s">
        <v>270</v>
      </c>
      <c r="F300" s="217" t="s">
        <v>1701</v>
      </c>
      <c r="G300" s="217" t="s">
        <v>1699</v>
      </c>
    </row>
    <row r="301" ht="28.5">
      <c r="A301" s="217" t="s">
        <v>1255</v>
      </c>
      <c r="B301" s="217" t="s">
        <v>1256</v>
      </c>
      <c r="C301" s="217" t="s">
        <v>278</v>
      </c>
      <c r="D301" s="217" t="s">
        <v>1250</v>
      </c>
      <c r="E301" s="217" t="s">
        <v>270</v>
      </c>
      <c r="F301" s="217" t="s">
        <v>1701</v>
      </c>
      <c r="G301" s="217" t="s">
        <v>1699</v>
      </c>
    </row>
    <row r="302" ht="28.5">
      <c r="A302" s="217" t="s">
        <v>1260</v>
      </c>
      <c r="B302" s="217" t="s">
        <v>1261</v>
      </c>
      <c r="C302" s="217" t="s">
        <v>278</v>
      </c>
      <c r="D302" s="217" t="s">
        <v>1250</v>
      </c>
      <c r="E302" s="217" t="s">
        <v>270</v>
      </c>
      <c r="F302" s="217" t="s">
        <v>1701</v>
      </c>
      <c r="G302" s="217" t="s">
        <v>1699</v>
      </c>
    </row>
    <row r="303" ht="28.5">
      <c r="A303" s="217" t="s">
        <v>1262</v>
      </c>
      <c r="B303" s="217" t="s">
        <v>1263</v>
      </c>
      <c r="C303" s="217" t="s">
        <v>278</v>
      </c>
      <c r="D303" s="217" t="s">
        <v>1250</v>
      </c>
      <c r="E303" s="217" t="s">
        <v>270</v>
      </c>
      <c r="F303" s="217" t="s">
        <v>1701</v>
      </c>
      <c r="G303" s="217" t="s">
        <v>1699</v>
      </c>
    </row>
    <row r="304" ht="28.5">
      <c r="A304" s="217" t="s">
        <v>1264</v>
      </c>
      <c r="B304" s="217" t="s">
        <v>1265</v>
      </c>
      <c r="C304" s="217" t="s">
        <v>278</v>
      </c>
      <c r="D304" s="217" t="s">
        <v>1250</v>
      </c>
      <c r="E304" s="217" t="s">
        <v>270</v>
      </c>
      <c r="F304" s="217" t="s">
        <v>1701</v>
      </c>
      <c r="G304" s="217" t="s">
        <v>1699</v>
      </c>
    </row>
    <row r="305" ht="28.5">
      <c r="A305" s="217" t="s">
        <v>1266</v>
      </c>
      <c r="B305" s="217" t="s">
        <v>1267</v>
      </c>
      <c r="C305" s="217" t="s">
        <v>278</v>
      </c>
      <c r="D305" s="217" t="s">
        <v>1250</v>
      </c>
      <c r="E305" s="217" t="s">
        <v>270</v>
      </c>
      <c r="F305" s="217" t="s">
        <v>1701</v>
      </c>
      <c r="G305" s="217" t="s">
        <v>1699</v>
      </c>
    </row>
    <row r="306" ht="28.5">
      <c r="A306" s="217" t="s">
        <v>1270</v>
      </c>
      <c r="B306" s="217" t="s">
        <v>1271</v>
      </c>
      <c r="C306" s="217" t="s">
        <v>278</v>
      </c>
      <c r="D306" s="217" t="s">
        <v>1250</v>
      </c>
      <c r="E306" s="217" t="s">
        <v>270</v>
      </c>
      <c r="F306" s="217" t="s">
        <v>1701</v>
      </c>
      <c r="G306" s="217" t="s">
        <v>1699</v>
      </c>
    </row>
    <row r="307" ht="28.5">
      <c r="A307" s="217" t="s">
        <v>1274</v>
      </c>
      <c r="B307" s="217" t="s">
        <v>1275</v>
      </c>
      <c r="C307" s="217" t="s">
        <v>278</v>
      </c>
      <c r="D307" s="217" t="s">
        <v>1250</v>
      </c>
      <c r="E307" s="217" t="s">
        <v>270</v>
      </c>
      <c r="F307" s="217" t="s">
        <v>1701</v>
      </c>
      <c r="G307" s="217" t="s">
        <v>1699</v>
      </c>
    </row>
    <row r="308" ht="28.5">
      <c r="A308" s="217" t="s">
        <v>1276</v>
      </c>
      <c r="B308" s="217" t="s">
        <v>1277</v>
      </c>
      <c r="C308" s="217" t="s">
        <v>278</v>
      </c>
      <c r="D308" s="217" t="s">
        <v>1250</v>
      </c>
      <c r="E308" s="217" t="s">
        <v>270</v>
      </c>
      <c r="F308" s="217" t="s">
        <v>1701</v>
      </c>
      <c r="G308" s="217" t="s">
        <v>1699</v>
      </c>
    </row>
    <row r="309" ht="28.5">
      <c r="A309" s="217" t="s">
        <v>1278</v>
      </c>
      <c r="B309" s="217" t="s">
        <v>1279</v>
      </c>
      <c r="C309" s="217" t="s">
        <v>278</v>
      </c>
      <c r="D309" s="217" t="s">
        <v>1250</v>
      </c>
      <c r="E309" s="217" t="s">
        <v>270</v>
      </c>
      <c r="F309" s="217" t="s">
        <v>1701</v>
      </c>
      <c r="G309" s="217" t="s">
        <v>1699</v>
      </c>
    </row>
    <row r="310" ht="28.5">
      <c r="A310" s="217" t="s">
        <v>1280</v>
      </c>
      <c r="B310" s="217" t="s">
        <v>1281</v>
      </c>
      <c r="C310" s="217" t="s">
        <v>278</v>
      </c>
      <c r="D310" s="217" t="s">
        <v>1250</v>
      </c>
      <c r="E310" s="217" t="s">
        <v>270</v>
      </c>
      <c r="F310" s="217" t="s">
        <v>1701</v>
      </c>
      <c r="G310" s="217" t="s">
        <v>1699</v>
      </c>
    </row>
    <row r="311" ht="28.5">
      <c r="A311" s="217" t="s">
        <v>1282</v>
      </c>
      <c r="B311" s="217" t="s">
        <v>1283</v>
      </c>
      <c r="C311" s="217" t="s">
        <v>278</v>
      </c>
      <c r="D311" s="217" t="s">
        <v>1250</v>
      </c>
      <c r="E311" s="217" t="s">
        <v>270</v>
      </c>
      <c r="F311" s="217" t="s">
        <v>1701</v>
      </c>
      <c r="G311" s="217" t="s">
        <v>1699</v>
      </c>
    </row>
    <row r="312" ht="28.5">
      <c r="A312" s="217" t="s">
        <v>1284</v>
      </c>
      <c r="B312" s="217" t="s">
        <v>1285</v>
      </c>
      <c r="C312" s="217" t="s">
        <v>278</v>
      </c>
      <c r="D312" s="217" t="s">
        <v>1250</v>
      </c>
      <c r="E312" s="217" t="s">
        <v>270</v>
      </c>
      <c r="F312" s="217" t="s">
        <v>1701</v>
      </c>
      <c r="G312" s="217" t="s">
        <v>1699</v>
      </c>
    </row>
    <row r="313" ht="28.5">
      <c r="A313" s="217" t="s">
        <v>1286</v>
      </c>
      <c r="B313" s="217" t="s">
        <v>1287</v>
      </c>
      <c r="C313" s="217" t="s">
        <v>278</v>
      </c>
      <c r="D313" s="217" t="s">
        <v>1250</v>
      </c>
      <c r="E313" s="217" t="s">
        <v>270</v>
      </c>
      <c r="F313" s="217" t="s">
        <v>1701</v>
      </c>
      <c r="G313" s="217" t="s">
        <v>1699</v>
      </c>
    </row>
    <row r="314" ht="28.5">
      <c r="A314" s="217" t="s">
        <v>1290</v>
      </c>
      <c r="B314" s="217" t="s">
        <v>1291</v>
      </c>
      <c r="C314" s="217" t="s">
        <v>278</v>
      </c>
      <c r="D314" s="217" t="s">
        <v>1250</v>
      </c>
      <c r="E314" s="217" t="s">
        <v>270</v>
      </c>
      <c r="F314" s="217" t="s">
        <v>1701</v>
      </c>
      <c r="G314" s="217" t="s">
        <v>1699</v>
      </c>
    </row>
    <row r="315" ht="28.5">
      <c r="A315" s="217" t="s">
        <v>1292</v>
      </c>
      <c r="B315" s="217" t="s">
        <v>1293</v>
      </c>
      <c r="C315" s="217" t="s">
        <v>278</v>
      </c>
      <c r="D315" s="217" t="s">
        <v>1250</v>
      </c>
      <c r="E315" s="217" t="s">
        <v>270</v>
      </c>
      <c r="F315" s="217" t="s">
        <v>1701</v>
      </c>
      <c r="G315" s="217" t="s">
        <v>1699</v>
      </c>
    </row>
    <row r="316" ht="28.5">
      <c r="A316" s="217" t="s">
        <v>1294</v>
      </c>
      <c r="B316" s="217" t="s">
        <v>1295</v>
      </c>
      <c r="C316" s="217" t="s">
        <v>278</v>
      </c>
      <c r="D316" s="217" t="s">
        <v>1250</v>
      </c>
      <c r="E316" s="217" t="s">
        <v>270</v>
      </c>
      <c r="F316" s="217" t="s">
        <v>1701</v>
      </c>
      <c r="G316" s="217" t="s">
        <v>1699</v>
      </c>
    </row>
    <row r="317" ht="28.5">
      <c r="A317" s="217" t="s">
        <v>1300</v>
      </c>
      <c r="B317" s="217" t="s">
        <v>1301</v>
      </c>
      <c r="C317" s="217" t="s">
        <v>278</v>
      </c>
      <c r="D317" s="217" t="s">
        <v>1250</v>
      </c>
      <c r="E317" s="217" t="s">
        <v>270</v>
      </c>
      <c r="F317" s="217" t="s">
        <v>1701</v>
      </c>
      <c r="G317" s="217" t="s">
        <v>1699</v>
      </c>
    </row>
    <row r="318" ht="28.5">
      <c r="A318" s="217" t="s">
        <v>1302</v>
      </c>
      <c r="B318" s="217" t="s">
        <v>1303</v>
      </c>
      <c r="C318" s="217" t="s">
        <v>278</v>
      </c>
      <c r="D318" s="217" t="s">
        <v>1250</v>
      </c>
      <c r="E318" s="217" t="s">
        <v>270</v>
      </c>
      <c r="F318" s="217" t="s">
        <v>1701</v>
      </c>
      <c r="G318" s="217" t="s">
        <v>1699</v>
      </c>
    </row>
    <row r="319" ht="28.5">
      <c r="A319" s="217" t="s">
        <v>1304</v>
      </c>
      <c r="B319" s="217" t="s">
        <v>1305</v>
      </c>
      <c r="C319" s="217" t="s">
        <v>278</v>
      </c>
      <c r="D319" s="217" t="s">
        <v>1250</v>
      </c>
      <c r="E319" s="217" t="s">
        <v>270</v>
      </c>
      <c r="F319" s="217" t="s">
        <v>1701</v>
      </c>
      <c r="G319" s="217" t="s">
        <v>1699</v>
      </c>
    </row>
    <row r="320" ht="28.5">
      <c r="A320" s="217" t="s">
        <v>1306</v>
      </c>
      <c r="B320" s="217" t="s">
        <v>1307</v>
      </c>
      <c r="C320" s="217" t="s">
        <v>278</v>
      </c>
      <c r="D320" s="217" t="s">
        <v>1250</v>
      </c>
      <c r="E320" s="217" t="s">
        <v>270</v>
      </c>
      <c r="F320" s="217" t="s">
        <v>1701</v>
      </c>
      <c r="G320" s="217" t="s">
        <v>1699</v>
      </c>
    </row>
    <row r="321" ht="28.5">
      <c r="A321" s="217" t="s">
        <v>1308</v>
      </c>
      <c r="B321" s="217" t="s">
        <v>1309</v>
      </c>
      <c r="C321" s="217" t="s">
        <v>278</v>
      </c>
      <c r="D321" s="217" t="s">
        <v>1250</v>
      </c>
      <c r="E321" s="217" t="s">
        <v>270</v>
      </c>
      <c r="F321" s="217" t="s">
        <v>1701</v>
      </c>
      <c r="G321" s="217" t="s">
        <v>1699</v>
      </c>
    </row>
    <row r="322" ht="28.5">
      <c r="A322" s="217" t="s">
        <v>1312</v>
      </c>
      <c r="B322" s="217" t="s">
        <v>1313</v>
      </c>
      <c r="C322" s="217" t="s">
        <v>278</v>
      </c>
      <c r="D322" s="217" t="s">
        <v>1250</v>
      </c>
      <c r="E322" s="217" t="s">
        <v>270</v>
      </c>
      <c r="F322" s="217" t="s">
        <v>1701</v>
      </c>
      <c r="G322" s="217" t="s">
        <v>1699</v>
      </c>
    </row>
    <row r="323" ht="28.5">
      <c r="A323" s="217" t="s">
        <v>1314</v>
      </c>
      <c r="B323" s="217" t="s">
        <v>1315</v>
      </c>
      <c r="C323" s="217" t="s">
        <v>278</v>
      </c>
      <c r="D323" s="217" t="s">
        <v>1250</v>
      </c>
      <c r="E323" s="217" t="s">
        <v>270</v>
      </c>
      <c r="F323" s="217" t="s">
        <v>1701</v>
      </c>
      <c r="G323" s="217" t="s">
        <v>1699</v>
      </c>
    </row>
    <row r="324" ht="28.5">
      <c r="A324" s="217" t="s">
        <v>1316</v>
      </c>
      <c r="B324" s="217" t="s">
        <v>1317</v>
      </c>
      <c r="C324" s="217" t="s">
        <v>278</v>
      </c>
      <c r="D324" s="217" t="s">
        <v>1250</v>
      </c>
      <c r="E324" s="217" t="s">
        <v>270</v>
      </c>
      <c r="F324" s="217" t="s">
        <v>1701</v>
      </c>
      <c r="G324" s="217" t="s">
        <v>1699</v>
      </c>
    </row>
    <row r="325" ht="28.5">
      <c r="A325" s="217" t="s">
        <v>1318</v>
      </c>
      <c r="B325" s="217" t="s">
        <v>1319</v>
      </c>
      <c r="C325" s="217" t="s">
        <v>278</v>
      </c>
      <c r="D325" s="217" t="s">
        <v>1250</v>
      </c>
      <c r="E325" s="217" t="s">
        <v>270</v>
      </c>
      <c r="F325" s="217" t="s">
        <v>1701</v>
      </c>
      <c r="G325" s="217" t="s">
        <v>1699</v>
      </c>
    </row>
    <row r="326" ht="28.5">
      <c r="A326" s="217" t="s">
        <v>1322</v>
      </c>
      <c r="B326" s="217" t="s">
        <v>1323</v>
      </c>
      <c r="C326" s="217" t="s">
        <v>278</v>
      </c>
      <c r="D326" s="217" t="s">
        <v>1250</v>
      </c>
      <c r="E326" s="217" t="s">
        <v>270</v>
      </c>
      <c r="F326" s="217" t="s">
        <v>1701</v>
      </c>
      <c r="G326" s="217" t="s">
        <v>1699</v>
      </c>
    </row>
    <row r="327" ht="28.5">
      <c r="A327" s="217" t="s">
        <v>1324</v>
      </c>
      <c r="B327" s="217" t="s">
        <v>1325</v>
      </c>
      <c r="C327" s="217" t="s">
        <v>278</v>
      </c>
      <c r="D327" s="217" t="s">
        <v>1250</v>
      </c>
      <c r="E327" s="217" t="s">
        <v>270</v>
      </c>
      <c r="F327" s="217" t="s">
        <v>1701</v>
      </c>
      <c r="G327" s="217" t="s">
        <v>1699</v>
      </c>
    </row>
    <row r="328" ht="28.5">
      <c r="A328" s="217" t="s">
        <v>1326</v>
      </c>
      <c r="B328" s="217" t="s">
        <v>1327</v>
      </c>
      <c r="C328" s="217" t="s">
        <v>278</v>
      </c>
      <c r="D328" s="217" t="s">
        <v>1250</v>
      </c>
      <c r="E328" s="217" t="s">
        <v>270</v>
      </c>
      <c r="F328" s="217" t="s">
        <v>1701</v>
      </c>
      <c r="G328" s="217" t="s">
        <v>1699</v>
      </c>
    </row>
    <row r="329" ht="28.5">
      <c r="A329" s="217" t="s">
        <v>1328</v>
      </c>
      <c r="B329" s="217" t="s">
        <v>1329</v>
      </c>
      <c r="C329" s="217" t="s">
        <v>278</v>
      </c>
      <c r="D329" s="217" t="s">
        <v>1250</v>
      </c>
      <c r="E329" s="217" t="s">
        <v>270</v>
      </c>
      <c r="F329" s="217" t="s">
        <v>1701</v>
      </c>
      <c r="G329" s="217" t="s">
        <v>1699</v>
      </c>
    </row>
    <row r="330" ht="28.5">
      <c r="A330" s="217" t="s">
        <v>1334</v>
      </c>
      <c r="B330" s="217" t="s">
        <v>1335</v>
      </c>
      <c r="C330" s="217" t="s">
        <v>278</v>
      </c>
      <c r="D330" s="217" t="s">
        <v>1250</v>
      </c>
      <c r="E330" s="217" t="s">
        <v>270</v>
      </c>
      <c r="F330" s="217" t="s">
        <v>1701</v>
      </c>
      <c r="G330" s="217" t="s">
        <v>1699</v>
      </c>
    </row>
    <row r="331" ht="28.5">
      <c r="A331" s="217" t="s">
        <v>1336</v>
      </c>
      <c r="B331" s="217" t="s">
        <v>1337</v>
      </c>
      <c r="C331" s="217" t="s">
        <v>278</v>
      </c>
      <c r="D331" s="217" t="s">
        <v>1250</v>
      </c>
      <c r="E331" s="217" t="s">
        <v>270</v>
      </c>
      <c r="F331" s="217" t="s">
        <v>1701</v>
      </c>
      <c r="G331" s="217" t="s">
        <v>1699</v>
      </c>
    </row>
    <row r="332" ht="28.5">
      <c r="A332" s="217" t="s">
        <v>1338</v>
      </c>
      <c r="B332" s="217" t="s">
        <v>1339</v>
      </c>
      <c r="C332" s="217" t="s">
        <v>278</v>
      </c>
      <c r="D332" s="217" t="s">
        <v>1250</v>
      </c>
      <c r="E332" s="217" t="s">
        <v>270</v>
      </c>
      <c r="F332" s="217" t="s">
        <v>1701</v>
      </c>
      <c r="G332" s="217" t="s">
        <v>1699</v>
      </c>
    </row>
    <row r="333" ht="28.5">
      <c r="A333" s="217" t="s">
        <v>1340</v>
      </c>
      <c r="B333" s="217" t="s">
        <v>1341</v>
      </c>
      <c r="C333" s="217" t="s">
        <v>278</v>
      </c>
      <c r="D333" s="217" t="s">
        <v>1250</v>
      </c>
      <c r="E333" s="217" t="s">
        <v>270</v>
      </c>
      <c r="F333" s="217" t="s">
        <v>1701</v>
      </c>
      <c r="G333" s="217" t="s">
        <v>1699</v>
      </c>
    </row>
    <row r="334" ht="28.5">
      <c r="A334" s="217" t="s">
        <v>1342</v>
      </c>
      <c r="B334" s="217" t="s">
        <v>1343</v>
      </c>
      <c r="C334" s="217" t="s">
        <v>278</v>
      </c>
      <c r="D334" s="217" t="s">
        <v>1250</v>
      </c>
      <c r="E334" s="217" t="s">
        <v>270</v>
      </c>
      <c r="F334" s="217" t="s">
        <v>1701</v>
      </c>
      <c r="G334" s="217" t="s">
        <v>1699</v>
      </c>
    </row>
    <row r="335" ht="28.5">
      <c r="A335" s="217" t="s">
        <v>1344</v>
      </c>
      <c r="B335" s="217" t="s">
        <v>1345</v>
      </c>
      <c r="C335" s="217" t="s">
        <v>278</v>
      </c>
      <c r="D335" s="217" t="s">
        <v>1250</v>
      </c>
      <c r="E335" s="217" t="s">
        <v>270</v>
      </c>
      <c r="F335" s="217" t="s">
        <v>1701</v>
      </c>
      <c r="G335" s="217" t="s">
        <v>1699</v>
      </c>
    </row>
    <row r="336" ht="28.5">
      <c r="A336" s="217" t="s">
        <v>1346</v>
      </c>
      <c r="B336" s="217" t="s">
        <v>1347</v>
      </c>
      <c r="C336" s="217" t="s">
        <v>278</v>
      </c>
      <c r="D336" s="217" t="s">
        <v>1250</v>
      </c>
      <c r="E336" s="217" t="s">
        <v>270</v>
      </c>
      <c r="F336" s="217" t="s">
        <v>1701</v>
      </c>
      <c r="G336" s="217" t="s">
        <v>1699</v>
      </c>
    </row>
    <row r="337" ht="28.5">
      <c r="A337" s="217" t="s">
        <v>1348</v>
      </c>
      <c r="B337" s="217" t="s">
        <v>1349</v>
      </c>
      <c r="C337" s="217" t="s">
        <v>278</v>
      </c>
      <c r="D337" s="217" t="s">
        <v>1250</v>
      </c>
      <c r="E337" s="217" t="s">
        <v>270</v>
      </c>
      <c r="F337" s="217" t="s">
        <v>1701</v>
      </c>
      <c r="G337" s="217" t="s">
        <v>1699</v>
      </c>
    </row>
    <row r="338" ht="28.5">
      <c r="A338" s="217" t="s">
        <v>1350</v>
      </c>
      <c r="B338" s="217" t="s">
        <v>1351</v>
      </c>
      <c r="C338" s="217" t="s">
        <v>278</v>
      </c>
      <c r="D338" s="217" t="s">
        <v>1250</v>
      </c>
      <c r="E338" s="217" t="s">
        <v>270</v>
      </c>
      <c r="F338" s="217" t="s">
        <v>1701</v>
      </c>
      <c r="G338" s="217" t="s">
        <v>1699</v>
      </c>
    </row>
    <row r="339" ht="28.5">
      <c r="A339" s="217" t="s">
        <v>1354</v>
      </c>
      <c r="B339" s="217" t="s">
        <v>1355</v>
      </c>
      <c r="C339" s="217" t="s">
        <v>278</v>
      </c>
      <c r="D339" s="217" t="s">
        <v>1250</v>
      </c>
      <c r="E339" s="217" t="s">
        <v>270</v>
      </c>
      <c r="F339" s="217" t="s">
        <v>1701</v>
      </c>
      <c r="G339" s="217" t="s">
        <v>1699</v>
      </c>
    </row>
    <row r="340" ht="28.5">
      <c r="A340" s="217" t="s">
        <v>1356</v>
      </c>
      <c r="B340" s="217" t="s">
        <v>1357</v>
      </c>
      <c r="C340" s="217" t="s">
        <v>278</v>
      </c>
      <c r="D340" s="217" t="s">
        <v>1250</v>
      </c>
      <c r="E340" s="217" t="s">
        <v>270</v>
      </c>
      <c r="F340" s="217" t="s">
        <v>1701</v>
      </c>
      <c r="G340" s="217" t="s">
        <v>1699</v>
      </c>
    </row>
    <row r="341" ht="28.5">
      <c r="A341" s="217" t="s">
        <v>1358</v>
      </c>
      <c r="B341" s="217" t="s">
        <v>1359</v>
      </c>
      <c r="C341" s="217" t="s">
        <v>278</v>
      </c>
      <c r="D341" s="217" t="s">
        <v>1250</v>
      </c>
      <c r="E341" s="217" t="s">
        <v>270</v>
      </c>
      <c r="F341" s="217" t="s">
        <v>1701</v>
      </c>
      <c r="G341" s="217" t="s">
        <v>1699</v>
      </c>
    </row>
    <row r="342" ht="28.5">
      <c r="A342" s="217" t="s">
        <v>1364</v>
      </c>
      <c r="B342" s="217" t="s">
        <v>1365</v>
      </c>
      <c r="C342" s="217" t="s">
        <v>278</v>
      </c>
      <c r="D342" s="217" t="s">
        <v>1250</v>
      </c>
      <c r="E342" s="217" t="s">
        <v>270</v>
      </c>
      <c r="F342" s="217" t="s">
        <v>1701</v>
      </c>
      <c r="G342" s="217" t="s">
        <v>1699</v>
      </c>
    </row>
    <row r="343" ht="28.5">
      <c r="A343" s="217" t="s">
        <v>1366</v>
      </c>
      <c r="B343" s="217" t="s">
        <v>1367</v>
      </c>
      <c r="C343" s="217" t="s">
        <v>278</v>
      </c>
      <c r="D343" s="217" t="s">
        <v>1250</v>
      </c>
      <c r="E343" s="217" t="s">
        <v>270</v>
      </c>
      <c r="F343" s="217" t="s">
        <v>1701</v>
      </c>
      <c r="G343" s="217" t="s">
        <v>1699</v>
      </c>
    </row>
    <row r="344" ht="28.5">
      <c r="A344" s="217" t="s">
        <v>1368</v>
      </c>
      <c r="B344" s="217" t="s">
        <v>1369</v>
      </c>
      <c r="C344" s="217" t="s">
        <v>278</v>
      </c>
      <c r="D344" s="217" t="s">
        <v>1250</v>
      </c>
      <c r="E344" s="217" t="s">
        <v>270</v>
      </c>
      <c r="F344" s="217" t="s">
        <v>1701</v>
      </c>
      <c r="G344" s="217" t="s">
        <v>1699</v>
      </c>
    </row>
    <row r="345" ht="28.5">
      <c r="A345" s="217" t="s">
        <v>1372</v>
      </c>
      <c r="B345" s="217" t="s">
        <v>1373</v>
      </c>
      <c r="C345" s="217" t="s">
        <v>278</v>
      </c>
      <c r="D345" s="217" t="s">
        <v>1250</v>
      </c>
      <c r="E345" s="217" t="s">
        <v>270</v>
      </c>
      <c r="F345" s="217" t="s">
        <v>1701</v>
      </c>
      <c r="G345" s="217" t="s">
        <v>1699</v>
      </c>
    </row>
    <row r="346" ht="28.5">
      <c r="A346" s="217" t="s">
        <v>1374</v>
      </c>
      <c r="B346" s="217" t="s">
        <v>1375</v>
      </c>
      <c r="C346" s="217" t="s">
        <v>278</v>
      </c>
      <c r="D346" s="217" t="s">
        <v>1250</v>
      </c>
      <c r="E346" s="217" t="s">
        <v>270</v>
      </c>
      <c r="F346" s="217" t="s">
        <v>1701</v>
      </c>
      <c r="G346" s="217" t="s">
        <v>1699</v>
      </c>
    </row>
    <row r="347" ht="28.5">
      <c r="A347" s="217" t="s">
        <v>1380</v>
      </c>
      <c r="B347" s="217" t="s">
        <v>1381</v>
      </c>
      <c r="C347" s="217" t="s">
        <v>278</v>
      </c>
      <c r="D347" s="217" t="s">
        <v>1250</v>
      </c>
      <c r="E347" s="217" t="s">
        <v>270</v>
      </c>
      <c r="F347" s="217" t="s">
        <v>1701</v>
      </c>
      <c r="G347" s="217" t="s">
        <v>1699</v>
      </c>
    </row>
    <row r="348" ht="28.5">
      <c r="A348" s="217" t="s">
        <v>1382</v>
      </c>
      <c r="B348" s="217" t="s">
        <v>1383</v>
      </c>
      <c r="C348" s="217" t="s">
        <v>278</v>
      </c>
      <c r="D348" s="217" t="s">
        <v>1250</v>
      </c>
      <c r="E348" s="217" t="s">
        <v>270</v>
      </c>
      <c r="F348" s="217" t="s">
        <v>1701</v>
      </c>
      <c r="G348" s="217" t="s">
        <v>1699</v>
      </c>
    </row>
    <row r="349" ht="28.5">
      <c r="A349" s="217" t="s">
        <v>1384</v>
      </c>
      <c r="B349" s="217" t="s">
        <v>1385</v>
      </c>
      <c r="C349" s="217" t="s">
        <v>278</v>
      </c>
      <c r="D349" s="217" t="s">
        <v>1250</v>
      </c>
      <c r="E349" s="217" t="s">
        <v>270</v>
      </c>
      <c r="F349" s="217" t="s">
        <v>1701</v>
      </c>
      <c r="G349" s="217" t="s">
        <v>1699</v>
      </c>
    </row>
    <row r="350" ht="28.5">
      <c r="A350" s="217" t="s">
        <v>1386</v>
      </c>
      <c r="B350" s="217" t="s">
        <v>1387</v>
      </c>
      <c r="C350" s="217" t="s">
        <v>278</v>
      </c>
      <c r="D350" s="217" t="s">
        <v>1250</v>
      </c>
      <c r="E350" s="217" t="s">
        <v>270</v>
      </c>
      <c r="F350" s="217" t="s">
        <v>1701</v>
      </c>
      <c r="G350" s="217" t="s">
        <v>1699</v>
      </c>
    </row>
    <row r="351" ht="28.5">
      <c r="A351" s="217" t="s">
        <v>1388</v>
      </c>
      <c r="B351" s="217" t="s">
        <v>1389</v>
      </c>
      <c r="C351" s="217" t="s">
        <v>278</v>
      </c>
      <c r="D351" s="217" t="s">
        <v>1250</v>
      </c>
      <c r="E351" s="217" t="s">
        <v>270</v>
      </c>
      <c r="F351" s="217" t="s">
        <v>1701</v>
      </c>
      <c r="G351" s="217" t="s">
        <v>1699</v>
      </c>
    </row>
    <row r="352" ht="28.5">
      <c r="A352" s="217" t="s">
        <v>1390</v>
      </c>
      <c r="B352" s="217" t="s">
        <v>1391</v>
      </c>
      <c r="C352" s="217" t="s">
        <v>278</v>
      </c>
      <c r="D352" s="217" t="s">
        <v>1250</v>
      </c>
      <c r="E352" s="217" t="s">
        <v>270</v>
      </c>
      <c r="F352" s="217" t="s">
        <v>1701</v>
      </c>
      <c r="G352" s="217" t="s">
        <v>1699</v>
      </c>
    </row>
    <row r="353" ht="28.5">
      <c r="A353" s="217" t="s">
        <v>1394</v>
      </c>
      <c r="B353" s="217" t="s">
        <v>1395</v>
      </c>
      <c r="C353" s="217" t="s">
        <v>278</v>
      </c>
      <c r="D353" s="217" t="s">
        <v>1250</v>
      </c>
      <c r="E353" s="217" t="s">
        <v>270</v>
      </c>
      <c r="F353" s="217" t="s">
        <v>1701</v>
      </c>
      <c r="G353" s="217" t="s">
        <v>1699</v>
      </c>
    </row>
    <row r="354" ht="28.5">
      <c r="A354" s="217" t="s">
        <v>1396</v>
      </c>
      <c r="B354" s="217" t="s">
        <v>1397</v>
      </c>
      <c r="C354" s="217" t="s">
        <v>278</v>
      </c>
      <c r="D354" s="217" t="s">
        <v>1250</v>
      </c>
      <c r="E354" s="217" t="s">
        <v>270</v>
      </c>
      <c r="F354" s="217" t="s">
        <v>1701</v>
      </c>
      <c r="G354" s="217" t="s">
        <v>1699</v>
      </c>
    </row>
    <row r="355" ht="28.5">
      <c r="A355" s="217" t="s">
        <v>1398</v>
      </c>
      <c r="B355" s="217" t="s">
        <v>1399</v>
      </c>
      <c r="C355" s="217" t="s">
        <v>278</v>
      </c>
      <c r="D355" s="217" t="s">
        <v>1250</v>
      </c>
      <c r="E355" s="217" t="s">
        <v>270</v>
      </c>
      <c r="F355" s="217" t="s">
        <v>1701</v>
      </c>
      <c r="G355" s="217" t="s">
        <v>1699</v>
      </c>
    </row>
    <row r="356" ht="28.5">
      <c r="A356" s="217" t="s">
        <v>1402</v>
      </c>
      <c r="B356" s="217" t="s">
        <v>1403</v>
      </c>
      <c r="C356" s="217" t="s">
        <v>278</v>
      </c>
      <c r="D356" s="217" t="s">
        <v>1250</v>
      </c>
      <c r="E356" s="217" t="s">
        <v>270</v>
      </c>
      <c r="F356" s="217" t="s">
        <v>1701</v>
      </c>
      <c r="G356" s="217" t="s">
        <v>1699</v>
      </c>
    </row>
    <row r="357" ht="28.5">
      <c r="A357" s="217" t="s">
        <v>1404</v>
      </c>
      <c r="B357" s="217" t="s">
        <v>1405</v>
      </c>
      <c r="C357" s="217" t="s">
        <v>278</v>
      </c>
      <c r="D357" s="217" t="s">
        <v>1250</v>
      </c>
      <c r="E357" s="217" t="s">
        <v>270</v>
      </c>
      <c r="F357" s="217" t="s">
        <v>1701</v>
      </c>
      <c r="G357" s="217" t="s">
        <v>1699</v>
      </c>
    </row>
    <row r="358" ht="28.5">
      <c r="A358" s="217" t="s">
        <v>1406</v>
      </c>
      <c r="B358" s="217" t="s">
        <v>1407</v>
      </c>
      <c r="C358" s="217" t="s">
        <v>278</v>
      </c>
      <c r="D358" s="217" t="s">
        <v>1250</v>
      </c>
      <c r="E358" s="217" t="s">
        <v>270</v>
      </c>
      <c r="F358" s="217" t="s">
        <v>1701</v>
      </c>
      <c r="G358" s="217" t="s">
        <v>1699</v>
      </c>
    </row>
    <row r="359" ht="28.5">
      <c r="A359" s="217" t="s">
        <v>1408</v>
      </c>
      <c r="B359" s="217" t="s">
        <v>1409</v>
      </c>
      <c r="C359" s="217" t="s">
        <v>278</v>
      </c>
      <c r="D359" s="217" t="s">
        <v>1250</v>
      </c>
      <c r="E359" s="217" t="s">
        <v>270</v>
      </c>
      <c r="F359" s="217" t="s">
        <v>1701</v>
      </c>
      <c r="G359" s="217" t="s">
        <v>1699</v>
      </c>
    </row>
    <row r="360" ht="28.5">
      <c r="A360" s="217" t="s">
        <v>1410</v>
      </c>
      <c r="B360" s="217" t="s">
        <v>1411</v>
      </c>
      <c r="C360" s="217" t="s">
        <v>278</v>
      </c>
      <c r="D360" s="217" t="s">
        <v>1250</v>
      </c>
      <c r="E360" s="217" t="s">
        <v>270</v>
      </c>
      <c r="F360" s="217" t="s">
        <v>1701</v>
      </c>
      <c r="G360" s="217" t="s">
        <v>1699</v>
      </c>
    </row>
    <row r="361" ht="28.5">
      <c r="A361" s="217" t="s">
        <v>1412</v>
      </c>
      <c r="B361" s="217" t="s">
        <v>1413</v>
      </c>
      <c r="C361" s="217" t="s">
        <v>278</v>
      </c>
      <c r="D361" s="217" t="s">
        <v>1250</v>
      </c>
      <c r="E361" s="217" t="s">
        <v>270</v>
      </c>
      <c r="F361" s="217" t="s">
        <v>1701</v>
      </c>
      <c r="G361" s="217" t="s">
        <v>1699</v>
      </c>
    </row>
    <row r="362" ht="28.5">
      <c r="A362" s="217" t="s">
        <v>1416</v>
      </c>
      <c r="B362" s="217" t="s">
        <v>1417</v>
      </c>
      <c r="C362" s="217" t="s">
        <v>278</v>
      </c>
      <c r="D362" s="217" t="s">
        <v>1250</v>
      </c>
      <c r="E362" s="217" t="s">
        <v>270</v>
      </c>
      <c r="F362" s="217" t="s">
        <v>1701</v>
      </c>
      <c r="G362" s="217" t="s">
        <v>1699</v>
      </c>
    </row>
    <row r="363" ht="28.5">
      <c r="A363" s="217" t="s">
        <v>1418</v>
      </c>
      <c r="B363" s="217" t="s">
        <v>1419</v>
      </c>
      <c r="C363" s="217" t="s">
        <v>278</v>
      </c>
      <c r="D363" s="217" t="s">
        <v>1250</v>
      </c>
      <c r="E363" s="217" t="s">
        <v>270</v>
      </c>
      <c r="F363" s="217" t="s">
        <v>1701</v>
      </c>
      <c r="G363" s="217" t="s">
        <v>1699</v>
      </c>
    </row>
    <row r="364" ht="28.5">
      <c r="A364" s="217" t="s">
        <v>1420</v>
      </c>
      <c r="B364" s="217" t="s">
        <v>1421</v>
      </c>
      <c r="C364" s="217" t="s">
        <v>278</v>
      </c>
      <c r="D364" s="217" t="s">
        <v>1250</v>
      </c>
      <c r="E364" s="217" t="s">
        <v>270</v>
      </c>
      <c r="F364" s="217" t="s">
        <v>1701</v>
      </c>
      <c r="G364" s="217" t="s">
        <v>1699</v>
      </c>
    </row>
    <row r="365" ht="28.5">
      <c r="A365" s="217" t="s">
        <v>1422</v>
      </c>
      <c r="B365" s="217" t="s">
        <v>1423</v>
      </c>
      <c r="C365" s="217" t="s">
        <v>278</v>
      </c>
      <c r="D365" s="217" t="s">
        <v>1250</v>
      </c>
      <c r="E365" s="217" t="s">
        <v>270</v>
      </c>
      <c r="F365" s="217" t="s">
        <v>1701</v>
      </c>
      <c r="G365" s="217" t="s">
        <v>1699</v>
      </c>
    </row>
    <row r="366" ht="28.5">
      <c r="A366" s="217" t="s">
        <v>1424</v>
      </c>
      <c r="B366" s="217" t="s">
        <v>1425</v>
      </c>
      <c r="C366" s="217" t="s">
        <v>278</v>
      </c>
      <c r="D366" s="217" t="s">
        <v>1250</v>
      </c>
      <c r="E366" s="217" t="s">
        <v>270</v>
      </c>
      <c r="F366" s="217" t="s">
        <v>1701</v>
      </c>
      <c r="G366" s="217" t="s">
        <v>1699</v>
      </c>
    </row>
    <row r="367" ht="28.5">
      <c r="A367" s="217" t="s">
        <v>1431</v>
      </c>
      <c r="B367" s="217" t="s">
        <v>1432</v>
      </c>
      <c r="C367" s="217" t="s">
        <v>281</v>
      </c>
      <c r="D367" s="217" t="s">
        <v>1426</v>
      </c>
      <c r="E367" s="217" t="s">
        <v>283</v>
      </c>
      <c r="F367" s="217" t="s">
        <v>1702</v>
      </c>
      <c r="G367" s="217" t="s">
        <v>1699</v>
      </c>
    </row>
    <row r="368" ht="28.5">
      <c r="A368" s="217" t="s">
        <v>1437</v>
      </c>
      <c r="B368" s="217" t="s">
        <v>1438</v>
      </c>
      <c r="C368" s="217" t="s">
        <v>281</v>
      </c>
      <c r="D368" s="217" t="s">
        <v>1426</v>
      </c>
      <c r="E368" s="217" t="s">
        <v>283</v>
      </c>
      <c r="F368" s="217" t="s">
        <v>1702</v>
      </c>
      <c r="G368" s="217" t="s">
        <v>1699</v>
      </c>
    </row>
    <row r="369" ht="28.5">
      <c r="A369" s="217" t="s">
        <v>1439</v>
      </c>
      <c r="B369" s="217" t="s">
        <v>1440</v>
      </c>
      <c r="C369" s="217" t="s">
        <v>281</v>
      </c>
      <c r="D369" s="217" t="s">
        <v>1426</v>
      </c>
      <c r="E369" s="217" t="s">
        <v>283</v>
      </c>
      <c r="F369" s="217" t="s">
        <v>1702</v>
      </c>
      <c r="G369" s="217" t="s">
        <v>1699</v>
      </c>
    </row>
    <row r="370" ht="28.5">
      <c r="A370" s="217" t="s">
        <v>1441</v>
      </c>
      <c r="B370" s="217" t="s">
        <v>1442</v>
      </c>
      <c r="C370" s="217" t="s">
        <v>281</v>
      </c>
      <c r="D370" s="217" t="s">
        <v>1426</v>
      </c>
      <c r="E370" s="217" t="s">
        <v>283</v>
      </c>
      <c r="F370" s="217" t="s">
        <v>1702</v>
      </c>
      <c r="G370" s="217" t="s">
        <v>1699</v>
      </c>
    </row>
    <row r="371" ht="28.5">
      <c r="A371" s="217" t="s">
        <v>1445</v>
      </c>
      <c r="B371" s="217" t="s">
        <v>1446</v>
      </c>
      <c r="C371" s="217" t="s">
        <v>281</v>
      </c>
      <c r="D371" s="217" t="s">
        <v>1426</v>
      </c>
      <c r="E371" s="217" t="s">
        <v>283</v>
      </c>
      <c r="F371" s="217" t="s">
        <v>1702</v>
      </c>
      <c r="G371" s="217" t="s">
        <v>1699</v>
      </c>
    </row>
    <row r="372" ht="28.5">
      <c r="A372" s="217" t="s">
        <v>1447</v>
      </c>
      <c r="B372" s="217" t="s">
        <v>1448</v>
      </c>
      <c r="C372" s="217" t="s">
        <v>281</v>
      </c>
      <c r="D372" s="217" t="s">
        <v>1426</v>
      </c>
      <c r="E372" s="217" t="s">
        <v>283</v>
      </c>
      <c r="F372" s="217" t="s">
        <v>1702</v>
      </c>
      <c r="G372" s="217" t="s">
        <v>1699</v>
      </c>
    </row>
    <row r="373" ht="28.5">
      <c r="A373" s="217" t="s">
        <v>1451</v>
      </c>
      <c r="B373" s="217" t="s">
        <v>1452</v>
      </c>
      <c r="C373" s="217" t="s">
        <v>281</v>
      </c>
      <c r="D373" s="217" t="s">
        <v>1426</v>
      </c>
      <c r="E373" s="217" t="s">
        <v>283</v>
      </c>
      <c r="F373" s="217" t="s">
        <v>1702</v>
      </c>
      <c r="G373" s="217" t="s">
        <v>1699</v>
      </c>
    </row>
    <row r="374" ht="28.5">
      <c r="A374" s="217" t="s">
        <v>1453</v>
      </c>
      <c r="B374" s="217" t="s">
        <v>1454</v>
      </c>
      <c r="C374" s="217" t="s">
        <v>281</v>
      </c>
      <c r="D374" s="217" t="s">
        <v>1426</v>
      </c>
      <c r="E374" s="217" t="s">
        <v>283</v>
      </c>
      <c r="F374" s="217" t="s">
        <v>1702</v>
      </c>
      <c r="G374" s="217" t="s">
        <v>1699</v>
      </c>
    </row>
    <row r="375" ht="28.5">
      <c r="A375" s="217" t="s">
        <v>1457</v>
      </c>
      <c r="B375" s="217" t="s">
        <v>1458</v>
      </c>
      <c r="C375" s="217" t="s">
        <v>281</v>
      </c>
      <c r="D375" s="217" t="s">
        <v>1426</v>
      </c>
      <c r="E375" s="217" t="s">
        <v>283</v>
      </c>
      <c r="F375" s="217" t="s">
        <v>1702</v>
      </c>
      <c r="G375" s="217" t="s">
        <v>1699</v>
      </c>
    </row>
    <row r="376" ht="28.5">
      <c r="A376" s="217" t="s">
        <v>1461</v>
      </c>
      <c r="B376" s="217" t="s">
        <v>1462</v>
      </c>
      <c r="C376" s="217" t="s">
        <v>281</v>
      </c>
      <c r="D376" s="217" t="s">
        <v>1426</v>
      </c>
      <c r="E376" s="217" t="s">
        <v>283</v>
      </c>
      <c r="F376" s="217" t="s">
        <v>1702</v>
      </c>
      <c r="G376" s="217" t="s">
        <v>1699</v>
      </c>
    </row>
    <row r="377" ht="28.5">
      <c r="A377" s="217" t="s">
        <v>1463</v>
      </c>
      <c r="B377" s="217" t="s">
        <v>1464</v>
      </c>
      <c r="C377" s="217" t="s">
        <v>281</v>
      </c>
      <c r="D377" s="217" t="s">
        <v>1426</v>
      </c>
      <c r="E377" s="217" t="s">
        <v>283</v>
      </c>
      <c r="F377" s="217" t="s">
        <v>1702</v>
      </c>
      <c r="G377" s="217" t="s">
        <v>1699</v>
      </c>
    </row>
    <row r="378" ht="28.5">
      <c r="A378" s="217" t="s">
        <v>1467</v>
      </c>
      <c r="B378" s="217" t="s">
        <v>1468</v>
      </c>
      <c r="C378" s="217" t="s">
        <v>281</v>
      </c>
      <c r="D378" s="217" t="s">
        <v>1426</v>
      </c>
      <c r="E378" s="217" t="s">
        <v>283</v>
      </c>
      <c r="F378" s="217" t="s">
        <v>1702</v>
      </c>
      <c r="G378" s="217" t="s">
        <v>1699</v>
      </c>
    </row>
    <row r="379" ht="28.5">
      <c r="A379" s="217" t="s">
        <v>1469</v>
      </c>
      <c r="B379" s="217" t="s">
        <v>1470</v>
      </c>
      <c r="C379" s="217" t="s">
        <v>281</v>
      </c>
      <c r="D379" s="217" t="s">
        <v>1426</v>
      </c>
      <c r="E379" s="217" t="s">
        <v>283</v>
      </c>
      <c r="F379" s="217" t="s">
        <v>1702</v>
      </c>
      <c r="G379" s="217" t="s">
        <v>1699</v>
      </c>
    </row>
    <row r="380" ht="28.5">
      <c r="A380" s="217" t="s">
        <v>1471</v>
      </c>
      <c r="B380" s="217" t="s">
        <v>1472</v>
      </c>
      <c r="C380" s="217" t="s">
        <v>281</v>
      </c>
      <c r="D380" s="217" t="s">
        <v>1426</v>
      </c>
      <c r="E380" s="217" t="s">
        <v>283</v>
      </c>
      <c r="F380" s="217" t="s">
        <v>1702</v>
      </c>
      <c r="G380" s="217" t="s">
        <v>1699</v>
      </c>
    </row>
    <row r="381" ht="28.5">
      <c r="A381" s="217" t="s">
        <v>1473</v>
      </c>
      <c r="B381" s="217" t="s">
        <v>1474</v>
      </c>
      <c r="C381" s="217" t="s">
        <v>281</v>
      </c>
      <c r="D381" s="217" t="s">
        <v>1426</v>
      </c>
      <c r="E381" s="217" t="s">
        <v>283</v>
      </c>
      <c r="F381" s="217" t="s">
        <v>1702</v>
      </c>
      <c r="G381" s="217" t="s">
        <v>1699</v>
      </c>
    </row>
    <row r="382" ht="28.5">
      <c r="A382" s="217" t="s">
        <v>1475</v>
      </c>
      <c r="B382" s="217" t="s">
        <v>1476</v>
      </c>
      <c r="C382" s="217" t="s">
        <v>281</v>
      </c>
      <c r="D382" s="217" t="s">
        <v>1426</v>
      </c>
      <c r="E382" s="217" t="s">
        <v>283</v>
      </c>
      <c r="F382" s="217" t="s">
        <v>1702</v>
      </c>
      <c r="G382" s="217" t="s">
        <v>1699</v>
      </c>
    </row>
    <row r="383" ht="28.5">
      <c r="A383" s="217" t="s">
        <v>1477</v>
      </c>
      <c r="B383" s="217" t="s">
        <v>1478</v>
      </c>
      <c r="C383" s="217" t="s">
        <v>281</v>
      </c>
      <c r="D383" s="217" t="s">
        <v>1426</v>
      </c>
      <c r="E383" s="217" t="s">
        <v>283</v>
      </c>
      <c r="F383" s="217" t="s">
        <v>1702</v>
      </c>
      <c r="G383" s="217" t="s">
        <v>1699</v>
      </c>
    </row>
    <row r="384" ht="28.5">
      <c r="A384" s="217" t="s">
        <v>1479</v>
      </c>
      <c r="B384" s="217" t="s">
        <v>1480</v>
      </c>
      <c r="C384" s="217" t="s">
        <v>281</v>
      </c>
      <c r="D384" s="217" t="s">
        <v>1426</v>
      </c>
      <c r="E384" s="217" t="s">
        <v>283</v>
      </c>
      <c r="F384" s="217" t="s">
        <v>1702</v>
      </c>
      <c r="G384" s="217" t="s">
        <v>1699</v>
      </c>
    </row>
    <row r="385" ht="42.75">
      <c r="A385" s="217" t="s">
        <v>1481</v>
      </c>
      <c r="B385" s="217" t="s">
        <v>1482</v>
      </c>
      <c r="C385" s="217" t="s">
        <v>281</v>
      </c>
      <c r="D385" s="217" t="s">
        <v>1426</v>
      </c>
      <c r="E385" s="217" t="s">
        <v>283</v>
      </c>
      <c r="F385" s="217" t="s">
        <v>1702</v>
      </c>
      <c r="G385" s="217" t="s">
        <v>1699</v>
      </c>
    </row>
    <row r="386" ht="28.5">
      <c r="A386" s="217" t="s">
        <v>1485</v>
      </c>
      <c r="B386" s="217" t="s">
        <v>1484</v>
      </c>
      <c r="C386" s="217" t="s">
        <v>281</v>
      </c>
      <c r="D386" s="217" t="s">
        <v>1426</v>
      </c>
      <c r="E386" s="217" t="s">
        <v>283</v>
      </c>
      <c r="F386" s="217" t="s">
        <v>1702</v>
      </c>
      <c r="G386" s="217" t="s">
        <v>1699</v>
      </c>
    </row>
    <row r="387" ht="28.5">
      <c r="A387" s="217" t="s">
        <v>1488</v>
      </c>
      <c r="B387" s="217" t="s">
        <v>1489</v>
      </c>
      <c r="C387" s="217" t="s">
        <v>281</v>
      </c>
      <c r="D387" s="217" t="s">
        <v>1426</v>
      </c>
      <c r="E387" s="217" t="s">
        <v>283</v>
      </c>
      <c r="F387" s="217" t="s">
        <v>1702</v>
      </c>
      <c r="G387" s="217" t="s">
        <v>1699</v>
      </c>
    </row>
    <row r="388" ht="28.5">
      <c r="A388" s="217" t="s">
        <v>1490</v>
      </c>
      <c r="B388" s="217" t="s">
        <v>1491</v>
      </c>
      <c r="C388" s="217" t="s">
        <v>281</v>
      </c>
      <c r="D388" s="217" t="s">
        <v>1426</v>
      </c>
      <c r="E388" s="217" t="s">
        <v>283</v>
      </c>
      <c r="F388" s="217" t="s">
        <v>1702</v>
      </c>
      <c r="G388" s="217" t="s">
        <v>1699</v>
      </c>
    </row>
    <row r="389" ht="28.5">
      <c r="A389" s="217" t="s">
        <v>1494</v>
      </c>
      <c r="B389" s="217" t="s">
        <v>1495</v>
      </c>
      <c r="C389" s="217" t="s">
        <v>281</v>
      </c>
      <c r="D389" s="217" t="s">
        <v>1426</v>
      </c>
      <c r="E389" s="217" t="s">
        <v>283</v>
      </c>
      <c r="F389" s="217" t="s">
        <v>1702</v>
      </c>
      <c r="G389" s="217" t="s">
        <v>1699</v>
      </c>
    </row>
    <row r="390" ht="28.5">
      <c r="A390" s="217" t="s">
        <v>1496</v>
      </c>
      <c r="B390" s="217" t="s">
        <v>1497</v>
      </c>
      <c r="C390" s="217" t="s">
        <v>281</v>
      </c>
      <c r="D390" s="217" t="s">
        <v>1426</v>
      </c>
      <c r="E390" s="217" t="s">
        <v>283</v>
      </c>
      <c r="F390" s="217" t="s">
        <v>1702</v>
      </c>
      <c r="G390" s="217" t="s">
        <v>1699</v>
      </c>
    </row>
    <row r="391" ht="28.5">
      <c r="A391" s="217" t="s">
        <v>1498</v>
      </c>
      <c r="B391" s="217" t="s">
        <v>1499</v>
      </c>
      <c r="C391" s="217" t="s">
        <v>281</v>
      </c>
      <c r="D391" s="217" t="s">
        <v>1426</v>
      </c>
      <c r="E391" s="217" t="s">
        <v>283</v>
      </c>
      <c r="F391" s="217" t="s">
        <v>1702</v>
      </c>
      <c r="G391" s="217" t="s">
        <v>1699</v>
      </c>
    </row>
    <row r="392" ht="28.5">
      <c r="A392" s="217" t="s">
        <v>1500</v>
      </c>
      <c r="B392" s="217" t="s">
        <v>1501</v>
      </c>
      <c r="C392" s="217" t="s">
        <v>281</v>
      </c>
      <c r="D392" s="217" t="s">
        <v>1426</v>
      </c>
      <c r="E392" s="217" t="s">
        <v>283</v>
      </c>
      <c r="F392" s="217" t="s">
        <v>1702</v>
      </c>
      <c r="G392" s="217" t="s">
        <v>1699</v>
      </c>
    </row>
    <row r="393" ht="28.5">
      <c r="A393" s="217" t="s">
        <v>1505</v>
      </c>
      <c r="B393" s="217" t="s">
        <v>1506</v>
      </c>
      <c r="C393" s="217" t="s">
        <v>281</v>
      </c>
      <c r="D393" s="217" t="s">
        <v>1426</v>
      </c>
      <c r="E393" s="217" t="s">
        <v>283</v>
      </c>
      <c r="F393" s="217" t="s">
        <v>1702</v>
      </c>
      <c r="G393" s="217" t="s">
        <v>1699</v>
      </c>
    </row>
    <row r="394" ht="28.5">
      <c r="A394" s="217" t="s">
        <v>1507</v>
      </c>
      <c r="B394" s="217" t="s">
        <v>1508</v>
      </c>
      <c r="C394" s="217" t="s">
        <v>281</v>
      </c>
      <c r="D394" s="217" t="s">
        <v>1426</v>
      </c>
      <c r="E394" s="217" t="s">
        <v>283</v>
      </c>
      <c r="F394" s="217" t="s">
        <v>1702</v>
      </c>
      <c r="G394" s="217" t="s">
        <v>1699</v>
      </c>
    </row>
    <row r="395" ht="28.5">
      <c r="A395" s="217" t="s">
        <v>1509</v>
      </c>
      <c r="B395" s="217" t="s">
        <v>1510</v>
      </c>
      <c r="C395" s="217" t="s">
        <v>281</v>
      </c>
      <c r="D395" s="217" t="s">
        <v>1426</v>
      </c>
      <c r="E395" s="217" t="s">
        <v>283</v>
      </c>
      <c r="F395" s="217" t="s">
        <v>1702</v>
      </c>
      <c r="G395" s="217" t="s">
        <v>1699</v>
      </c>
    </row>
    <row r="396" ht="28.5">
      <c r="A396" s="217" t="s">
        <v>1515</v>
      </c>
      <c r="B396" s="217" t="s">
        <v>1516</v>
      </c>
      <c r="C396" s="217" t="s">
        <v>281</v>
      </c>
      <c r="D396" s="217" t="s">
        <v>1426</v>
      </c>
      <c r="E396" s="217" t="s">
        <v>283</v>
      </c>
      <c r="F396" s="217" t="s">
        <v>1702</v>
      </c>
      <c r="G396" s="217" t="s">
        <v>1699</v>
      </c>
    </row>
    <row r="397" ht="28.5">
      <c r="A397" s="217" t="s">
        <v>1517</v>
      </c>
      <c r="B397" s="217" t="s">
        <v>1518</v>
      </c>
      <c r="C397" s="217" t="s">
        <v>281</v>
      </c>
      <c r="D397" s="217" t="s">
        <v>1426</v>
      </c>
      <c r="E397" s="217" t="s">
        <v>283</v>
      </c>
      <c r="F397" s="217" t="s">
        <v>1702</v>
      </c>
      <c r="G397" s="217" t="s">
        <v>1699</v>
      </c>
    </row>
    <row r="398" ht="28.5">
      <c r="A398" s="217" t="s">
        <v>1521</v>
      </c>
      <c r="B398" s="217" t="s">
        <v>1522</v>
      </c>
      <c r="C398" s="217" t="s">
        <v>281</v>
      </c>
      <c r="D398" s="217" t="s">
        <v>1426</v>
      </c>
      <c r="E398" s="217" t="s">
        <v>283</v>
      </c>
      <c r="F398" s="217" t="s">
        <v>1702</v>
      </c>
      <c r="G398" s="217" t="s">
        <v>1699</v>
      </c>
    </row>
    <row r="399" ht="28.5">
      <c r="A399" s="217" t="s">
        <v>1523</v>
      </c>
      <c r="B399" s="217" t="s">
        <v>1524</v>
      </c>
      <c r="C399" s="217" t="s">
        <v>281</v>
      </c>
      <c r="D399" s="217" t="s">
        <v>1426</v>
      </c>
      <c r="E399" s="217" t="s">
        <v>283</v>
      </c>
      <c r="F399" s="217" t="s">
        <v>1702</v>
      </c>
      <c r="G399" s="217" t="s">
        <v>1699</v>
      </c>
    </row>
    <row r="400" ht="28.5">
      <c r="A400" s="217" t="s">
        <v>1527</v>
      </c>
      <c r="B400" s="217" t="s">
        <v>1528</v>
      </c>
      <c r="C400" s="217" t="s">
        <v>281</v>
      </c>
      <c r="D400" s="217" t="s">
        <v>1426</v>
      </c>
      <c r="E400" s="217" t="s">
        <v>283</v>
      </c>
      <c r="F400" s="217" t="s">
        <v>1702</v>
      </c>
      <c r="G400" s="217" t="s">
        <v>1699</v>
      </c>
    </row>
    <row r="401" ht="28.5">
      <c r="A401" s="217" t="s">
        <v>1529</v>
      </c>
      <c r="B401" s="217" t="s">
        <v>1530</v>
      </c>
      <c r="C401" s="217" t="s">
        <v>281</v>
      </c>
      <c r="D401" s="217" t="s">
        <v>1426</v>
      </c>
      <c r="E401" s="217" t="s">
        <v>283</v>
      </c>
      <c r="F401" s="217" t="s">
        <v>1702</v>
      </c>
      <c r="G401" s="217" t="s">
        <v>1699</v>
      </c>
    </row>
    <row r="402" ht="28.5">
      <c r="A402" s="217" t="s">
        <v>1533</v>
      </c>
      <c r="B402" s="217" t="s">
        <v>1534</v>
      </c>
      <c r="C402" s="217" t="s">
        <v>281</v>
      </c>
      <c r="D402" s="217" t="s">
        <v>1426</v>
      </c>
      <c r="E402" s="217" t="s">
        <v>283</v>
      </c>
      <c r="F402" s="217" t="s">
        <v>1702</v>
      </c>
      <c r="G402" s="217" t="s">
        <v>1699</v>
      </c>
    </row>
    <row r="403" ht="28.5">
      <c r="A403" s="217" t="s">
        <v>1535</v>
      </c>
      <c r="B403" s="217" t="s">
        <v>1536</v>
      </c>
      <c r="C403" s="217" t="s">
        <v>281</v>
      </c>
      <c r="D403" s="217" t="s">
        <v>1426</v>
      </c>
      <c r="E403" s="217" t="s">
        <v>283</v>
      </c>
      <c r="F403" s="217" t="s">
        <v>1702</v>
      </c>
      <c r="G403" s="217" t="s">
        <v>1699</v>
      </c>
    </row>
    <row r="404" ht="28.5">
      <c r="A404" s="217" t="s">
        <v>1537</v>
      </c>
      <c r="B404" s="217" t="s">
        <v>1538</v>
      </c>
      <c r="C404" s="217" t="s">
        <v>281</v>
      </c>
      <c r="D404" s="217" t="s">
        <v>1426</v>
      </c>
      <c r="E404" s="217" t="s">
        <v>283</v>
      </c>
      <c r="F404" s="217" t="s">
        <v>1702</v>
      </c>
      <c r="G404" s="217" t="s">
        <v>1699</v>
      </c>
    </row>
    <row r="405" ht="28.5">
      <c r="A405" s="217" t="s">
        <v>1539</v>
      </c>
      <c r="B405" s="217" t="s">
        <v>1540</v>
      </c>
      <c r="C405" s="217" t="s">
        <v>281</v>
      </c>
      <c r="D405" s="217" t="s">
        <v>1426</v>
      </c>
      <c r="E405" s="217" t="s">
        <v>283</v>
      </c>
      <c r="F405" s="217" t="s">
        <v>1702</v>
      </c>
      <c r="G405" s="217" t="s">
        <v>1699</v>
      </c>
    </row>
    <row r="406" ht="28.5">
      <c r="A406" s="217" t="s">
        <v>1543</v>
      </c>
      <c r="B406" s="217" t="s">
        <v>1542</v>
      </c>
      <c r="C406" s="217" t="s">
        <v>281</v>
      </c>
      <c r="D406" s="217" t="s">
        <v>1426</v>
      </c>
      <c r="E406" s="217" t="s">
        <v>283</v>
      </c>
      <c r="F406" s="217" t="s">
        <v>1702</v>
      </c>
      <c r="G406" s="217" t="s">
        <v>1699</v>
      </c>
    </row>
    <row r="407">
      <c r="A407" s="217" t="s">
        <v>1549</v>
      </c>
      <c r="B407" s="217" t="s">
        <v>1550</v>
      </c>
      <c r="C407" s="217" t="s">
        <v>285</v>
      </c>
      <c r="D407" s="217" t="s">
        <v>1544</v>
      </c>
      <c r="E407" s="217" t="s">
        <v>255</v>
      </c>
      <c r="F407" s="217" t="s">
        <v>255</v>
      </c>
      <c r="G407" s="217" t="s">
        <v>1553</v>
      </c>
    </row>
    <row r="408" ht="28.5">
      <c r="A408" s="217" t="s">
        <v>1554</v>
      </c>
      <c r="B408" s="217" t="s">
        <v>1555</v>
      </c>
      <c r="C408" s="217" t="s">
        <v>285</v>
      </c>
      <c r="D408" s="217" t="s">
        <v>1544</v>
      </c>
      <c r="E408" s="217" t="s">
        <v>255</v>
      </c>
      <c r="F408" s="217" t="s">
        <v>255</v>
      </c>
      <c r="G408" s="217" t="s">
        <v>1553</v>
      </c>
    </row>
    <row r="409">
      <c r="A409" s="217" t="s">
        <v>1558</v>
      </c>
      <c r="B409" s="217" t="s">
        <v>1559</v>
      </c>
      <c r="C409" s="217" t="s">
        <v>285</v>
      </c>
      <c r="D409" s="217" t="s">
        <v>1544</v>
      </c>
      <c r="E409" s="217" t="s">
        <v>255</v>
      </c>
      <c r="F409" s="217" t="s">
        <v>255</v>
      </c>
      <c r="G409" s="217" t="s">
        <v>1553</v>
      </c>
    </row>
    <row r="410">
      <c r="A410" s="217" t="s">
        <v>1560</v>
      </c>
      <c r="B410" s="217" t="s">
        <v>1561</v>
      </c>
      <c r="C410" s="217" t="s">
        <v>285</v>
      </c>
      <c r="D410" s="217" t="s">
        <v>1544</v>
      </c>
      <c r="E410" s="217" t="s">
        <v>255</v>
      </c>
      <c r="F410" s="217" t="s">
        <v>255</v>
      </c>
      <c r="G410" s="217" t="s">
        <v>1553</v>
      </c>
    </row>
    <row r="411">
      <c r="A411" s="217" t="s">
        <v>1562</v>
      </c>
      <c r="B411" s="217" t="s">
        <v>1563</v>
      </c>
      <c r="C411" s="217" t="s">
        <v>285</v>
      </c>
      <c r="D411" s="217" t="s">
        <v>1544</v>
      </c>
      <c r="E411" s="217" t="s">
        <v>255</v>
      </c>
      <c r="F411" s="217" t="s">
        <v>255</v>
      </c>
      <c r="G411" s="217" t="s">
        <v>1553</v>
      </c>
    </row>
    <row r="412">
      <c r="A412" s="217" t="s">
        <v>1564</v>
      </c>
      <c r="B412" s="217" t="s">
        <v>1565</v>
      </c>
      <c r="C412" s="217" t="s">
        <v>285</v>
      </c>
      <c r="D412" s="217" t="s">
        <v>1544</v>
      </c>
      <c r="E412" s="217" t="s">
        <v>255</v>
      </c>
      <c r="F412" s="217" t="s">
        <v>255</v>
      </c>
      <c r="G412" s="217" t="s">
        <v>1553</v>
      </c>
    </row>
    <row r="413">
      <c r="A413" s="217" t="s">
        <v>1569</v>
      </c>
      <c r="B413" s="217" t="s">
        <v>1570</v>
      </c>
      <c r="C413" s="217" t="s">
        <v>285</v>
      </c>
      <c r="D413" s="217" t="s">
        <v>1544</v>
      </c>
      <c r="E413" s="217" t="s">
        <v>255</v>
      </c>
      <c r="F413" s="217" t="s">
        <v>255</v>
      </c>
      <c r="G413" s="217" t="s">
        <v>1553</v>
      </c>
    </row>
    <row r="414">
      <c r="A414" s="217" t="s">
        <v>1571</v>
      </c>
      <c r="B414" s="217" t="s">
        <v>1572</v>
      </c>
      <c r="C414" s="217" t="s">
        <v>285</v>
      </c>
      <c r="D414" s="217" t="s">
        <v>1544</v>
      </c>
      <c r="E414" s="217" t="s">
        <v>255</v>
      </c>
      <c r="F414" s="217" t="s">
        <v>255</v>
      </c>
      <c r="G414" s="217" t="s">
        <v>1553</v>
      </c>
    </row>
    <row r="415" ht="28.5">
      <c r="A415" s="217" t="s">
        <v>1573</v>
      </c>
      <c r="B415" s="217" t="s">
        <v>1574</v>
      </c>
      <c r="C415" s="217" t="s">
        <v>285</v>
      </c>
      <c r="D415" s="217" t="s">
        <v>1544</v>
      </c>
      <c r="E415" s="217" t="s">
        <v>255</v>
      </c>
      <c r="F415" s="217" t="s">
        <v>255</v>
      </c>
      <c r="G415" s="217" t="s">
        <v>1553</v>
      </c>
    </row>
    <row r="416">
      <c r="A416" s="217" t="s">
        <v>1575</v>
      </c>
      <c r="B416" s="217" t="s">
        <v>1576</v>
      </c>
      <c r="C416" s="217" t="s">
        <v>285</v>
      </c>
      <c r="D416" s="217" t="s">
        <v>1544</v>
      </c>
      <c r="E416" s="217" t="s">
        <v>255</v>
      </c>
      <c r="F416" s="217" t="s">
        <v>255</v>
      </c>
      <c r="G416" s="217" t="s">
        <v>1553</v>
      </c>
    </row>
    <row r="417">
      <c r="A417" s="217" t="s">
        <v>1577</v>
      </c>
      <c r="B417" s="217" t="s">
        <v>1578</v>
      </c>
      <c r="C417" s="217" t="s">
        <v>285</v>
      </c>
      <c r="D417" s="217" t="s">
        <v>1544</v>
      </c>
      <c r="E417" s="217" t="s">
        <v>255</v>
      </c>
      <c r="F417" s="217" t="s">
        <v>255</v>
      </c>
      <c r="G417" s="217" t="s">
        <v>1553</v>
      </c>
    </row>
    <row r="418">
      <c r="A418" s="217" t="s">
        <v>1579</v>
      </c>
      <c r="B418" s="217" t="s">
        <v>1580</v>
      </c>
      <c r="C418" s="217" t="s">
        <v>285</v>
      </c>
      <c r="D418" s="217" t="s">
        <v>1544</v>
      </c>
      <c r="E418" s="217" t="s">
        <v>255</v>
      </c>
      <c r="F418" s="217" t="s">
        <v>255</v>
      </c>
      <c r="G418" s="217" t="s">
        <v>1553</v>
      </c>
    </row>
    <row r="419">
      <c r="A419" s="217" t="s">
        <v>1585</v>
      </c>
      <c r="B419" s="217" t="s">
        <v>1586</v>
      </c>
      <c r="C419" s="217" t="s">
        <v>285</v>
      </c>
      <c r="D419" s="217" t="s">
        <v>1544</v>
      </c>
      <c r="E419" s="217" t="s">
        <v>255</v>
      </c>
      <c r="F419" s="217" t="s">
        <v>255</v>
      </c>
      <c r="G419" s="217" t="s">
        <v>1553</v>
      </c>
    </row>
    <row r="420">
      <c r="A420" s="217" t="s">
        <v>1587</v>
      </c>
      <c r="B420" s="217" t="s">
        <v>1588</v>
      </c>
      <c r="C420" s="217" t="s">
        <v>285</v>
      </c>
      <c r="D420" s="217" t="s">
        <v>1544</v>
      </c>
      <c r="E420" s="217" t="s">
        <v>255</v>
      </c>
      <c r="F420" s="217" t="s">
        <v>255</v>
      </c>
      <c r="G420" s="217" t="s">
        <v>1553</v>
      </c>
    </row>
    <row r="421">
      <c r="A421" s="217" t="s">
        <v>1589</v>
      </c>
      <c r="B421" s="217" t="s">
        <v>1590</v>
      </c>
      <c r="C421" s="217" t="s">
        <v>285</v>
      </c>
      <c r="D421" s="217" t="s">
        <v>1544</v>
      </c>
      <c r="E421" s="217" t="s">
        <v>255</v>
      </c>
      <c r="F421" s="217" t="s">
        <v>255</v>
      </c>
      <c r="G421" s="217" t="s">
        <v>1553</v>
      </c>
    </row>
    <row r="422">
      <c r="A422" s="217" t="s">
        <v>1593</v>
      </c>
      <c r="B422" s="217" t="s">
        <v>1594</v>
      </c>
      <c r="C422" s="217" t="s">
        <v>285</v>
      </c>
      <c r="D422" s="217" t="s">
        <v>1544</v>
      </c>
      <c r="E422" s="217" t="s">
        <v>255</v>
      </c>
      <c r="F422" s="217" t="s">
        <v>255</v>
      </c>
      <c r="G422" s="217" t="s">
        <v>1553</v>
      </c>
    </row>
    <row r="423" ht="28.5">
      <c r="A423" s="217" t="s">
        <v>1595</v>
      </c>
      <c r="B423" s="217" t="s">
        <v>1596</v>
      </c>
      <c r="C423" s="217" t="s">
        <v>285</v>
      </c>
      <c r="D423" s="217" t="s">
        <v>1544</v>
      </c>
      <c r="E423" s="217" t="s">
        <v>255</v>
      </c>
      <c r="F423" s="217" t="s">
        <v>255</v>
      </c>
      <c r="G423" s="217" t="s">
        <v>1553</v>
      </c>
    </row>
    <row r="424">
      <c r="A424" s="217" t="s">
        <v>1599</v>
      </c>
      <c r="B424" s="217" t="s">
        <v>1600</v>
      </c>
      <c r="C424" s="217" t="s">
        <v>285</v>
      </c>
      <c r="D424" s="217" t="s">
        <v>1544</v>
      </c>
      <c r="E424" s="217" t="s">
        <v>255</v>
      </c>
      <c r="F424" s="217" t="s">
        <v>255</v>
      </c>
      <c r="G424" s="217" t="s">
        <v>1553</v>
      </c>
    </row>
    <row r="425" ht="28.5">
      <c r="A425" s="217" t="s">
        <v>1601</v>
      </c>
      <c r="B425" s="217" t="s">
        <v>1602</v>
      </c>
      <c r="C425" s="217" t="s">
        <v>285</v>
      </c>
      <c r="D425" s="217" t="s">
        <v>1544</v>
      </c>
      <c r="E425" s="217" t="s">
        <v>255</v>
      </c>
      <c r="F425" s="217" t="s">
        <v>255</v>
      </c>
      <c r="G425" s="217" t="s">
        <v>1553</v>
      </c>
    </row>
    <row r="426">
      <c r="A426" s="217" t="s">
        <v>1603</v>
      </c>
      <c r="B426" s="217" t="s">
        <v>1604</v>
      </c>
      <c r="C426" s="217" t="s">
        <v>285</v>
      </c>
      <c r="D426" s="217" t="s">
        <v>1544</v>
      </c>
      <c r="E426" s="217" t="s">
        <v>255</v>
      </c>
      <c r="F426" s="217" t="s">
        <v>255</v>
      </c>
      <c r="G426" s="217" t="s">
        <v>1553</v>
      </c>
    </row>
    <row r="427">
      <c r="A427" s="217" t="s">
        <v>1605</v>
      </c>
      <c r="B427" s="217" t="s">
        <v>1606</v>
      </c>
      <c r="C427" s="217" t="s">
        <v>285</v>
      </c>
      <c r="D427" s="217" t="s">
        <v>1544</v>
      </c>
      <c r="E427" s="217" t="s">
        <v>255</v>
      </c>
      <c r="F427" s="217" t="s">
        <v>255</v>
      </c>
      <c r="G427" s="217" t="s">
        <v>1553</v>
      </c>
    </row>
    <row r="428">
      <c r="A428" s="217" t="s">
        <v>1610</v>
      </c>
      <c r="B428" s="217" t="s">
        <v>1611</v>
      </c>
      <c r="C428" s="217" t="s">
        <v>285</v>
      </c>
      <c r="D428" s="217" t="s">
        <v>1544</v>
      </c>
      <c r="E428" s="217" t="s">
        <v>255</v>
      </c>
      <c r="F428" s="217" t="s">
        <v>255</v>
      </c>
      <c r="G428" s="217" t="s">
        <v>1553</v>
      </c>
    </row>
    <row r="429">
      <c r="A429" s="217" t="s">
        <v>1612</v>
      </c>
      <c r="B429" s="217" t="s">
        <v>1613</v>
      </c>
      <c r="C429" s="217" t="s">
        <v>285</v>
      </c>
      <c r="D429" s="217" t="s">
        <v>1544</v>
      </c>
      <c r="E429" s="217" t="s">
        <v>255</v>
      </c>
      <c r="F429" s="217" t="s">
        <v>255</v>
      </c>
      <c r="G429" s="217" t="s">
        <v>1553</v>
      </c>
    </row>
    <row r="430">
      <c r="A430" s="217" t="s">
        <v>1618</v>
      </c>
      <c r="B430" s="217" t="s">
        <v>1617</v>
      </c>
      <c r="C430" s="217" t="s">
        <v>285</v>
      </c>
      <c r="D430" s="217" t="s">
        <v>1544</v>
      </c>
      <c r="E430" s="217" t="s">
        <v>255</v>
      </c>
      <c r="F430" s="217" t="s">
        <v>255</v>
      </c>
      <c r="G430" s="217" t="s">
        <v>1553</v>
      </c>
    </row>
    <row r="431">
      <c r="A431" s="217" t="s">
        <v>1621</v>
      </c>
      <c r="B431" s="217" t="s">
        <v>1620</v>
      </c>
      <c r="C431" s="217" t="s">
        <v>285</v>
      </c>
      <c r="D431" s="217" t="s">
        <v>1544</v>
      </c>
      <c r="E431" s="217" t="s">
        <v>255</v>
      </c>
      <c r="F431" s="217" t="s">
        <v>255</v>
      </c>
      <c r="G431" s="217" t="s">
        <v>1553</v>
      </c>
    </row>
    <row r="432">
      <c r="A432" s="217" t="s">
        <v>1626</v>
      </c>
      <c r="B432" s="217" t="s">
        <v>1627</v>
      </c>
      <c r="C432" s="217" t="s">
        <v>285</v>
      </c>
      <c r="D432" s="217" t="s">
        <v>1544</v>
      </c>
      <c r="E432" s="217" t="s">
        <v>255</v>
      </c>
      <c r="F432" s="217" t="s">
        <v>255</v>
      </c>
      <c r="G432" s="217" t="s">
        <v>1553</v>
      </c>
    </row>
    <row r="433">
      <c r="A433" s="217" t="s">
        <v>1628</v>
      </c>
      <c r="B433" s="217" t="s">
        <v>1629</v>
      </c>
      <c r="C433" s="217" t="s">
        <v>285</v>
      </c>
      <c r="D433" s="217" t="s">
        <v>1544</v>
      </c>
      <c r="E433" s="217" t="s">
        <v>255</v>
      </c>
      <c r="F433" s="217" t="s">
        <v>255</v>
      </c>
      <c r="G433" s="217" t="s">
        <v>1553</v>
      </c>
    </row>
    <row r="434">
      <c r="A434" s="217" t="s">
        <v>1630</v>
      </c>
      <c r="B434" s="217" t="s">
        <v>1631</v>
      </c>
      <c r="C434" s="217" t="s">
        <v>285</v>
      </c>
      <c r="D434" s="217" t="s">
        <v>1544</v>
      </c>
      <c r="E434" s="217" t="s">
        <v>255</v>
      </c>
      <c r="F434" s="217" t="s">
        <v>255</v>
      </c>
      <c r="G434" s="217" t="s">
        <v>1553</v>
      </c>
    </row>
    <row r="435" ht="28.5">
      <c r="A435" s="217" t="s">
        <v>1634</v>
      </c>
      <c r="B435" s="217" t="s">
        <v>1635</v>
      </c>
      <c r="C435" s="217" t="s">
        <v>285</v>
      </c>
      <c r="D435" s="217" t="s">
        <v>1544</v>
      </c>
      <c r="E435" s="217" t="s">
        <v>255</v>
      </c>
      <c r="F435" s="217" t="s">
        <v>255</v>
      </c>
      <c r="G435" s="217" t="s">
        <v>1553</v>
      </c>
    </row>
    <row r="436">
      <c r="A436" s="217" t="s">
        <v>1636</v>
      </c>
      <c r="B436" s="217" t="s">
        <v>1637</v>
      </c>
      <c r="C436" s="217" t="s">
        <v>285</v>
      </c>
      <c r="D436" s="217" t="s">
        <v>1544</v>
      </c>
      <c r="E436" s="217" t="s">
        <v>255</v>
      </c>
      <c r="F436" s="217" t="s">
        <v>255</v>
      </c>
      <c r="G436" s="217" t="s">
        <v>1553</v>
      </c>
    </row>
    <row r="437" ht="28.5">
      <c r="A437" s="217" t="s">
        <v>1638</v>
      </c>
      <c r="B437" s="217" t="s">
        <v>1639</v>
      </c>
      <c r="C437" s="217" t="s">
        <v>285</v>
      </c>
      <c r="D437" s="217" t="s">
        <v>1544</v>
      </c>
      <c r="E437" s="217" t="s">
        <v>255</v>
      </c>
      <c r="F437" s="217" t="s">
        <v>255</v>
      </c>
      <c r="G437" s="217" t="s">
        <v>1553</v>
      </c>
    </row>
    <row r="438">
      <c r="A438" s="217" t="s">
        <v>1640</v>
      </c>
      <c r="B438" s="217" t="s">
        <v>1641</v>
      </c>
      <c r="C438" s="217" t="s">
        <v>285</v>
      </c>
      <c r="D438" s="217" t="s">
        <v>1544</v>
      </c>
      <c r="E438" s="217" t="s">
        <v>255</v>
      </c>
      <c r="F438" s="217" t="s">
        <v>255</v>
      </c>
      <c r="G438" s="217" t="s">
        <v>1553</v>
      </c>
    </row>
    <row r="439" ht="28.5">
      <c r="A439" s="217" t="s">
        <v>1642</v>
      </c>
      <c r="B439" s="217" t="s">
        <v>1643</v>
      </c>
      <c r="C439" s="217" t="s">
        <v>285</v>
      </c>
      <c r="D439" s="217" t="s">
        <v>1544</v>
      </c>
      <c r="E439" s="217" t="s">
        <v>255</v>
      </c>
      <c r="F439" s="217" t="s">
        <v>255</v>
      </c>
      <c r="G439" s="217" t="s">
        <v>1553</v>
      </c>
    </row>
  </sheetData>
  <autoFilter ref="A3:G439"/>
  <pageMargins left="0.75" right="0.75" top="1" bottom="1" header="0.5" footer="0.5"/>
</worksheet>
</file>

<file path=xl/worksheets/sheet2.xml><?xml version="1.0" encoding="utf-8"?>
<worksheet xmlns:r="http://schemas.openxmlformats.org/officeDocument/2006/relationships" xmlns="http://schemas.openxmlformats.org/spreadsheetml/2006/main">
  <sheetViews>
    <sheetView showGridLines="0" zoomScale="70" zoomScaleNormal="70" zoomScalePageLayoutView="100" workbookViewId="0">
      <selection activeCell="B23" sqref="B23"/>
    </sheetView>
  </sheetViews>
  <sheetFormatPr defaultColWidth="11.42578" defaultRowHeight="14.25" customHeight="1"/>
  <cols>
    <col min="2" max="2" width="25.85547" customWidth="1"/>
    <col min="4" max="4" width="25.42578" customWidth="1"/>
  </cols>
  <sheetData>
    <row r="1" ht="24.75" customHeight="1">
      <c r="A1" s="1"/>
      <c r="B1" s="1"/>
      <c r="C1" s="1"/>
      <c r="D1" s="1"/>
      <c r="E1" s="1"/>
    </row>
    <row r="2" ht="15.75" customHeight="1">
      <c r="A2" s="1"/>
      <c r="B2" s="11" t="s">
        <v>5</v>
      </c>
    </row>
    <row r="3" ht="14.25" customHeight="1">
      <c r="A3" s="1"/>
      <c r="B3" s="6"/>
      <c r="C3" s="6"/>
      <c r="D3" s="6"/>
      <c r="E3" s="6"/>
    </row>
    <row r="4" ht="14.25" customHeight="1">
      <c r="A4" s="1"/>
      <c r="B4" s="6"/>
      <c r="C4" s="6"/>
      <c r="D4" s="6"/>
      <c r="E4" s="6"/>
    </row>
    <row r="5" ht="15.75" customHeight="1">
      <c r="A5" s="1"/>
      <c r="B5" s="7" t="s">
        <v>6</v>
      </c>
      <c r="C5" s="12" t="s">
        <v>7</v>
      </c>
      <c r="E5" s="6"/>
    </row>
    <row r="6" ht="15.75" customHeight="1">
      <c r="A6" s="1"/>
      <c r="B6" s="7"/>
      <c r="C6" s="8"/>
      <c r="D6" s="6"/>
      <c r="E6" s="6"/>
    </row>
    <row r="7" ht="15.75" customHeight="1">
      <c r="A7" s="1"/>
      <c r="B7" s="7" t="s">
        <v>8</v>
      </c>
      <c r="C7" s="13" t="s">
        <v>9</v>
      </c>
      <c r="E7" s="6"/>
    </row>
    <row r="8" ht="14.25" customHeight="1">
      <c r="A8" s="1"/>
      <c r="B8" s="6"/>
      <c r="C8" s="6"/>
      <c r="D8" s="6"/>
      <c r="E8" s="6"/>
    </row>
    <row r="9" ht="28.5" customHeight="1">
      <c r="A9" s="1"/>
      <c r="B9" s="14" t="s">
        <v>10</v>
      </c>
      <c r="C9" s="15" t="s">
        <v>11</v>
      </c>
      <c r="E9" s="6"/>
    </row>
    <row r="10" ht="14.25" customHeight="1">
      <c r="A10" s="1"/>
      <c r="B10" s="6"/>
      <c r="C10" s="6"/>
      <c r="D10" s="6"/>
      <c r="E10" s="6"/>
    </row>
    <row r="11" ht="28.5" customHeight="1">
      <c r="A11" s="1"/>
      <c r="B11" s="14" t="s">
        <v>12</v>
      </c>
      <c r="C11" s="16" t="s">
        <v>13</v>
      </c>
      <c r="E11" s="6"/>
    </row>
    <row r="12" ht="14.25" customHeight="1">
      <c r="A12" s="1"/>
      <c r="B12" s="6"/>
      <c r="C12" s="6"/>
      <c r="D12" s="6"/>
      <c r="E12" s="6"/>
    </row>
    <row r="13" ht="15.75" customHeight="1">
      <c r="A13" s="1"/>
      <c r="B13" s="17" t="s">
        <v>14</v>
      </c>
      <c r="C13" s="16"/>
      <c r="E13" s="6"/>
    </row>
    <row r="14" ht="14.25" customHeight="1">
      <c r="A14" s="1"/>
      <c r="E14" s="6"/>
    </row>
    <row r="15" ht="14.25" customHeight="1">
      <c r="A15" s="1"/>
      <c r="B15" s="6"/>
      <c r="C15" s="6"/>
      <c r="D15" s="6"/>
      <c r="E15" s="6"/>
    </row>
    <row r="16" ht="14.25" customHeight="1">
      <c r="A16" s="1"/>
      <c r="B16" s="7" t="s">
        <v>15</v>
      </c>
      <c r="C16" s="16"/>
      <c r="E16" s="6"/>
    </row>
    <row r="17" ht="14.25" customHeight="1">
      <c r="A17" s="1"/>
      <c r="B17" s="6"/>
      <c r="C17" s="6"/>
      <c r="D17" s="6"/>
      <c r="E17" s="6"/>
    </row>
  </sheetData>
  <mergeCells count="8">
    <mergeCell ref="C7:D7"/>
    <mergeCell ref="C16:D16"/>
    <mergeCell ref="B13:B14"/>
    <mergeCell ref="C11:D11"/>
    <mergeCell ref="C5:D5"/>
    <mergeCell ref="B2:E2"/>
    <mergeCell ref="C9:D9"/>
    <mergeCell ref="C13:D14"/>
  </mergeCells>
  <pageMargins left="0.7" right="0.7" top="0.75" bottom="0.75" header="0.5118055" footer="0.5118055"/>
  <pageSetup paperSize="9" orientation="portrait" horizontalDpi="300" verticalDpi="300"/>
</worksheet>
</file>

<file path=xl/worksheets/sheet3.xml><?xml version="1.0" encoding="utf-8"?>
<worksheet xmlns:r="http://schemas.openxmlformats.org/officeDocument/2006/relationships" xmlns="http://schemas.openxmlformats.org/spreadsheetml/2006/main">
  <sheetViews>
    <sheetView showGridLines="0" zoomScale="68" zoomScaleNormal="68" zoomScalePageLayoutView="100" workbookViewId="0"/>
  </sheetViews>
  <sheetFormatPr defaultColWidth="11.42578" defaultRowHeight="14.25" customHeight="1"/>
  <cols>
    <col min="2" max="2" width="15.14063" customWidth="1"/>
    <col min="3" max="3" width="21.42578" customWidth="1"/>
    <col min="4" max="4" width="55.28516" customWidth="1"/>
    <col min="5" max="5" width="16.42578" customWidth="1"/>
    <col min="6" max="6" width="20.14063" customWidth="1"/>
    <col min="7" max="7" width="30.42578" customWidth="1"/>
    <col min="8" max="8" width="18.71094" customWidth="1"/>
    <col min="9" max="10" width="16.71094" customWidth="1"/>
    <col min="11" max="11" width="25.28516" customWidth="1"/>
    <col min="12" max="12" width="30.71094" customWidth="1"/>
  </cols>
  <sheetData>
    <row r="1" ht="24.75" customHeight="1">
      <c r="A1" s="1"/>
      <c r="B1" s="1"/>
      <c r="C1" s="1"/>
      <c r="D1" s="1"/>
      <c r="E1" s="1"/>
      <c r="F1" s="1"/>
      <c r="G1" s="1"/>
      <c r="H1" s="1"/>
      <c r="I1" s="1"/>
      <c r="J1" s="1"/>
      <c r="K1" s="1"/>
      <c r="L1" s="1"/>
    </row>
    <row r="2" ht="15.75" customHeight="1">
      <c r="A2" s="1"/>
      <c r="B2" s="18" t="s">
        <v>16</v>
      </c>
      <c r="C2" s="19"/>
      <c r="D2" s="19"/>
      <c r="E2" s="19"/>
      <c r="F2" s="9"/>
      <c r="G2" s="9"/>
      <c r="H2" s="1"/>
      <c r="I2" s="1"/>
      <c r="J2" s="1"/>
      <c r="K2" s="1"/>
      <c r="L2" s="1"/>
    </row>
    <row r="3" ht="14.25" customHeight="1">
      <c r="A3" s="1"/>
      <c r="B3" s="20"/>
      <c r="H3" s="1"/>
      <c r="I3" s="1"/>
      <c r="J3" s="1"/>
      <c r="K3" s="1"/>
      <c r="L3" s="1"/>
    </row>
    <row r="4" ht="16.5" customHeight="1">
      <c r="A4" s="1"/>
      <c r="B4" s="21" t="s">
        <v>17</v>
      </c>
      <c r="C4" s="22" t="s">
        <v>18</v>
      </c>
      <c r="G4" s="23" t="s">
        <v>19</v>
      </c>
      <c r="H4" s="1"/>
      <c r="I4" s="1"/>
      <c r="J4" s="1"/>
      <c r="K4" s="1"/>
      <c r="L4" s="1"/>
    </row>
    <row r="5" ht="14.25" customHeight="1">
      <c r="A5" s="1"/>
      <c r="B5" s="21"/>
      <c r="C5" s="24"/>
      <c r="D5" s="22"/>
      <c r="E5" s="22"/>
      <c r="F5" s="22"/>
      <c r="H5" s="1"/>
      <c r="I5" s="1"/>
      <c r="J5" s="1"/>
      <c r="K5" s="1"/>
      <c r="L5" s="1"/>
    </row>
    <row r="6" ht="47.25" customHeight="1">
      <c r="A6" s="1"/>
      <c r="B6" s="22" t="s">
        <v>20</v>
      </c>
      <c r="F6" s="22"/>
      <c r="H6" s="1"/>
      <c r="I6" s="1"/>
      <c r="J6" s="1"/>
      <c r="K6" s="1"/>
      <c r="L6" s="1"/>
    </row>
    <row r="7" ht="15.75" customHeight="1">
      <c r="A7" s="1"/>
      <c r="B7" s="25"/>
      <c r="C7" s="25"/>
      <c r="D7" s="25"/>
      <c r="E7" s="25"/>
      <c r="F7" s="26"/>
      <c r="G7" s="1"/>
      <c r="H7" s="1"/>
      <c r="I7" s="1"/>
      <c r="J7" s="1"/>
      <c r="K7" s="1"/>
      <c r="L7" s="1"/>
    </row>
    <row r="8" ht="14.25" customHeight="1">
      <c r="A8" s="1"/>
      <c r="B8" s="1"/>
      <c r="C8" s="1"/>
      <c r="D8" s="1"/>
      <c r="E8" s="1"/>
      <c r="F8" s="1"/>
      <c r="G8" s="1"/>
      <c r="H8" s="1"/>
      <c r="I8" s="1"/>
      <c r="J8" s="1"/>
      <c r="K8" s="1"/>
      <c r="L8" s="1"/>
    </row>
    <row r="9" ht="29.25" customHeight="1">
      <c r="A9" s="1"/>
      <c r="B9" s="27" t="s">
        <v>21</v>
      </c>
      <c r="C9" s="28" t="s">
        <v>22</v>
      </c>
      <c r="D9" s="28" t="s">
        <v>23</v>
      </c>
      <c r="E9" s="28" t="s">
        <v>24</v>
      </c>
      <c r="F9" s="27" t="s">
        <v>25</v>
      </c>
      <c r="G9" s="27" t="s">
        <v>26</v>
      </c>
      <c r="H9" s="27" t="s">
        <v>27</v>
      </c>
      <c r="I9" s="27" t="s">
        <v>28</v>
      </c>
      <c r="J9" s="27" t="s">
        <v>29</v>
      </c>
      <c r="K9" s="27" t="s">
        <v>30</v>
      </c>
      <c r="L9" s="27" t="s">
        <v>31</v>
      </c>
    </row>
    <row r="10" ht="43.5" customHeight="1">
      <c r="A10" s="1"/>
      <c r="B10" s="29">
        <v>1</v>
      </c>
      <c r="C10" s="30" t="s">
        <v>32</v>
      </c>
      <c r="D10" s="31" t="s">
        <v>33</v>
      </c>
      <c r="E10" s="32" t="s">
        <v>34</v>
      </c>
      <c r="F10" s="32" t="s">
        <v>35</v>
      </c>
      <c r="G10" s="33" t="s">
        <v>36</v>
      </c>
      <c r="H10" s="32" t="s">
        <v>37</v>
      </c>
      <c r="I10" s="34">
        <v>38800</v>
      </c>
      <c r="J10" s="32"/>
      <c r="K10" s="32" t="s">
        <v>38</v>
      </c>
      <c r="L10" s="32" t="s">
        <v>39</v>
      </c>
    </row>
    <row r="11" ht="43.5" customHeight="1">
      <c r="A11" s="1"/>
      <c r="B11" s="29">
        <v>2</v>
      </c>
      <c r="C11" s="30" t="s">
        <v>40</v>
      </c>
      <c r="D11" s="31" t="s">
        <v>41</v>
      </c>
      <c r="E11" s="32" t="s">
        <v>34</v>
      </c>
      <c r="F11" s="32" t="s">
        <v>42</v>
      </c>
      <c r="G11" s="33" t="s">
        <v>43</v>
      </c>
      <c r="H11" s="32" t="s">
        <v>44</v>
      </c>
      <c r="I11" s="34">
        <v>36100</v>
      </c>
      <c r="J11" s="29"/>
      <c r="K11" s="32" t="s">
        <v>38</v>
      </c>
      <c r="L11" s="29"/>
    </row>
    <row r="12" ht="43.5" customHeight="1">
      <c r="A12" s="1"/>
      <c r="B12" s="29">
        <v>3</v>
      </c>
      <c r="C12" s="30" t="s">
        <v>45</v>
      </c>
      <c r="D12" s="33" t="s">
        <v>46</v>
      </c>
      <c r="E12" s="32" t="s">
        <v>34</v>
      </c>
      <c r="F12" s="32" t="s">
        <v>35</v>
      </c>
      <c r="G12" s="33" t="s">
        <v>36</v>
      </c>
      <c r="H12" s="32" t="s">
        <v>47</v>
      </c>
      <c r="I12" s="34">
        <v>21700</v>
      </c>
      <c r="J12" s="29"/>
      <c r="K12" s="29"/>
      <c r="L12" s="29"/>
    </row>
    <row r="13" ht="43.5" customHeight="1">
      <c r="A13" s="1"/>
      <c r="B13" s="29">
        <v>4</v>
      </c>
      <c r="C13" s="30"/>
      <c r="D13" s="30"/>
      <c r="E13" s="30"/>
      <c r="F13" s="29"/>
      <c r="G13" s="29"/>
      <c r="H13" s="29"/>
      <c r="I13" s="29"/>
      <c r="J13" s="29"/>
      <c r="K13" s="29"/>
      <c r="L13" s="29"/>
    </row>
    <row r="14" ht="43.5" customHeight="1">
      <c r="A14" s="1"/>
      <c r="B14" s="29">
        <v>5</v>
      </c>
      <c r="C14" s="30"/>
      <c r="D14" s="30"/>
      <c r="E14" s="30"/>
      <c r="F14" s="29"/>
      <c r="G14" s="29"/>
      <c r="H14" s="29"/>
      <c r="I14" s="29"/>
      <c r="J14" s="29"/>
      <c r="K14" s="29"/>
      <c r="L14" s="29"/>
    </row>
    <row r="15" ht="43.5" customHeight="1">
      <c r="A15" s="1"/>
      <c r="B15" s="29">
        <v>6</v>
      </c>
      <c r="C15" s="30"/>
      <c r="D15" s="30"/>
      <c r="E15" s="30"/>
      <c r="F15" s="29"/>
      <c r="G15" s="29"/>
      <c r="H15" s="29"/>
      <c r="I15" s="29"/>
      <c r="J15" s="29"/>
      <c r="K15" s="29"/>
      <c r="L15" s="29"/>
    </row>
    <row r="16" ht="43.5" customHeight="1">
      <c r="A16" s="1"/>
      <c r="B16" s="29">
        <v>7</v>
      </c>
      <c r="C16" s="30"/>
      <c r="D16" s="30"/>
      <c r="E16" s="30"/>
      <c r="F16" s="29"/>
      <c r="G16" s="29"/>
      <c r="H16" s="29"/>
      <c r="I16" s="29"/>
      <c r="J16" s="29"/>
      <c r="K16" s="29"/>
      <c r="L16" s="29"/>
    </row>
    <row r="17" ht="43.5" customHeight="1">
      <c r="A17" s="1"/>
      <c r="B17" s="29">
        <v>8</v>
      </c>
      <c r="C17" s="30"/>
      <c r="D17" s="30"/>
      <c r="E17" s="30"/>
      <c r="F17" s="29"/>
      <c r="G17" s="29"/>
      <c r="H17" s="29"/>
      <c r="I17" s="29"/>
      <c r="J17" s="29"/>
      <c r="K17" s="29"/>
      <c r="L17" s="29"/>
    </row>
    <row r="18" ht="43.5" customHeight="1">
      <c r="A18" s="1"/>
      <c r="B18" s="29">
        <v>9</v>
      </c>
      <c r="C18" s="30"/>
      <c r="D18" s="30"/>
      <c r="E18" s="30"/>
      <c r="F18" s="29"/>
      <c r="G18" s="29"/>
      <c r="H18" s="29"/>
      <c r="I18" s="29"/>
      <c r="J18" s="29"/>
      <c r="K18" s="29"/>
      <c r="L18" s="29"/>
    </row>
    <row r="19" ht="43.5" customHeight="1">
      <c r="A19" s="1"/>
      <c r="B19" s="29">
        <v>10</v>
      </c>
      <c r="C19" s="30"/>
      <c r="D19" s="30"/>
      <c r="E19" s="30"/>
      <c r="F19" s="29"/>
      <c r="G19" s="29"/>
      <c r="H19" s="29"/>
      <c r="I19" s="29"/>
      <c r="J19" s="29"/>
      <c r="K19" s="29"/>
      <c r="L19" s="29"/>
    </row>
    <row r="20" ht="15.75" customHeight="1">
      <c r="A20" s="1"/>
      <c r="B20" s="35"/>
      <c r="C20" s="36"/>
      <c r="D20" s="36"/>
      <c r="E20" s="36"/>
      <c r="F20" s="37"/>
      <c r="G20" s="37"/>
      <c r="H20" s="37"/>
      <c r="I20" s="37"/>
      <c r="J20" s="37"/>
      <c r="K20" s="37"/>
      <c r="L20" s="37"/>
    </row>
    <row r="21" ht="14.25" customHeight="1">
      <c r="A21" s="1"/>
      <c r="B21" s="38" t="s">
        <v>48</v>
      </c>
      <c r="C21" s="36"/>
      <c r="D21" s="36"/>
      <c r="E21" s="36"/>
      <c r="F21" s="37"/>
      <c r="G21" s="37"/>
      <c r="H21" s="37"/>
      <c r="I21" s="37"/>
      <c r="J21" s="37"/>
      <c r="K21" s="37"/>
      <c r="L21" s="37"/>
    </row>
    <row r="22" ht="14.25" customHeight="1">
      <c r="A22" s="1"/>
      <c r="B22" s="38" t="s">
        <v>49</v>
      </c>
      <c r="C22" s="36"/>
      <c r="D22" s="36"/>
      <c r="E22" s="36"/>
      <c r="F22" s="37"/>
      <c r="G22" s="37"/>
      <c r="H22" s="37"/>
      <c r="I22" s="37"/>
      <c r="J22" s="37"/>
      <c r="K22" s="37"/>
      <c r="L22" s="37"/>
    </row>
    <row r="23" ht="14.25" customHeight="1">
      <c r="A23" s="1"/>
      <c r="B23" s="39"/>
      <c r="C23" s="36"/>
      <c r="D23" s="36"/>
      <c r="E23" s="36"/>
      <c r="F23" s="37"/>
      <c r="G23" s="37"/>
      <c r="H23" s="37"/>
      <c r="I23" s="37"/>
      <c r="J23" s="37"/>
      <c r="K23" s="37"/>
      <c r="L23" s="37"/>
    </row>
    <row r="24" ht="14.25" customHeight="1">
      <c r="A24" s="1"/>
      <c r="B24" s="37"/>
      <c r="C24" s="36"/>
      <c r="D24" s="36"/>
      <c r="E24" s="36"/>
      <c r="F24" s="37"/>
      <c r="G24" s="37"/>
      <c r="H24" s="37"/>
      <c r="I24" s="37"/>
      <c r="J24" s="37"/>
      <c r="K24" s="37"/>
      <c r="L24" s="37"/>
    </row>
    <row r="25" ht="14.25" customHeight="1">
      <c r="A25" s="1"/>
      <c r="B25" s="37"/>
      <c r="C25" s="36"/>
      <c r="D25" s="36"/>
      <c r="E25" s="36"/>
      <c r="F25" s="37"/>
      <c r="G25" s="37"/>
      <c r="H25" s="37"/>
      <c r="I25" s="37"/>
      <c r="J25" s="37"/>
      <c r="K25" s="37"/>
      <c r="L25" s="37"/>
    </row>
    <row r="26" ht="14.25" customHeight="1">
      <c r="A26" s="1"/>
      <c r="B26" s="37"/>
      <c r="C26" s="36"/>
      <c r="D26" s="36"/>
      <c r="E26" s="36"/>
      <c r="F26" s="37"/>
      <c r="G26" s="37"/>
      <c r="H26" s="37"/>
      <c r="I26" s="37"/>
      <c r="J26" s="37"/>
      <c r="K26" s="37"/>
      <c r="L26" s="37"/>
    </row>
    <row r="27" ht="14.25" customHeight="1">
      <c r="A27" s="1"/>
      <c r="B27" s="37"/>
      <c r="C27" s="36"/>
      <c r="D27" s="36"/>
      <c r="E27" s="36"/>
      <c r="F27" s="37"/>
      <c r="G27" s="37"/>
      <c r="H27" s="37"/>
      <c r="I27" s="37"/>
      <c r="J27" s="37"/>
      <c r="K27" s="37"/>
      <c r="L27" s="37"/>
    </row>
    <row r="28" ht="14.25" customHeight="1">
      <c r="A28" s="1"/>
      <c r="B28" s="37"/>
      <c r="C28" s="36"/>
      <c r="D28" s="36"/>
      <c r="E28" s="36"/>
      <c r="F28" s="37"/>
      <c r="G28" s="37"/>
      <c r="H28" s="37"/>
      <c r="I28" s="37"/>
      <c r="J28" s="37"/>
      <c r="K28" s="37"/>
      <c r="L28" s="37"/>
    </row>
    <row r="29" ht="14.25" customHeight="1">
      <c r="A29" s="1"/>
      <c r="B29" s="37"/>
      <c r="C29" s="36"/>
      <c r="D29" s="36"/>
      <c r="E29" s="36"/>
      <c r="F29" s="37"/>
      <c r="G29" s="37"/>
      <c r="H29" s="37"/>
      <c r="I29" s="37"/>
      <c r="J29" s="37"/>
      <c r="K29" s="37"/>
      <c r="L29" s="37"/>
    </row>
    <row r="30" ht="14.25" customHeight="1">
      <c r="A30" s="1"/>
      <c r="B30" s="37"/>
      <c r="C30" s="36"/>
      <c r="D30" s="36"/>
      <c r="E30" s="36"/>
      <c r="F30" s="37"/>
      <c r="G30" s="37"/>
      <c r="H30" s="37"/>
      <c r="I30" s="37"/>
      <c r="J30" s="37"/>
      <c r="K30" s="37"/>
      <c r="L30" s="37"/>
    </row>
    <row r="31" ht="14.25" customHeight="1">
      <c r="A31" s="1"/>
      <c r="B31" s="37"/>
      <c r="C31" s="36"/>
      <c r="D31" s="36"/>
      <c r="E31" s="36"/>
      <c r="F31" s="37"/>
      <c r="G31" s="37"/>
      <c r="H31" s="37"/>
      <c r="I31" s="37"/>
      <c r="J31" s="37"/>
      <c r="K31" s="37"/>
      <c r="L31" s="37"/>
    </row>
    <row r="32" ht="14.25" customHeight="1">
      <c r="A32" s="1"/>
      <c r="B32" s="37"/>
      <c r="C32" s="36"/>
      <c r="D32" s="36"/>
      <c r="E32" s="36"/>
      <c r="F32" s="37"/>
      <c r="G32" s="37"/>
      <c r="H32" s="37"/>
      <c r="I32" s="37"/>
      <c r="J32" s="37"/>
      <c r="K32" s="37"/>
      <c r="L32" s="37"/>
    </row>
    <row r="33" ht="14.25" customHeight="1">
      <c r="A33" s="1"/>
      <c r="B33" s="37"/>
      <c r="C33" s="36"/>
      <c r="D33" s="36"/>
      <c r="E33" s="36"/>
      <c r="F33" s="37"/>
      <c r="G33" s="37"/>
      <c r="H33" s="37"/>
      <c r="I33" s="37"/>
      <c r="J33" s="37"/>
      <c r="K33" s="37"/>
      <c r="L33" s="37"/>
    </row>
    <row r="34" ht="14.25" customHeight="1">
      <c r="A34" s="1"/>
      <c r="B34" s="37"/>
      <c r="C34" s="36"/>
      <c r="D34" s="36"/>
      <c r="E34" s="36"/>
      <c r="F34" s="37"/>
      <c r="G34" s="37"/>
      <c r="H34" s="37"/>
      <c r="I34" s="37"/>
      <c r="J34" s="37"/>
      <c r="K34" s="37"/>
      <c r="L34" s="37"/>
    </row>
    <row r="35" ht="14.25" customHeight="1">
      <c r="A35" s="1"/>
      <c r="B35" s="37"/>
      <c r="C35" s="36"/>
      <c r="D35" s="36"/>
      <c r="E35" s="36"/>
      <c r="F35" s="37"/>
      <c r="G35" s="37"/>
      <c r="H35" s="37"/>
      <c r="I35" s="37"/>
      <c r="J35" s="37"/>
      <c r="K35" s="37"/>
      <c r="L35" s="37"/>
    </row>
    <row r="36" ht="14.25" customHeight="1">
      <c r="A36" s="1"/>
      <c r="B36" s="37"/>
      <c r="C36" s="36"/>
      <c r="D36" s="36"/>
      <c r="E36" s="36"/>
      <c r="F36" s="37"/>
      <c r="G36" s="37"/>
      <c r="H36" s="37"/>
      <c r="I36" s="37"/>
      <c r="J36" s="37"/>
      <c r="K36" s="37"/>
      <c r="L36" s="37"/>
    </row>
    <row r="37" ht="14.25" customHeight="1">
      <c r="A37" s="1"/>
      <c r="B37" s="37"/>
      <c r="C37" s="36"/>
      <c r="D37" s="36"/>
      <c r="E37" s="36"/>
      <c r="F37" s="37"/>
      <c r="G37" s="37"/>
      <c r="H37" s="37"/>
      <c r="I37" s="37"/>
      <c r="J37" s="37"/>
      <c r="K37" s="37"/>
      <c r="L37" s="37"/>
    </row>
    <row r="38" ht="14.25" customHeight="1">
      <c r="A38" s="1"/>
      <c r="B38" s="37"/>
      <c r="C38" s="36"/>
      <c r="D38" s="36"/>
      <c r="E38" s="36"/>
      <c r="F38" s="37"/>
      <c r="G38" s="37"/>
      <c r="H38" s="37"/>
      <c r="I38" s="37"/>
      <c r="J38" s="37"/>
      <c r="K38" s="37"/>
      <c r="L38" s="37"/>
    </row>
    <row r="39" ht="14.25" customHeight="1">
      <c r="A39" s="1"/>
      <c r="B39" s="37"/>
      <c r="C39" s="36"/>
      <c r="D39" s="36"/>
      <c r="E39" s="36"/>
      <c r="F39" s="37"/>
      <c r="G39" s="37"/>
      <c r="H39" s="37"/>
      <c r="I39" s="37"/>
      <c r="J39" s="37"/>
      <c r="K39" s="37"/>
      <c r="L39" s="37"/>
    </row>
    <row r="40" ht="14.25" customHeight="1">
      <c r="A40" s="1"/>
      <c r="B40" s="37"/>
      <c r="C40" s="36"/>
      <c r="D40" s="36"/>
      <c r="E40" s="36"/>
      <c r="F40" s="37"/>
      <c r="G40" s="37"/>
      <c r="H40" s="37"/>
      <c r="I40" s="37"/>
      <c r="J40" s="37"/>
      <c r="K40" s="37"/>
      <c r="L40" s="37"/>
    </row>
    <row r="41" ht="14.25" customHeight="1">
      <c r="A41" s="1"/>
      <c r="B41" s="37"/>
      <c r="C41" s="36"/>
      <c r="D41" s="36"/>
      <c r="E41" s="36"/>
      <c r="F41" s="37"/>
      <c r="G41" s="37"/>
      <c r="H41" s="37"/>
      <c r="I41" s="37"/>
      <c r="J41" s="37"/>
      <c r="K41" s="37"/>
      <c r="L41" s="37"/>
    </row>
    <row r="42" ht="14.25" customHeight="1">
      <c r="A42" s="1"/>
      <c r="B42" s="37"/>
      <c r="C42" s="36"/>
      <c r="D42" s="36"/>
      <c r="E42" s="36"/>
      <c r="F42" s="37"/>
      <c r="G42" s="37"/>
      <c r="H42" s="37"/>
      <c r="I42" s="37"/>
      <c r="J42" s="37"/>
      <c r="K42" s="37"/>
      <c r="L42" s="37"/>
    </row>
    <row r="43" ht="14.25" customHeight="1">
      <c r="A43" s="1"/>
      <c r="B43" s="37"/>
      <c r="C43" s="36"/>
      <c r="D43" s="36"/>
      <c r="E43" s="36"/>
      <c r="F43" s="37"/>
      <c r="G43" s="37"/>
      <c r="H43" s="37"/>
      <c r="I43" s="37"/>
      <c r="J43" s="37"/>
      <c r="K43" s="37"/>
      <c r="L43" s="37"/>
    </row>
    <row r="44" ht="14.25" customHeight="1">
      <c r="A44" s="1"/>
      <c r="B44" s="37"/>
      <c r="C44" s="36"/>
      <c r="D44" s="36"/>
      <c r="E44" s="36"/>
      <c r="F44" s="37"/>
      <c r="G44" s="37"/>
      <c r="H44" s="37"/>
      <c r="I44" s="37"/>
      <c r="J44" s="37"/>
      <c r="K44" s="37"/>
      <c r="L44" s="37"/>
    </row>
    <row r="45" ht="14.25" customHeight="1">
      <c r="A45" s="1"/>
      <c r="B45" s="37"/>
      <c r="C45" s="36"/>
      <c r="D45" s="36"/>
      <c r="E45" s="36"/>
      <c r="F45" s="37"/>
      <c r="G45" s="37"/>
      <c r="H45" s="37"/>
      <c r="I45" s="37"/>
      <c r="J45" s="37"/>
      <c r="K45" s="37"/>
      <c r="L45" s="37"/>
    </row>
    <row r="46" ht="14.25" customHeight="1">
      <c r="A46" s="1"/>
      <c r="B46" s="37"/>
      <c r="C46" s="36"/>
      <c r="D46" s="36"/>
      <c r="E46" s="36"/>
      <c r="F46" s="37"/>
      <c r="G46" s="37"/>
      <c r="H46" s="37"/>
      <c r="I46" s="37"/>
      <c r="J46" s="37"/>
      <c r="K46" s="37"/>
      <c r="L46" s="37"/>
    </row>
    <row r="47" ht="14.25" customHeight="1">
      <c r="A47" s="1"/>
      <c r="B47" s="37"/>
      <c r="C47" s="36"/>
      <c r="D47" s="36"/>
      <c r="E47" s="36"/>
      <c r="F47" s="37"/>
      <c r="G47" s="37"/>
      <c r="H47" s="37"/>
      <c r="I47" s="37"/>
      <c r="J47" s="37"/>
      <c r="K47" s="37"/>
      <c r="L47" s="37"/>
    </row>
    <row r="48" ht="14.25" customHeight="1">
      <c r="A48" s="1"/>
      <c r="B48" s="37"/>
      <c r="C48" s="36"/>
      <c r="D48" s="36"/>
      <c r="E48" s="36"/>
      <c r="F48" s="37"/>
      <c r="G48" s="37"/>
      <c r="H48" s="37"/>
      <c r="I48" s="37"/>
      <c r="J48" s="37"/>
      <c r="K48" s="37"/>
      <c r="L48" s="37"/>
    </row>
    <row r="49" ht="14.25" customHeight="1">
      <c r="A49" s="1"/>
      <c r="B49" s="37"/>
      <c r="C49" s="36"/>
      <c r="D49" s="36"/>
      <c r="E49" s="36"/>
      <c r="F49" s="37"/>
      <c r="G49" s="37"/>
      <c r="H49" s="37"/>
      <c r="I49" s="37"/>
      <c r="J49" s="37"/>
      <c r="K49" s="37"/>
      <c r="L49" s="37"/>
    </row>
    <row r="50" ht="14.25" customHeight="1">
      <c r="A50" s="1"/>
      <c r="B50" s="37"/>
      <c r="C50" s="36"/>
      <c r="D50" s="36"/>
      <c r="E50" s="36"/>
      <c r="F50" s="37"/>
      <c r="G50" s="37"/>
      <c r="H50" s="37"/>
      <c r="I50" s="37"/>
      <c r="J50" s="37"/>
      <c r="K50" s="37"/>
      <c r="L50" s="37"/>
    </row>
    <row r="51" ht="14.25" customHeight="1">
      <c r="A51" s="1"/>
      <c r="B51" s="37"/>
      <c r="C51" s="36"/>
      <c r="D51" s="36"/>
      <c r="E51" s="36"/>
      <c r="F51" s="37"/>
      <c r="G51" s="37"/>
      <c r="H51" s="37"/>
      <c r="I51" s="37"/>
      <c r="J51" s="37"/>
      <c r="K51" s="37"/>
      <c r="L51" s="37"/>
    </row>
    <row r="52" ht="14.25" customHeight="1">
      <c r="A52" s="1"/>
      <c r="B52" s="37"/>
      <c r="C52" s="36"/>
      <c r="D52" s="36"/>
      <c r="E52" s="36"/>
      <c r="F52" s="37"/>
      <c r="G52" s="37"/>
      <c r="H52" s="37"/>
      <c r="I52" s="37"/>
      <c r="J52" s="37"/>
      <c r="K52" s="37"/>
      <c r="L52" s="37"/>
    </row>
    <row r="53" ht="14.25" customHeight="1">
      <c r="A53" s="1"/>
      <c r="B53" s="37"/>
      <c r="C53" s="36"/>
      <c r="D53" s="36"/>
      <c r="E53" s="36"/>
      <c r="F53" s="37"/>
      <c r="G53" s="37"/>
      <c r="H53" s="37"/>
      <c r="I53" s="37"/>
      <c r="J53" s="37"/>
      <c r="K53" s="37"/>
      <c r="L53" s="37"/>
    </row>
    <row r="54" ht="14.25" customHeight="1">
      <c r="A54" s="1"/>
      <c r="B54" s="37"/>
      <c r="C54" s="36"/>
      <c r="D54" s="36"/>
      <c r="E54" s="36"/>
      <c r="F54" s="37"/>
      <c r="G54" s="37"/>
      <c r="H54" s="37"/>
      <c r="I54" s="37"/>
      <c r="J54" s="37"/>
      <c r="K54" s="37"/>
      <c r="L54" s="37"/>
    </row>
    <row r="55" ht="14.25" customHeight="1">
      <c r="A55" s="1"/>
      <c r="B55" s="37"/>
      <c r="C55" s="36"/>
      <c r="D55" s="36"/>
      <c r="E55" s="36"/>
      <c r="F55" s="37"/>
      <c r="G55" s="37"/>
      <c r="H55" s="37"/>
      <c r="I55" s="37"/>
      <c r="J55" s="37"/>
      <c r="K55" s="37"/>
      <c r="L55" s="37"/>
    </row>
    <row r="56" ht="14.25" customHeight="1">
      <c r="A56" s="1"/>
      <c r="B56" s="37"/>
      <c r="C56" s="36"/>
      <c r="D56" s="36"/>
      <c r="E56" s="36"/>
      <c r="F56" s="37"/>
      <c r="G56" s="37"/>
      <c r="H56" s="37"/>
      <c r="I56" s="37"/>
      <c r="J56" s="37"/>
      <c r="K56" s="37"/>
      <c r="L56" s="37"/>
    </row>
    <row r="57" ht="14.25" customHeight="1">
      <c r="A57" s="1"/>
      <c r="B57" s="37"/>
      <c r="C57" s="36"/>
      <c r="D57" s="36"/>
      <c r="E57" s="36"/>
      <c r="F57" s="37"/>
      <c r="G57" s="37"/>
      <c r="H57" s="37"/>
      <c r="I57" s="37"/>
      <c r="J57" s="37"/>
      <c r="K57" s="37"/>
      <c r="L57" s="37"/>
    </row>
    <row r="58" ht="14.25" customHeight="1">
      <c r="A58" s="1"/>
      <c r="B58" s="37"/>
      <c r="C58" s="36"/>
      <c r="D58" s="36"/>
      <c r="E58" s="36"/>
      <c r="F58" s="37"/>
      <c r="G58" s="37"/>
      <c r="H58" s="37"/>
      <c r="I58" s="37"/>
      <c r="J58" s="37"/>
      <c r="K58" s="37"/>
      <c r="L58" s="37"/>
    </row>
    <row r="59" ht="14.25" customHeight="1">
      <c r="A59" s="1"/>
      <c r="B59" s="37"/>
      <c r="C59" s="36"/>
      <c r="D59" s="36"/>
      <c r="E59" s="36"/>
      <c r="F59" s="37"/>
      <c r="G59" s="37"/>
      <c r="H59" s="37"/>
      <c r="I59" s="37"/>
      <c r="J59" s="37"/>
      <c r="K59" s="37"/>
      <c r="L59" s="37"/>
    </row>
    <row r="60" ht="14.25" customHeight="1">
      <c r="A60" s="1"/>
      <c r="B60" s="37"/>
      <c r="C60" s="36"/>
      <c r="D60" s="36"/>
      <c r="E60" s="36"/>
      <c r="F60" s="37"/>
      <c r="G60" s="37"/>
      <c r="H60" s="37"/>
      <c r="I60" s="37"/>
      <c r="J60" s="37"/>
      <c r="K60" s="37"/>
      <c r="L60" s="37"/>
    </row>
    <row r="61" ht="14.25" customHeight="1">
      <c r="A61" s="1"/>
      <c r="B61" s="37"/>
      <c r="C61" s="36"/>
      <c r="D61" s="36"/>
      <c r="E61" s="36"/>
      <c r="F61" s="37"/>
      <c r="G61" s="37"/>
      <c r="H61" s="37"/>
      <c r="I61" s="37"/>
      <c r="J61" s="37"/>
      <c r="K61" s="37"/>
      <c r="L61" s="37"/>
    </row>
    <row r="62" ht="14.25" customHeight="1">
      <c r="A62" s="1"/>
      <c r="B62" s="37"/>
      <c r="C62" s="36"/>
      <c r="D62" s="36"/>
      <c r="E62" s="36"/>
      <c r="F62" s="37"/>
      <c r="G62" s="37"/>
      <c r="H62" s="37"/>
      <c r="I62" s="37"/>
      <c r="J62" s="37"/>
      <c r="K62" s="37"/>
      <c r="L62" s="37"/>
    </row>
    <row r="63" ht="14.25" customHeight="1">
      <c r="A63" s="1"/>
      <c r="B63" s="37"/>
      <c r="C63" s="36"/>
      <c r="D63" s="36"/>
      <c r="E63" s="36"/>
      <c r="F63" s="37"/>
      <c r="G63" s="37"/>
      <c r="H63" s="37"/>
      <c r="I63" s="37"/>
      <c r="J63" s="37"/>
      <c r="K63" s="37"/>
      <c r="L63" s="37"/>
    </row>
    <row r="64" ht="14.25" customHeight="1">
      <c r="A64" s="1"/>
      <c r="B64" s="37"/>
      <c r="C64" s="36"/>
      <c r="D64" s="36"/>
      <c r="E64" s="36"/>
      <c r="F64" s="37"/>
      <c r="G64" s="37"/>
      <c r="H64" s="37"/>
      <c r="I64" s="37"/>
      <c r="J64" s="37"/>
      <c r="K64" s="37"/>
      <c r="L64" s="37"/>
    </row>
    <row r="65" ht="14.25" customHeight="1">
      <c r="A65" s="1"/>
      <c r="B65" s="37"/>
      <c r="C65" s="36"/>
      <c r="D65" s="36"/>
      <c r="E65" s="36"/>
      <c r="F65" s="37"/>
      <c r="G65" s="37"/>
      <c r="H65" s="37"/>
      <c r="I65" s="37"/>
      <c r="J65" s="37"/>
      <c r="K65" s="37"/>
      <c r="L65" s="37"/>
    </row>
    <row r="66" ht="14.25" customHeight="1">
      <c r="A66" s="1"/>
      <c r="B66" s="37"/>
      <c r="C66" s="36"/>
      <c r="D66" s="36"/>
      <c r="E66" s="36"/>
      <c r="F66" s="37"/>
      <c r="G66" s="37"/>
      <c r="H66" s="37"/>
      <c r="I66" s="37"/>
      <c r="J66" s="37"/>
      <c r="K66" s="37"/>
      <c r="L66" s="37"/>
    </row>
    <row r="67" ht="14.25" customHeight="1">
      <c r="A67" s="1"/>
      <c r="B67" s="37"/>
      <c r="C67" s="36"/>
      <c r="D67" s="36"/>
      <c r="E67" s="36"/>
      <c r="F67" s="37"/>
      <c r="G67" s="37"/>
      <c r="H67" s="37"/>
      <c r="I67" s="37"/>
      <c r="J67" s="37"/>
      <c r="K67" s="37"/>
      <c r="L67" s="37"/>
    </row>
    <row r="68" ht="14.25" customHeight="1">
      <c r="A68" s="1"/>
      <c r="B68" s="37"/>
      <c r="C68" s="36"/>
      <c r="D68" s="36"/>
      <c r="E68" s="36"/>
      <c r="F68" s="37"/>
      <c r="G68" s="37"/>
      <c r="H68" s="37"/>
      <c r="I68" s="37"/>
      <c r="J68" s="37"/>
      <c r="K68" s="37"/>
      <c r="L68" s="37"/>
    </row>
    <row r="69" ht="14.25" customHeight="1">
      <c r="A69" s="1"/>
      <c r="B69" s="37"/>
      <c r="C69" s="36"/>
      <c r="D69" s="36"/>
      <c r="E69" s="36"/>
      <c r="F69" s="37"/>
      <c r="G69" s="37"/>
      <c r="H69" s="37"/>
      <c r="I69" s="37"/>
      <c r="J69" s="37"/>
      <c r="K69" s="37"/>
      <c r="L69" s="37"/>
    </row>
    <row r="70" ht="14.25" customHeight="1">
      <c r="A70" s="1"/>
      <c r="B70" s="37"/>
      <c r="C70" s="36"/>
      <c r="D70" s="36"/>
      <c r="E70" s="36"/>
      <c r="F70" s="37"/>
      <c r="G70" s="37"/>
      <c r="H70" s="37"/>
      <c r="I70" s="37"/>
      <c r="J70" s="37"/>
      <c r="K70" s="37"/>
      <c r="L70" s="37"/>
    </row>
    <row r="71" ht="14.25" customHeight="1">
      <c r="A71" s="1"/>
      <c r="B71" s="37"/>
      <c r="C71" s="36"/>
      <c r="D71" s="36"/>
      <c r="E71" s="36"/>
      <c r="F71" s="37"/>
      <c r="G71" s="37"/>
      <c r="H71" s="37"/>
      <c r="I71" s="37"/>
      <c r="J71" s="37"/>
      <c r="K71" s="37"/>
      <c r="L71" s="37"/>
    </row>
    <row r="72" ht="14.25" customHeight="1">
      <c r="A72" s="1"/>
      <c r="B72" s="37"/>
      <c r="C72" s="36"/>
      <c r="D72" s="36"/>
      <c r="E72" s="36"/>
      <c r="F72" s="37"/>
      <c r="G72" s="37"/>
      <c r="H72" s="37"/>
      <c r="I72" s="37"/>
      <c r="J72" s="37"/>
      <c r="K72" s="37"/>
      <c r="L72" s="37"/>
    </row>
    <row r="73" ht="14.25" customHeight="1">
      <c r="A73" s="1"/>
      <c r="B73" s="37"/>
      <c r="C73" s="36"/>
      <c r="D73" s="36"/>
      <c r="E73" s="36"/>
      <c r="F73" s="37"/>
      <c r="G73" s="37"/>
      <c r="H73" s="37"/>
      <c r="I73" s="37"/>
      <c r="J73" s="37"/>
      <c r="K73" s="37"/>
      <c r="L73" s="37"/>
    </row>
    <row r="74" ht="14.25" customHeight="1">
      <c r="A74" s="1"/>
      <c r="B74" s="37"/>
      <c r="C74" s="36"/>
      <c r="D74" s="36"/>
      <c r="E74" s="36"/>
      <c r="F74" s="37"/>
      <c r="G74" s="37"/>
      <c r="H74" s="37"/>
      <c r="I74" s="37"/>
      <c r="J74" s="37"/>
      <c r="K74" s="37"/>
      <c r="L74" s="37"/>
    </row>
    <row r="75" ht="14.25" customHeight="1">
      <c r="A75" s="1"/>
      <c r="B75" s="37"/>
      <c r="C75" s="36"/>
      <c r="D75" s="36"/>
      <c r="E75" s="36"/>
      <c r="F75" s="37"/>
      <c r="G75" s="37"/>
      <c r="H75" s="37"/>
      <c r="I75" s="37"/>
      <c r="J75" s="37"/>
      <c r="K75" s="37"/>
      <c r="L75" s="37"/>
    </row>
    <row r="76" ht="14.25" customHeight="1">
      <c r="A76" s="1"/>
      <c r="B76" s="37"/>
      <c r="C76" s="36"/>
      <c r="D76" s="36"/>
      <c r="E76" s="36"/>
      <c r="F76" s="37"/>
      <c r="G76" s="37"/>
      <c r="H76" s="37"/>
      <c r="I76" s="37"/>
      <c r="J76" s="37"/>
      <c r="K76" s="37"/>
      <c r="L76" s="37"/>
    </row>
    <row r="77" ht="14.25" customHeight="1">
      <c r="A77" s="1"/>
      <c r="B77" s="37"/>
      <c r="C77" s="36"/>
      <c r="D77" s="36"/>
      <c r="E77" s="36"/>
      <c r="F77" s="37"/>
      <c r="G77" s="37"/>
      <c r="H77" s="37"/>
      <c r="I77" s="37"/>
      <c r="J77" s="37"/>
      <c r="K77" s="37"/>
      <c r="L77" s="37"/>
    </row>
    <row r="78" ht="14.25" customHeight="1">
      <c r="A78" s="1"/>
      <c r="B78" s="37"/>
      <c r="C78" s="36"/>
      <c r="D78" s="36"/>
      <c r="E78" s="36"/>
      <c r="F78" s="37"/>
      <c r="G78" s="37"/>
      <c r="H78" s="37"/>
      <c r="I78" s="37"/>
      <c r="J78" s="37"/>
      <c r="K78" s="37"/>
      <c r="L78" s="37"/>
    </row>
    <row r="79" ht="14.25" customHeight="1">
      <c r="A79" s="1"/>
      <c r="B79" s="37"/>
      <c r="C79" s="36"/>
      <c r="D79" s="36"/>
      <c r="E79" s="36"/>
      <c r="F79" s="37"/>
      <c r="G79" s="37"/>
      <c r="H79" s="37"/>
      <c r="I79" s="37"/>
      <c r="J79" s="37"/>
      <c r="K79" s="37"/>
      <c r="L79" s="37"/>
    </row>
    <row r="80" ht="14.25" customHeight="1">
      <c r="A80" s="1"/>
      <c r="B80" s="37"/>
      <c r="C80" s="36"/>
      <c r="D80" s="36"/>
      <c r="E80" s="36"/>
      <c r="F80" s="37"/>
      <c r="G80" s="37"/>
      <c r="H80" s="37"/>
      <c r="I80" s="37"/>
      <c r="J80" s="37"/>
      <c r="K80" s="37"/>
      <c r="L80" s="37"/>
    </row>
    <row r="81" ht="14.25" customHeight="1">
      <c r="A81" s="1"/>
      <c r="B81" s="37"/>
      <c r="C81" s="36"/>
      <c r="D81" s="36"/>
      <c r="E81" s="36"/>
      <c r="F81" s="37"/>
      <c r="G81" s="37"/>
      <c r="H81" s="37"/>
      <c r="I81" s="37"/>
      <c r="J81" s="37"/>
      <c r="K81" s="37"/>
      <c r="L81" s="37"/>
    </row>
    <row r="82" ht="14.25" customHeight="1">
      <c r="A82" s="1"/>
      <c r="B82" s="37"/>
      <c r="C82" s="36"/>
      <c r="D82" s="36"/>
      <c r="E82" s="36"/>
      <c r="F82" s="37"/>
      <c r="G82" s="37"/>
      <c r="H82" s="37"/>
      <c r="I82" s="37"/>
      <c r="J82" s="37"/>
      <c r="K82" s="37"/>
      <c r="L82" s="37"/>
    </row>
    <row r="83" ht="14.25" customHeight="1">
      <c r="A83" s="1"/>
      <c r="B83" s="37"/>
      <c r="C83" s="36"/>
      <c r="D83" s="36"/>
      <c r="E83" s="36"/>
      <c r="F83" s="37"/>
      <c r="G83" s="37"/>
      <c r="H83" s="37"/>
      <c r="I83" s="37"/>
      <c r="J83" s="37"/>
      <c r="K83" s="37"/>
      <c r="L83" s="37"/>
    </row>
    <row r="84" ht="14.25" customHeight="1">
      <c r="A84" s="1"/>
      <c r="B84" s="37"/>
      <c r="C84" s="36"/>
      <c r="D84" s="36"/>
      <c r="E84" s="36"/>
      <c r="F84" s="37"/>
      <c r="G84" s="37"/>
      <c r="H84" s="37"/>
      <c r="I84" s="37"/>
      <c r="J84" s="37"/>
      <c r="K84" s="37"/>
      <c r="L84" s="37"/>
    </row>
    <row r="85" ht="14.25" customHeight="1">
      <c r="A85" s="1"/>
      <c r="B85" s="37"/>
      <c r="C85" s="36"/>
      <c r="D85" s="36"/>
      <c r="E85" s="36"/>
      <c r="F85" s="37"/>
      <c r="G85" s="37"/>
      <c r="H85" s="37"/>
      <c r="I85" s="37"/>
      <c r="J85" s="37"/>
      <c r="K85" s="37"/>
      <c r="L85" s="37"/>
    </row>
    <row r="86" ht="14.25" customHeight="1">
      <c r="A86" s="1"/>
      <c r="B86" s="37"/>
      <c r="C86" s="36"/>
      <c r="D86" s="36"/>
      <c r="E86" s="36"/>
      <c r="F86" s="37"/>
      <c r="G86" s="37"/>
      <c r="H86" s="37"/>
      <c r="I86" s="37"/>
      <c r="J86" s="37"/>
      <c r="K86" s="37"/>
      <c r="L86" s="37"/>
    </row>
    <row r="87" ht="14.25" customHeight="1">
      <c r="A87" s="1"/>
      <c r="B87" s="37"/>
      <c r="C87" s="36"/>
      <c r="D87" s="36"/>
      <c r="E87" s="36"/>
      <c r="F87" s="37"/>
      <c r="G87" s="37"/>
      <c r="H87" s="37"/>
      <c r="I87" s="37"/>
      <c r="J87" s="37"/>
      <c r="K87" s="37"/>
      <c r="L87" s="37"/>
    </row>
    <row r="88" ht="14.25" customHeight="1">
      <c r="A88" s="1"/>
      <c r="B88" s="37"/>
      <c r="C88" s="36"/>
      <c r="D88" s="36"/>
      <c r="E88" s="36"/>
      <c r="F88" s="37"/>
      <c r="G88" s="37"/>
      <c r="H88" s="37"/>
      <c r="I88" s="37"/>
      <c r="J88" s="37"/>
      <c r="K88" s="37"/>
      <c r="L88" s="37"/>
    </row>
    <row r="89" ht="14.25" customHeight="1">
      <c r="A89" s="1"/>
      <c r="B89" s="37"/>
      <c r="C89" s="36"/>
      <c r="D89" s="36"/>
      <c r="E89" s="36"/>
      <c r="F89" s="37"/>
      <c r="G89" s="37"/>
      <c r="H89" s="37"/>
      <c r="I89" s="37"/>
      <c r="J89" s="37"/>
      <c r="K89" s="37"/>
      <c r="L89" s="37"/>
    </row>
    <row r="90" ht="14.25" customHeight="1">
      <c r="A90" s="1"/>
      <c r="B90" s="37"/>
      <c r="C90" s="36"/>
      <c r="D90" s="36"/>
      <c r="E90" s="36"/>
      <c r="F90" s="37"/>
      <c r="G90" s="37"/>
      <c r="H90" s="37"/>
      <c r="I90" s="37"/>
      <c r="J90" s="37"/>
      <c r="K90" s="37"/>
      <c r="L90" s="37"/>
    </row>
    <row r="91" ht="14.25" customHeight="1">
      <c r="A91" s="1"/>
      <c r="B91" s="37"/>
      <c r="C91" s="36"/>
      <c r="D91" s="36"/>
      <c r="E91" s="36"/>
      <c r="F91" s="37"/>
      <c r="G91" s="37"/>
      <c r="H91" s="37"/>
      <c r="I91" s="37"/>
      <c r="J91" s="37"/>
      <c r="K91" s="37"/>
      <c r="L91" s="37"/>
    </row>
    <row r="92" ht="14.25" customHeight="1">
      <c r="A92" s="1"/>
      <c r="B92" s="37"/>
      <c r="C92" s="36"/>
      <c r="D92" s="36"/>
      <c r="E92" s="36"/>
      <c r="F92" s="37"/>
      <c r="G92" s="37"/>
      <c r="H92" s="37"/>
      <c r="I92" s="37"/>
      <c r="J92" s="37"/>
      <c r="K92" s="37"/>
      <c r="L92" s="37"/>
    </row>
    <row r="93" ht="14.25" customHeight="1">
      <c r="A93" s="1"/>
      <c r="B93" s="37"/>
      <c r="C93" s="36"/>
      <c r="D93" s="36"/>
      <c r="E93" s="36"/>
      <c r="F93" s="37"/>
      <c r="G93" s="37"/>
      <c r="H93" s="37"/>
      <c r="I93" s="37"/>
      <c r="J93" s="37"/>
      <c r="K93" s="37"/>
      <c r="L93" s="37"/>
    </row>
    <row r="94" ht="14.25" customHeight="1">
      <c r="A94" s="1"/>
      <c r="B94" s="37"/>
      <c r="C94" s="36"/>
      <c r="D94" s="36"/>
      <c r="E94" s="36"/>
      <c r="F94" s="37"/>
      <c r="G94" s="37"/>
      <c r="H94" s="37"/>
      <c r="I94" s="37"/>
      <c r="J94" s="37"/>
      <c r="K94" s="37"/>
      <c r="L94" s="37"/>
    </row>
    <row r="95" ht="14.25" customHeight="1">
      <c r="A95" s="1"/>
      <c r="B95" s="37"/>
      <c r="C95" s="36"/>
      <c r="D95" s="36"/>
      <c r="E95" s="36"/>
      <c r="F95" s="37"/>
      <c r="G95" s="37"/>
      <c r="H95" s="37"/>
      <c r="I95" s="37"/>
      <c r="J95" s="37"/>
      <c r="K95" s="37"/>
      <c r="L95" s="37"/>
    </row>
    <row r="96" ht="14.25" customHeight="1">
      <c r="A96" s="1"/>
      <c r="B96" s="37"/>
      <c r="C96" s="36"/>
      <c r="D96" s="36"/>
      <c r="E96" s="36"/>
      <c r="F96" s="37"/>
      <c r="G96" s="37"/>
      <c r="H96" s="37"/>
      <c r="I96" s="37"/>
      <c r="J96" s="37"/>
      <c r="K96" s="37"/>
      <c r="L96" s="37"/>
    </row>
    <row r="97" ht="14.25" customHeight="1">
      <c r="A97" s="1"/>
      <c r="B97" s="37"/>
      <c r="C97" s="36"/>
      <c r="D97" s="36"/>
      <c r="E97" s="36"/>
      <c r="F97" s="37"/>
      <c r="G97" s="37"/>
      <c r="H97" s="37"/>
      <c r="I97" s="37"/>
      <c r="J97" s="37"/>
      <c r="K97" s="37"/>
      <c r="L97" s="37"/>
    </row>
    <row r="98" ht="14.25" customHeight="1">
      <c r="A98" s="1"/>
      <c r="B98" s="37"/>
      <c r="C98" s="36"/>
      <c r="D98" s="36"/>
      <c r="E98" s="36"/>
      <c r="F98" s="37"/>
      <c r="G98" s="37"/>
      <c r="H98" s="37"/>
      <c r="I98" s="37"/>
      <c r="J98" s="37"/>
      <c r="K98" s="37"/>
      <c r="L98" s="37"/>
    </row>
    <row r="99" ht="14.25" customHeight="1">
      <c r="A99" s="1"/>
      <c r="B99" s="37"/>
      <c r="C99" s="36"/>
      <c r="D99" s="36"/>
      <c r="E99" s="36"/>
      <c r="F99" s="37"/>
      <c r="G99" s="37"/>
      <c r="H99" s="37"/>
      <c r="I99" s="37"/>
      <c r="J99" s="37"/>
      <c r="K99" s="37"/>
      <c r="L99" s="37"/>
    </row>
    <row r="100" ht="14.25" customHeight="1">
      <c r="A100" s="1"/>
      <c r="B100" s="37"/>
      <c r="C100" s="36"/>
      <c r="D100" s="36"/>
      <c r="E100" s="36"/>
      <c r="F100" s="37"/>
      <c r="G100" s="37"/>
      <c r="H100" s="37"/>
      <c r="I100" s="37"/>
      <c r="J100" s="37"/>
      <c r="K100" s="37"/>
      <c r="L100" s="37"/>
    </row>
    <row r="101" ht="14.25" customHeight="1">
      <c r="A101" s="1"/>
      <c r="B101" s="37"/>
      <c r="C101" s="36"/>
      <c r="D101" s="36"/>
      <c r="E101" s="36"/>
      <c r="F101" s="37"/>
      <c r="G101" s="37"/>
      <c r="H101" s="37"/>
      <c r="I101" s="37"/>
      <c r="J101" s="37"/>
      <c r="K101" s="37"/>
      <c r="L101" s="37"/>
    </row>
    <row r="102" ht="14.25" customHeight="1">
      <c r="A102" s="1"/>
      <c r="B102" s="37"/>
      <c r="C102" s="36"/>
      <c r="D102" s="36"/>
      <c r="E102" s="36"/>
      <c r="F102" s="37"/>
      <c r="G102" s="37"/>
      <c r="H102" s="37"/>
      <c r="I102" s="37"/>
      <c r="J102" s="37"/>
      <c r="K102" s="37"/>
      <c r="L102" s="37"/>
    </row>
    <row r="103" ht="14.25" customHeight="1">
      <c r="A103" s="1"/>
      <c r="B103" s="37"/>
      <c r="C103" s="36"/>
      <c r="D103" s="36"/>
      <c r="E103" s="36"/>
      <c r="F103" s="37"/>
      <c r="G103" s="37"/>
      <c r="H103" s="37"/>
      <c r="I103" s="37"/>
      <c r="J103" s="37"/>
      <c r="K103" s="37"/>
      <c r="L103" s="37"/>
    </row>
    <row r="104" ht="14.25" customHeight="1">
      <c r="A104" s="1"/>
      <c r="B104" s="37"/>
      <c r="C104" s="36"/>
      <c r="D104" s="36"/>
      <c r="E104" s="36"/>
      <c r="F104" s="37"/>
      <c r="G104" s="37"/>
      <c r="H104" s="37"/>
      <c r="I104" s="37"/>
      <c r="J104" s="37"/>
      <c r="K104" s="37"/>
      <c r="L104" s="37"/>
    </row>
    <row r="105" ht="14.25" customHeight="1">
      <c r="A105" s="1"/>
      <c r="B105" s="37"/>
      <c r="C105" s="36"/>
      <c r="D105" s="36"/>
      <c r="E105" s="36"/>
      <c r="F105" s="37"/>
      <c r="G105" s="37"/>
      <c r="H105" s="37"/>
      <c r="I105" s="37"/>
      <c r="J105" s="37"/>
      <c r="K105" s="37"/>
      <c r="L105" s="37"/>
    </row>
    <row r="106" ht="14.25" customHeight="1">
      <c r="A106" s="1"/>
      <c r="B106" s="37"/>
      <c r="C106" s="36"/>
      <c r="D106" s="36"/>
      <c r="E106" s="36"/>
      <c r="F106" s="37"/>
      <c r="G106" s="37"/>
      <c r="H106" s="37"/>
      <c r="I106" s="37"/>
      <c r="J106" s="37"/>
      <c r="K106" s="37"/>
      <c r="L106" s="37"/>
    </row>
    <row r="107" ht="14.25" customHeight="1">
      <c r="A107" s="1"/>
      <c r="B107" s="37"/>
      <c r="C107" s="36"/>
      <c r="D107" s="36"/>
      <c r="E107" s="36"/>
      <c r="F107" s="37"/>
      <c r="G107" s="37"/>
      <c r="H107" s="37"/>
      <c r="I107" s="37"/>
      <c r="J107" s="37"/>
      <c r="K107" s="37"/>
      <c r="L107" s="37"/>
    </row>
    <row r="108" ht="14.25" customHeight="1">
      <c r="A108" s="1"/>
      <c r="B108" s="37"/>
      <c r="C108" s="36"/>
      <c r="D108" s="36"/>
      <c r="E108" s="36"/>
      <c r="F108" s="37"/>
      <c r="G108" s="37"/>
      <c r="H108" s="37"/>
      <c r="I108" s="37"/>
      <c r="J108" s="37"/>
      <c r="K108" s="37"/>
      <c r="L108" s="37"/>
    </row>
    <row r="109" ht="14.25" customHeight="1">
      <c r="A109" s="1"/>
      <c r="B109" s="37"/>
      <c r="C109" s="36"/>
      <c r="D109" s="36"/>
      <c r="E109" s="36"/>
      <c r="F109" s="37"/>
      <c r="G109" s="37"/>
      <c r="H109" s="37"/>
      <c r="I109" s="37"/>
      <c r="J109" s="37"/>
      <c r="K109" s="37"/>
      <c r="L109" s="37"/>
    </row>
    <row r="110" ht="14.25" customHeight="1">
      <c r="A110" s="1"/>
      <c r="B110" s="37"/>
      <c r="C110" s="36"/>
      <c r="D110" s="36"/>
      <c r="E110" s="36"/>
      <c r="F110" s="37"/>
      <c r="G110" s="37"/>
      <c r="H110" s="37"/>
      <c r="I110" s="37"/>
      <c r="J110" s="37"/>
      <c r="K110" s="37"/>
      <c r="L110" s="37"/>
    </row>
    <row r="111" ht="14.25" customHeight="1">
      <c r="A111" s="1"/>
      <c r="B111" s="37"/>
      <c r="C111" s="36"/>
      <c r="D111" s="36"/>
      <c r="E111" s="36"/>
      <c r="F111" s="37"/>
      <c r="G111" s="37"/>
      <c r="H111" s="37"/>
      <c r="I111" s="37"/>
      <c r="J111" s="37"/>
      <c r="K111" s="37"/>
      <c r="L111" s="37"/>
    </row>
    <row r="112" ht="14.25" customHeight="1">
      <c r="A112" s="1"/>
      <c r="B112" s="37"/>
      <c r="C112" s="36"/>
      <c r="D112" s="36"/>
      <c r="E112" s="36"/>
      <c r="F112" s="37"/>
      <c r="G112" s="37"/>
      <c r="H112" s="37"/>
      <c r="I112" s="37"/>
      <c r="J112" s="37"/>
      <c r="K112" s="37"/>
      <c r="L112" s="37"/>
    </row>
    <row r="113" ht="14.25" customHeight="1">
      <c r="A113" s="1"/>
      <c r="B113" s="37"/>
      <c r="C113" s="36"/>
      <c r="D113" s="36"/>
      <c r="E113" s="36"/>
      <c r="F113" s="37"/>
      <c r="G113" s="37"/>
      <c r="H113" s="37"/>
      <c r="I113" s="37"/>
      <c r="J113" s="37"/>
      <c r="K113" s="37"/>
      <c r="L113" s="37"/>
    </row>
    <row r="114" ht="14.25" customHeight="1">
      <c r="A114" s="1"/>
      <c r="B114" s="37"/>
      <c r="C114" s="36"/>
      <c r="D114" s="36"/>
      <c r="E114" s="36"/>
      <c r="F114" s="37"/>
      <c r="G114" s="37"/>
      <c r="H114" s="37"/>
      <c r="I114" s="37"/>
      <c r="J114" s="37"/>
      <c r="K114" s="37"/>
      <c r="L114" s="37"/>
    </row>
    <row r="115" ht="14.25" customHeight="1">
      <c r="A115" s="1"/>
      <c r="B115" s="37"/>
      <c r="C115" s="36"/>
      <c r="D115" s="36"/>
      <c r="E115" s="36"/>
      <c r="F115" s="37"/>
      <c r="G115" s="37"/>
      <c r="H115" s="37"/>
      <c r="I115" s="37"/>
      <c r="J115" s="37"/>
      <c r="K115" s="37"/>
      <c r="L115" s="37"/>
    </row>
    <row r="116" ht="14.25" customHeight="1">
      <c r="A116" s="1"/>
      <c r="B116" s="37"/>
      <c r="C116" s="36"/>
      <c r="D116" s="36"/>
      <c r="E116" s="36"/>
      <c r="F116" s="37"/>
      <c r="G116" s="37"/>
      <c r="H116" s="37"/>
      <c r="I116" s="37"/>
      <c r="J116" s="37"/>
      <c r="K116" s="37"/>
      <c r="L116" s="37"/>
    </row>
    <row r="117" ht="14.25" customHeight="1">
      <c r="A117" s="1"/>
      <c r="B117" s="37"/>
      <c r="C117" s="36"/>
      <c r="D117" s="36"/>
      <c r="E117" s="36"/>
      <c r="F117" s="37"/>
      <c r="G117" s="37"/>
      <c r="H117" s="37"/>
      <c r="I117" s="37"/>
      <c r="J117" s="37"/>
      <c r="K117" s="37"/>
      <c r="L117" s="37"/>
    </row>
    <row r="118" ht="14.25" customHeight="1">
      <c r="A118" s="1"/>
      <c r="B118" s="37"/>
      <c r="C118" s="36"/>
      <c r="D118" s="36"/>
      <c r="E118" s="36"/>
      <c r="F118" s="37"/>
      <c r="G118" s="37"/>
      <c r="H118" s="37"/>
      <c r="I118" s="37"/>
      <c r="J118" s="37"/>
      <c r="K118" s="37"/>
      <c r="L118" s="37"/>
    </row>
    <row r="119" ht="14.25" customHeight="1">
      <c r="A119" s="1"/>
      <c r="B119" s="37"/>
      <c r="C119" s="36"/>
      <c r="D119" s="36"/>
      <c r="E119" s="36"/>
      <c r="F119" s="37"/>
      <c r="G119" s="37"/>
      <c r="H119" s="37"/>
      <c r="I119" s="37"/>
      <c r="J119" s="37"/>
      <c r="K119" s="37"/>
      <c r="L119" s="37"/>
    </row>
    <row r="120" ht="14.25" customHeight="1">
      <c r="A120" s="1"/>
      <c r="B120" s="37"/>
      <c r="C120" s="36"/>
      <c r="D120" s="36"/>
      <c r="E120" s="36"/>
      <c r="F120" s="37"/>
      <c r="G120" s="37"/>
      <c r="H120" s="37"/>
      <c r="I120" s="37"/>
      <c r="J120" s="37"/>
      <c r="K120" s="37"/>
      <c r="L120" s="37"/>
    </row>
    <row r="121" ht="14.25" customHeight="1">
      <c r="A121" s="1"/>
      <c r="B121" s="37"/>
      <c r="C121" s="36"/>
      <c r="D121" s="36"/>
      <c r="E121" s="36"/>
      <c r="F121" s="37"/>
      <c r="G121" s="37"/>
      <c r="H121" s="37"/>
      <c r="I121" s="37"/>
      <c r="J121" s="37"/>
      <c r="K121" s="37"/>
      <c r="L121" s="37"/>
    </row>
    <row r="122" ht="14.25" customHeight="1">
      <c r="A122" s="1"/>
      <c r="B122" s="37"/>
      <c r="C122" s="36"/>
      <c r="D122" s="36"/>
      <c r="E122" s="36"/>
      <c r="F122" s="37"/>
      <c r="G122" s="37"/>
      <c r="H122" s="37"/>
      <c r="I122" s="37"/>
      <c r="J122" s="37"/>
      <c r="K122" s="37"/>
      <c r="L122" s="37"/>
    </row>
    <row r="123" ht="14.25" customHeight="1">
      <c r="A123" s="1"/>
      <c r="B123" s="37"/>
      <c r="C123" s="36"/>
      <c r="D123" s="36"/>
      <c r="E123" s="36"/>
      <c r="F123" s="37"/>
      <c r="G123" s="37"/>
      <c r="H123" s="37"/>
      <c r="I123" s="37"/>
      <c r="J123" s="37"/>
      <c r="K123" s="37"/>
      <c r="L123" s="37"/>
    </row>
    <row r="124" ht="14.25" customHeight="1">
      <c r="A124" s="1"/>
      <c r="B124" s="37"/>
      <c r="C124" s="36"/>
      <c r="D124" s="36"/>
      <c r="E124" s="36"/>
      <c r="F124" s="37"/>
      <c r="G124" s="37"/>
      <c r="H124" s="37"/>
      <c r="I124" s="37"/>
      <c r="J124" s="37"/>
      <c r="K124" s="37"/>
      <c r="L124" s="37"/>
    </row>
    <row r="125" ht="14.25" customHeight="1">
      <c r="A125" s="1"/>
      <c r="B125" s="37"/>
      <c r="C125" s="36"/>
      <c r="D125" s="36"/>
      <c r="E125" s="36"/>
      <c r="F125" s="37"/>
      <c r="G125" s="37"/>
      <c r="H125" s="37"/>
      <c r="I125" s="37"/>
      <c r="J125" s="37"/>
      <c r="K125" s="37"/>
      <c r="L125" s="37"/>
    </row>
    <row r="126" ht="14.25" customHeight="1">
      <c r="A126" s="1"/>
      <c r="B126" s="37"/>
      <c r="C126" s="36"/>
      <c r="D126" s="36"/>
      <c r="E126" s="36"/>
      <c r="F126" s="37"/>
      <c r="G126" s="37"/>
      <c r="H126" s="37"/>
      <c r="I126" s="37"/>
      <c r="J126" s="37"/>
      <c r="K126" s="37"/>
      <c r="L126" s="37"/>
    </row>
    <row r="127" ht="14.25" customHeight="1">
      <c r="A127" s="1"/>
      <c r="B127" s="37"/>
      <c r="C127" s="36"/>
      <c r="D127" s="36"/>
      <c r="E127" s="36"/>
      <c r="F127" s="37"/>
      <c r="G127" s="37"/>
      <c r="H127" s="37"/>
      <c r="I127" s="37"/>
      <c r="J127" s="37"/>
      <c r="K127" s="37"/>
      <c r="L127" s="37"/>
    </row>
    <row r="128" ht="14.25" customHeight="1">
      <c r="A128" s="1"/>
      <c r="B128" s="37"/>
      <c r="C128" s="36"/>
      <c r="D128" s="36"/>
      <c r="E128" s="36"/>
      <c r="F128" s="37"/>
      <c r="G128" s="37"/>
      <c r="H128" s="37"/>
      <c r="I128" s="37"/>
      <c r="J128" s="37"/>
      <c r="K128" s="37"/>
      <c r="L128" s="37"/>
    </row>
    <row r="129" ht="14.25" customHeight="1">
      <c r="A129" s="1"/>
      <c r="B129" s="37"/>
      <c r="C129" s="36"/>
      <c r="D129" s="36"/>
      <c r="E129" s="36"/>
      <c r="F129" s="37"/>
      <c r="G129" s="37"/>
      <c r="H129" s="37"/>
      <c r="I129" s="37"/>
      <c r="J129" s="37"/>
      <c r="K129" s="37"/>
      <c r="L129" s="37"/>
    </row>
    <row r="130" ht="14.25" customHeight="1">
      <c r="A130" s="1"/>
      <c r="B130" s="37"/>
      <c r="C130" s="36"/>
      <c r="D130" s="36"/>
      <c r="E130" s="36"/>
      <c r="F130" s="37"/>
      <c r="G130" s="37"/>
      <c r="H130" s="37"/>
      <c r="I130" s="37"/>
      <c r="J130" s="37"/>
      <c r="K130" s="37"/>
      <c r="L130" s="37"/>
    </row>
    <row r="131" ht="14.25" customHeight="1">
      <c r="A131" s="1"/>
      <c r="B131" s="37"/>
      <c r="C131" s="36"/>
      <c r="D131" s="36"/>
      <c r="E131" s="36"/>
      <c r="F131" s="37"/>
      <c r="G131" s="37"/>
      <c r="H131" s="37"/>
      <c r="I131" s="37"/>
      <c r="J131" s="37"/>
      <c r="K131" s="37"/>
      <c r="L131" s="37"/>
    </row>
    <row r="132" ht="14.25" customHeight="1">
      <c r="A132" s="1"/>
      <c r="B132" s="37"/>
      <c r="C132" s="36"/>
      <c r="D132" s="36"/>
      <c r="E132" s="36"/>
      <c r="F132" s="37"/>
      <c r="G132" s="37"/>
      <c r="H132" s="37"/>
      <c r="I132" s="37"/>
      <c r="J132" s="37"/>
      <c r="K132" s="37"/>
      <c r="L132" s="37"/>
    </row>
    <row r="133" ht="14.25" customHeight="1">
      <c r="A133" s="1"/>
      <c r="B133" s="37"/>
      <c r="C133" s="36"/>
      <c r="D133" s="36"/>
      <c r="E133" s="36"/>
      <c r="F133" s="37"/>
      <c r="G133" s="37"/>
      <c r="H133" s="37"/>
      <c r="I133" s="37"/>
      <c r="J133" s="37"/>
      <c r="K133" s="37"/>
      <c r="L133" s="37"/>
    </row>
    <row r="134" ht="14.25" customHeight="1">
      <c r="A134" s="1"/>
      <c r="B134" s="37"/>
      <c r="C134" s="36"/>
      <c r="D134" s="36"/>
      <c r="E134" s="36"/>
      <c r="F134" s="37"/>
      <c r="G134" s="37"/>
      <c r="H134" s="37"/>
      <c r="I134" s="37"/>
      <c r="J134" s="37"/>
      <c r="K134" s="37"/>
      <c r="L134" s="37"/>
    </row>
    <row r="135" ht="14.25" customHeight="1">
      <c r="A135" s="1"/>
      <c r="B135" s="37"/>
      <c r="C135" s="36"/>
      <c r="D135" s="36"/>
      <c r="E135" s="36"/>
      <c r="F135" s="37"/>
      <c r="G135" s="37"/>
      <c r="H135" s="37"/>
      <c r="I135" s="37"/>
      <c r="J135" s="37"/>
      <c r="K135" s="37"/>
      <c r="L135" s="37"/>
    </row>
    <row r="136" ht="14.25" customHeight="1">
      <c r="A136" s="1"/>
      <c r="B136" s="37"/>
      <c r="C136" s="36"/>
      <c r="D136" s="36"/>
      <c r="E136" s="36"/>
      <c r="F136" s="37"/>
      <c r="G136" s="37"/>
      <c r="H136" s="37"/>
      <c r="I136" s="37"/>
      <c r="J136" s="37"/>
      <c r="K136" s="37"/>
      <c r="L136" s="37"/>
    </row>
    <row r="137" ht="14.25" customHeight="1">
      <c r="A137" s="1"/>
      <c r="B137" s="37"/>
      <c r="C137" s="36"/>
      <c r="D137" s="36"/>
      <c r="E137" s="36"/>
      <c r="F137" s="37"/>
      <c r="G137" s="37"/>
      <c r="H137" s="37"/>
      <c r="I137" s="37"/>
      <c r="J137" s="37"/>
      <c r="K137" s="37"/>
      <c r="L137" s="37"/>
    </row>
    <row r="138" ht="14.25" customHeight="1">
      <c r="A138" s="1"/>
      <c r="B138" s="37"/>
      <c r="C138" s="36"/>
      <c r="D138" s="36"/>
      <c r="E138" s="36"/>
      <c r="F138" s="37"/>
      <c r="G138" s="37"/>
      <c r="H138" s="37"/>
      <c r="I138" s="37"/>
      <c r="J138" s="37"/>
      <c r="K138" s="37"/>
      <c r="L138" s="37"/>
    </row>
    <row r="139" ht="14.25" customHeight="1">
      <c r="A139" s="1"/>
      <c r="B139" s="37"/>
      <c r="C139" s="36"/>
      <c r="D139" s="36"/>
      <c r="E139" s="36"/>
      <c r="F139" s="37"/>
      <c r="G139" s="37"/>
      <c r="H139" s="37"/>
      <c r="I139" s="37"/>
      <c r="J139" s="37"/>
      <c r="K139" s="37"/>
      <c r="L139" s="37"/>
    </row>
    <row r="140" ht="14.25" customHeight="1">
      <c r="A140" s="1"/>
      <c r="B140" s="37"/>
      <c r="C140" s="36"/>
      <c r="D140" s="36"/>
      <c r="E140" s="36"/>
      <c r="F140" s="37"/>
      <c r="G140" s="37"/>
      <c r="H140" s="37"/>
      <c r="I140" s="37"/>
      <c r="J140" s="37"/>
      <c r="K140" s="37"/>
      <c r="L140" s="37"/>
    </row>
    <row r="141" ht="14.25" customHeight="1">
      <c r="A141" s="1"/>
      <c r="B141" s="37"/>
      <c r="C141" s="36"/>
      <c r="D141" s="36"/>
      <c r="E141" s="36"/>
      <c r="F141" s="37"/>
      <c r="G141" s="37"/>
      <c r="H141" s="37"/>
      <c r="I141" s="37"/>
      <c r="J141" s="37"/>
      <c r="K141" s="37"/>
      <c r="L141" s="37"/>
    </row>
    <row r="142" ht="14.25" customHeight="1">
      <c r="A142" s="1"/>
      <c r="B142" s="37"/>
      <c r="C142" s="36"/>
      <c r="D142" s="36"/>
      <c r="E142" s="36"/>
      <c r="F142" s="37"/>
      <c r="G142" s="37"/>
      <c r="H142" s="37"/>
      <c r="I142" s="37"/>
      <c r="J142" s="37"/>
      <c r="K142" s="37"/>
      <c r="L142" s="37"/>
    </row>
    <row r="143" ht="14.25" customHeight="1">
      <c r="A143" s="1"/>
      <c r="B143" s="37"/>
      <c r="C143" s="36"/>
      <c r="D143" s="36"/>
      <c r="E143" s="36"/>
      <c r="F143" s="37"/>
      <c r="G143" s="37"/>
      <c r="H143" s="37"/>
      <c r="I143" s="37"/>
      <c r="J143" s="37"/>
      <c r="K143" s="37"/>
      <c r="L143" s="37"/>
    </row>
    <row r="144" ht="14.25" customHeight="1">
      <c r="A144" s="1"/>
      <c r="B144" s="37"/>
      <c r="C144" s="36"/>
      <c r="D144" s="36"/>
      <c r="E144" s="36"/>
      <c r="F144" s="37"/>
      <c r="G144" s="37"/>
      <c r="H144" s="37"/>
      <c r="I144" s="37"/>
      <c r="J144" s="37"/>
      <c r="K144" s="37"/>
      <c r="L144" s="37"/>
    </row>
    <row r="145" ht="14.25" customHeight="1">
      <c r="A145" s="1"/>
      <c r="B145" s="37"/>
      <c r="C145" s="36"/>
      <c r="D145" s="36"/>
      <c r="E145" s="36"/>
      <c r="F145" s="37"/>
      <c r="G145" s="37"/>
      <c r="H145" s="37"/>
      <c r="I145" s="37"/>
      <c r="J145" s="37"/>
      <c r="K145" s="37"/>
      <c r="L145" s="37"/>
    </row>
    <row r="146" ht="14.25" customHeight="1">
      <c r="A146" s="1"/>
      <c r="B146" s="37"/>
      <c r="C146" s="36"/>
      <c r="D146" s="36"/>
      <c r="E146" s="36"/>
      <c r="F146" s="37"/>
      <c r="G146" s="37"/>
      <c r="H146" s="37"/>
      <c r="I146" s="37"/>
      <c r="J146" s="37"/>
      <c r="K146" s="37"/>
      <c r="L146" s="37"/>
    </row>
    <row r="147" ht="14.25" customHeight="1">
      <c r="A147" s="1"/>
      <c r="B147" s="37"/>
      <c r="C147" s="36"/>
      <c r="D147" s="36"/>
      <c r="E147" s="36"/>
      <c r="F147" s="37"/>
      <c r="G147" s="37"/>
      <c r="H147" s="37"/>
      <c r="I147" s="37"/>
      <c r="J147" s="37"/>
      <c r="K147" s="37"/>
      <c r="L147" s="37"/>
    </row>
    <row r="148" ht="14.25" customHeight="1">
      <c r="A148" s="1"/>
      <c r="B148" s="37"/>
      <c r="C148" s="36"/>
      <c r="D148" s="36"/>
      <c r="E148" s="36"/>
      <c r="F148" s="37"/>
      <c r="G148" s="37"/>
      <c r="H148" s="37"/>
      <c r="I148" s="37"/>
      <c r="J148" s="37"/>
      <c r="K148" s="37"/>
      <c r="L148" s="37"/>
    </row>
    <row r="149" ht="14.25" customHeight="1">
      <c r="A149" s="1"/>
      <c r="B149" s="37"/>
      <c r="C149" s="36"/>
      <c r="D149" s="36"/>
      <c r="E149" s="36"/>
      <c r="F149" s="37"/>
      <c r="G149" s="37"/>
      <c r="H149" s="37"/>
      <c r="I149" s="37"/>
      <c r="J149" s="37"/>
      <c r="K149" s="37"/>
      <c r="L149" s="37"/>
    </row>
    <row r="150" ht="14.25" customHeight="1">
      <c r="A150" s="1"/>
      <c r="B150" s="37"/>
      <c r="C150" s="36"/>
      <c r="D150" s="36"/>
      <c r="E150" s="36"/>
      <c r="F150" s="37"/>
      <c r="G150" s="37"/>
      <c r="H150" s="37"/>
      <c r="I150" s="37"/>
      <c r="J150" s="37"/>
      <c r="K150" s="37"/>
      <c r="L150" s="37"/>
    </row>
    <row r="151" ht="14.25" customHeight="1">
      <c r="A151" s="1"/>
      <c r="B151" s="37"/>
      <c r="C151" s="36"/>
      <c r="D151" s="36"/>
      <c r="E151" s="36"/>
      <c r="F151" s="37"/>
      <c r="G151" s="37"/>
      <c r="H151" s="37"/>
      <c r="I151" s="37"/>
      <c r="J151" s="37"/>
      <c r="K151" s="37"/>
      <c r="L151" s="37"/>
    </row>
    <row r="152" ht="14.25" customHeight="1">
      <c r="A152" s="1"/>
      <c r="B152" s="37"/>
      <c r="C152" s="36"/>
      <c r="D152" s="36"/>
      <c r="E152" s="36"/>
      <c r="F152" s="37"/>
      <c r="G152" s="37"/>
      <c r="H152" s="37"/>
      <c r="I152" s="37"/>
      <c r="J152" s="37"/>
      <c r="K152" s="37"/>
      <c r="L152" s="37"/>
    </row>
    <row r="153" ht="14.25" customHeight="1">
      <c r="A153" s="1"/>
      <c r="B153" s="37"/>
      <c r="C153" s="36"/>
      <c r="D153" s="36"/>
      <c r="E153" s="36"/>
      <c r="F153" s="37"/>
      <c r="G153" s="37"/>
      <c r="H153" s="37"/>
      <c r="I153" s="37"/>
      <c r="J153" s="37"/>
      <c r="K153" s="37"/>
      <c r="L153" s="37"/>
    </row>
    <row r="154" ht="14.25" customHeight="1">
      <c r="A154" s="1"/>
      <c r="B154" s="37"/>
      <c r="C154" s="36"/>
      <c r="D154" s="36"/>
      <c r="E154" s="36"/>
      <c r="F154" s="37"/>
      <c r="G154" s="37"/>
      <c r="H154" s="37"/>
      <c r="I154" s="37"/>
      <c r="J154" s="37"/>
      <c r="K154" s="37"/>
      <c r="L154" s="37"/>
    </row>
    <row r="155" ht="14.25" customHeight="1">
      <c r="A155" s="1"/>
      <c r="B155" s="37"/>
      <c r="C155" s="36"/>
      <c r="D155" s="36"/>
      <c r="E155" s="36"/>
      <c r="F155" s="37"/>
      <c r="G155" s="37"/>
      <c r="H155" s="37"/>
      <c r="I155" s="37"/>
      <c r="J155" s="37"/>
      <c r="K155" s="37"/>
      <c r="L155" s="37"/>
    </row>
    <row r="156" ht="14.25" customHeight="1">
      <c r="A156" s="1"/>
      <c r="B156" s="37"/>
      <c r="C156" s="36"/>
      <c r="D156" s="36"/>
      <c r="E156" s="36"/>
      <c r="F156" s="37"/>
      <c r="G156" s="37"/>
      <c r="H156" s="37"/>
      <c r="I156" s="37"/>
      <c r="J156" s="37"/>
      <c r="K156" s="37"/>
      <c r="L156" s="37"/>
    </row>
    <row r="157" ht="14.25" customHeight="1">
      <c r="A157" s="1"/>
      <c r="B157" s="37"/>
      <c r="C157" s="36"/>
      <c r="D157" s="36"/>
      <c r="E157" s="36"/>
      <c r="F157" s="37"/>
      <c r="G157" s="37"/>
      <c r="H157" s="37"/>
      <c r="I157" s="37"/>
      <c r="J157" s="37"/>
      <c r="K157" s="37"/>
      <c r="L157" s="37"/>
    </row>
    <row r="158" ht="14.25" customHeight="1">
      <c r="A158" s="1"/>
      <c r="B158" s="37"/>
      <c r="C158" s="36"/>
      <c r="D158" s="36"/>
      <c r="E158" s="36"/>
      <c r="F158" s="37"/>
      <c r="G158" s="37"/>
      <c r="H158" s="37"/>
      <c r="I158" s="37"/>
      <c r="J158" s="37"/>
      <c r="K158" s="37"/>
      <c r="L158" s="37"/>
    </row>
    <row r="159" ht="14.25" customHeight="1">
      <c r="A159" s="1"/>
      <c r="B159" s="37"/>
      <c r="C159" s="36"/>
      <c r="D159" s="36"/>
      <c r="E159" s="36"/>
      <c r="F159" s="37"/>
      <c r="G159" s="37"/>
      <c r="H159" s="37"/>
      <c r="I159" s="37"/>
      <c r="J159" s="37"/>
      <c r="K159" s="37"/>
      <c r="L159" s="37"/>
    </row>
    <row r="160" ht="14.25" customHeight="1">
      <c r="A160" s="1"/>
      <c r="B160" s="37"/>
      <c r="C160" s="36"/>
      <c r="D160" s="36"/>
      <c r="E160" s="36"/>
      <c r="F160" s="37"/>
      <c r="G160" s="37"/>
      <c r="H160" s="37"/>
      <c r="I160" s="37"/>
      <c r="J160" s="37"/>
      <c r="K160" s="37"/>
      <c r="L160" s="37"/>
    </row>
    <row r="161" ht="14.25" customHeight="1">
      <c r="A161" s="1"/>
      <c r="B161" s="37"/>
      <c r="C161" s="36"/>
      <c r="D161" s="36"/>
      <c r="E161" s="36"/>
      <c r="F161" s="37"/>
      <c r="G161" s="37"/>
      <c r="H161" s="37"/>
      <c r="I161" s="37"/>
      <c r="J161" s="37"/>
      <c r="K161" s="37"/>
      <c r="L161" s="37"/>
    </row>
    <row r="162" ht="14.25" customHeight="1">
      <c r="A162" s="1"/>
      <c r="B162" s="37"/>
      <c r="C162" s="36"/>
      <c r="D162" s="36"/>
      <c r="E162" s="36"/>
      <c r="F162" s="37"/>
      <c r="G162" s="37"/>
      <c r="H162" s="37"/>
      <c r="I162" s="37"/>
      <c r="J162" s="37"/>
      <c r="K162" s="37"/>
      <c r="L162" s="37"/>
    </row>
    <row r="163" ht="14.25" customHeight="1">
      <c r="A163" s="1"/>
      <c r="B163" s="37"/>
      <c r="C163" s="36"/>
      <c r="D163" s="36"/>
      <c r="E163" s="36"/>
      <c r="F163" s="37"/>
      <c r="G163" s="37"/>
      <c r="H163" s="37"/>
      <c r="I163" s="37"/>
      <c r="J163" s="37"/>
      <c r="K163" s="37"/>
      <c r="L163" s="37"/>
    </row>
    <row r="164" ht="14.25" customHeight="1">
      <c r="A164" s="1"/>
      <c r="B164" s="37"/>
      <c r="C164" s="36"/>
      <c r="D164" s="36"/>
      <c r="E164" s="36"/>
      <c r="F164" s="37"/>
      <c r="G164" s="37"/>
      <c r="H164" s="37"/>
      <c r="I164" s="37"/>
      <c r="J164" s="37"/>
      <c r="K164" s="37"/>
      <c r="L164" s="37"/>
    </row>
    <row r="165" ht="14.25" customHeight="1">
      <c r="A165" s="1"/>
      <c r="B165" s="37"/>
      <c r="C165" s="36"/>
      <c r="D165" s="36"/>
      <c r="E165" s="36"/>
      <c r="F165" s="37"/>
      <c r="G165" s="37"/>
      <c r="H165" s="37"/>
      <c r="I165" s="37"/>
      <c r="J165" s="37"/>
      <c r="K165" s="37"/>
      <c r="L165" s="37"/>
    </row>
    <row r="166" ht="14.25" customHeight="1">
      <c r="A166" s="1"/>
      <c r="B166" s="37"/>
      <c r="C166" s="36"/>
      <c r="D166" s="36"/>
      <c r="E166" s="36"/>
      <c r="F166" s="37"/>
      <c r="G166" s="37"/>
      <c r="H166" s="37"/>
      <c r="I166" s="37"/>
      <c r="J166" s="37"/>
      <c r="K166" s="37"/>
      <c r="L166" s="37"/>
    </row>
    <row r="167" ht="14.25" customHeight="1">
      <c r="A167" s="1"/>
      <c r="B167" s="37"/>
      <c r="C167" s="36"/>
      <c r="D167" s="36"/>
      <c r="E167" s="36"/>
      <c r="F167" s="37"/>
      <c r="G167" s="37"/>
      <c r="H167" s="37"/>
      <c r="I167" s="37"/>
      <c r="J167" s="37"/>
      <c r="K167" s="37"/>
      <c r="L167" s="37"/>
    </row>
    <row r="168" ht="14.25" customHeight="1">
      <c r="A168" s="1"/>
      <c r="B168" s="37"/>
      <c r="C168" s="36"/>
      <c r="D168" s="36"/>
      <c r="E168" s="36"/>
      <c r="F168" s="37"/>
      <c r="G168" s="37"/>
      <c r="H168" s="37"/>
      <c r="I168" s="37"/>
      <c r="J168" s="37"/>
      <c r="K168" s="37"/>
      <c r="L168" s="37"/>
    </row>
    <row r="169" ht="14.25" customHeight="1">
      <c r="A169" s="1"/>
      <c r="B169" s="37"/>
      <c r="C169" s="36"/>
      <c r="D169" s="36"/>
      <c r="E169" s="36"/>
      <c r="F169" s="37"/>
      <c r="G169" s="37"/>
      <c r="H169" s="37"/>
      <c r="I169" s="37"/>
      <c r="J169" s="37"/>
      <c r="K169" s="37"/>
      <c r="L169" s="37"/>
    </row>
    <row r="170" ht="14.25" customHeight="1">
      <c r="A170" s="1"/>
      <c r="B170" s="37"/>
      <c r="C170" s="36"/>
      <c r="D170" s="36"/>
      <c r="E170" s="36"/>
      <c r="F170" s="37"/>
      <c r="G170" s="37"/>
      <c r="H170" s="37"/>
      <c r="I170" s="37"/>
      <c r="J170" s="37"/>
      <c r="K170" s="37"/>
      <c r="L170" s="37"/>
    </row>
    <row r="171" ht="14.25" customHeight="1">
      <c r="A171" s="1"/>
      <c r="B171" s="37"/>
      <c r="C171" s="36"/>
      <c r="D171" s="36"/>
      <c r="E171" s="36"/>
      <c r="F171" s="37"/>
      <c r="G171" s="37"/>
      <c r="H171" s="37"/>
      <c r="I171" s="37"/>
      <c r="J171" s="37"/>
      <c r="K171" s="37"/>
      <c r="L171" s="37"/>
    </row>
  </sheetData>
  <mergeCells count="4">
    <mergeCell ref="B3:G3"/>
    <mergeCell ref="C4:F4"/>
    <mergeCell ref="B6:E6"/>
    <mergeCell ref="G4:G6"/>
  </mergeCells>
  <pageMargins left="0.7" right="0.7" top="0.75" bottom="0.75" header="0.5118055" footer="0.5118055"/>
  <pageSetup paperSize="9" orientation="portrait" horizontalDpi="300" verticalDpi="300"/>
</worksheet>
</file>

<file path=xl/worksheets/sheet4.xml><?xml version="1.0" encoding="utf-8"?>
<worksheet xmlns:r="http://schemas.openxmlformats.org/officeDocument/2006/relationships" xmlns="http://schemas.openxmlformats.org/spreadsheetml/2006/main">
  <sheetViews>
    <sheetView showGridLines="0" zoomScaleNormal="100" zoomScalePageLayoutView="100" workbookViewId="0"/>
  </sheetViews>
  <sheetFormatPr defaultColWidth="11.42578" defaultRowHeight="14.25" customHeight="1"/>
  <cols>
    <col min="1" max="1" width="10.71094" customWidth="1"/>
    <col min="2" max="2" width="13" customWidth="1"/>
    <col min="3" max="3" width="24" customWidth="1"/>
    <col min="4" max="4" width="17.14063" customWidth="1"/>
    <col min="5" max="6" width="14.71094" customWidth="1"/>
    <col min="7" max="7" width="21" customWidth="1"/>
    <col min="8" max="8" width="13" hidden="1" customWidth="1"/>
    <col min="9" max="9" width="3.285156" hidden="1" customWidth="1"/>
    <col min="11" max="11" width="17" customWidth="1"/>
  </cols>
  <sheetData>
    <row r="1" ht="24.75" customHeight="1">
      <c r="A1" s="1"/>
      <c r="B1" s="1"/>
      <c r="C1" s="1"/>
      <c r="D1" s="1"/>
      <c r="E1" s="1"/>
      <c r="F1" s="1"/>
      <c r="G1" s="1"/>
      <c r="H1" s="1"/>
      <c r="I1" s="1"/>
      <c r="J1" s="1"/>
      <c r="K1" s="1"/>
      <c r="L1" s="1"/>
    </row>
    <row r="2" ht="15.75" customHeight="1">
      <c r="A2" s="1"/>
      <c r="B2" s="18" t="s">
        <v>50</v>
      </c>
      <c r="C2" s="9"/>
      <c r="D2" s="1"/>
      <c r="E2" s="1"/>
      <c r="F2" s="1"/>
      <c r="G2" s="1"/>
      <c r="H2" s="1"/>
      <c r="I2" s="1"/>
      <c r="J2" s="1"/>
      <c r="K2" s="1"/>
      <c r="L2" s="1"/>
    </row>
    <row r="3" ht="17.25" customHeight="1">
      <c r="A3" s="1"/>
      <c r="B3" s="9"/>
      <c r="C3" s="9"/>
      <c r="D3" s="1"/>
      <c r="E3" s="1"/>
      <c r="F3" s="1"/>
      <c r="G3" s="1"/>
      <c r="H3" s="1"/>
      <c r="I3" s="1"/>
      <c r="J3" s="1"/>
      <c r="K3" s="1"/>
      <c r="L3" s="1"/>
    </row>
    <row r="4" ht="14.25" customHeight="1">
      <c r="A4" s="1"/>
      <c r="B4" s="10" t="s">
        <v>17</v>
      </c>
      <c r="C4" s="9" t="s">
        <v>51</v>
      </c>
      <c r="D4" s="1"/>
      <c r="E4" s="1"/>
      <c r="F4" s="1"/>
      <c r="G4" s="1"/>
      <c r="H4" s="1"/>
      <c r="I4" s="1"/>
      <c r="J4" s="1"/>
      <c r="K4" s="1"/>
      <c r="L4" s="1"/>
    </row>
    <row r="5" ht="14.25" customHeight="1">
      <c r="A5" s="1"/>
      <c r="B5" s="9"/>
      <c r="C5" s="9" t="s">
        <v>52</v>
      </c>
      <c r="D5" s="1"/>
      <c r="E5" s="1"/>
      <c r="F5" s="1"/>
      <c r="G5" s="1"/>
      <c r="H5" s="1"/>
      <c r="I5" s="1"/>
      <c r="J5" s="1"/>
      <c r="K5" s="1"/>
      <c r="L5" s="1"/>
    </row>
    <row r="6" ht="14.25" customHeight="1">
      <c r="A6" s="1"/>
      <c r="B6" s="9"/>
      <c r="C6" s="9" t="s">
        <v>53</v>
      </c>
      <c r="D6" s="1"/>
      <c r="E6" s="1"/>
      <c r="F6" s="1"/>
      <c r="G6" s="1"/>
      <c r="H6" s="1"/>
      <c r="I6" s="1"/>
      <c r="J6" s="1"/>
      <c r="K6" s="1"/>
      <c r="L6" s="1"/>
    </row>
    <row r="7" ht="14.25" customHeight="1">
      <c r="A7" s="1"/>
      <c r="B7" s="9"/>
      <c r="C7" s="9"/>
      <c r="D7" s="1"/>
      <c r="E7" s="1"/>
      <c r="F7" s="1"/>
      <c r="G7" s="1"/>
      <c r="H7" s="1"/>
      <c r="I7" s="1"/>
      <c r="J7" s="1"/>
      <c r="K7" s="1"/>
      <c r="L7" s="1"/>
    </row>
    <row r="8" ht="14.25" customHeight="1">
      <c r="A8" s="1"/>
      <c r="B8" s="1"/>
      <c r="C8" s="1"/>
      <c r="D8" s="1"/>
      <c r="E8" s="1"/>
      <c r="F8" s="1"/>
      <c r="G8" s="1"/>
      <c r="H8" s="1"/>
      <c r="I8" s="1"/>
      <c r="J8" s="1"/>
      <c r="K8" s="1"/>
      <c r="L8" s="1"/>
    </row>
    <row r="9" ht="24" customHeight="1">
      <c r="A9" s="1"/>
      <c r="B9" s="40" t="s">
        <v>21</v>
      </c>
      <c r="C9" s="40" t="s">
        <v>54</v>
      </c>
      <c r="D9" s="40" t="s">
        <v>55</v>
      </c>
      <c r="E9" s="40" t="s">
        <v>56</v>
      </c>
      <c r="F9" s="40" t="s">
        <v>57</v>
      </c>
      <c r="G9" s="40" t="s">
        <v>58</v>
      </c>
      <c r="H9" s="41" t="s">
        <v>59</v>
      </c>
      <c r="I9" s="42" t="s">
        <v>60</v>
      </c>
      <c r="J9" s="1"/>
      <c r="K9" s="43" t="s">
        <v>61</v>
      </c>
      <c r="L9" s="44"/>
    </row>
    <row r="10" ht="14.25" customHeight="1">
      <c r="A10" s="1"/>
      <c r="B10" s="45">
        <f>'2. Job roles information'!B10</f>
        <v>1</v>
      </c>
      <c r="C10" s="46" t="str">
        <f>'2. Job roles information'!C10</f>
        <v xml:space="preserve">Sous Chef </v>
      </c>
      <c r="D10" s="47">
        <v>3</v>
      </c>
      <c r="E10" s="29">
        <v>6</v>
      </c>
      <c r="F10" s="48"/>
      <c r="G10" s="49" t="str">
        <f>IFERROR(IF(D10+E10=0, "", IF(D10/(D10+E10)&gt;=0.6, "women-dominated", IF(D10/(D10+E10)&lt;=0.4, "men-dominated", "balanced"))), "")</f>
        <v>men-dominated</v>
      </c>
      <c r="H10" s="50">
        <f>'7. Scores'!D7</f>
        <v>595.20000000000005</v>
      </c>
      <c r="I10" s="9" t="str">
        <f>'7. Scores'!E7</f>
        <v>Group 5</v>
      </c>
      <c r="J10" s="1"/>
      <c r="K10" s="51" t="s">
        <v>63</v>
      </c>
      <c r="L10" s="51"/>
    </row>
    <row r="11" ht="14.25" customHeight="1">
      <c r="A11" s="1"/>
      <c r="B11" s="45">
        <f>'2. Job roles information'!B11</f>
        <v>2</v>
      </c>
      <c r="C11" s="52" t="str">
        <f>'2. Job roles information'!C11</f>
        <v>Lead Event Coordinator</v>
      </c>
      <c r="D11" s="29">
        <v>7</v>
      </c>
      <c r="E11" s="29">
        <v>3</v>
      </c>
      <c r="F11" s="52"/>
      <c r="G11" s="49" t="str">
        <f>IFERROR(IF(D11+E11=0, "", IF(D11/(D11+E11)&gt;=0.6, "women-dominated", IF(D11/(D11+E11)&lt;=0.4, "men-dominated", "balanced"))), "")</f>
        <v>women-dominated</v>
      </c>
      <c r="H11" s="50">
        <f>'7. Scores'!D8</f>
        <v>642</v>
      </c>
      <c r="I11" s="9" t="str">
        <f>'7. Scores'!E8</f>
        <v>Group 6</v>
      </c>
      <c r="J11" s="1"/>
      <c r="K11" s="51" t="s">
        <v>65</v>
      </c>
      <c r="L11" s="51"/>
    </row>
    <row r="12" ht="14.25" customHeight="1">
      <c r="A12" s="1"/>
      <c r="B12" s="45">
        <f>'2. Job roles information'!B12</f>
        <v>3</v>
      </c>
      <c r="C12" s="48" t="str">
        <f>'2. Job roles information'!C12</f>
        <v>Kitchen Assistant</v>
      </c>
      <c r="D12" s="47">
        <v>10</v>
      </c>
      <c r="E12" s="29">
        <v>11</v>
      </c>
      <c r="F12" s="48"/>
      <c r="G12" s="49" t="str">
        <f>IFERROR(IF(D12+E12=0, "", IF(D12/(D12+E12)&gt;=0.6, "women-dominated", IF(D12/(D12+E12)&lt;=0.4, "men-dominated", "balanced"))), "")</f>
        <v>balanced</v>
      </c>
      <c r="H12" s="50">
        <f>'7. Scores'!D9</f>
        <v>366</v>
      </c>
      <c r="I12" s="9" t="str">
        <f>'7. Scores'!E9</f>
        <v>Group 4</v>
      </c>
      <c r="J12" s="1"/>
      <c r="K12" s="9"/>
      <c r="L12" s="9"/>
    </row>
    <row r="13" ht="15" customHeight="1">
      <c r="A13" s="1"/>
      <c r="B13" s="53">
        <f>'2. Job roles information'!B13</f>
        <v>4</v>
      </c>
      <c r="C13" s="49" t="str">
        <f>IFERROR(IF('2. Job roles information'!C13=0,"",'2. Job roles information'!C13), "")</f>
        <v/>
      </c>
      <c r="D13" s="29"/>
      <c r="E13" s="29"/>
      <c r="F13" s="52"/>
      <c r="G13" s="49" t="str">
        <f>IFERROR(IF(D13+E13=0, "", IF(D13/(D13+E13)&gt;=0.6, "women-dominated", IF(D13/(D13+E13)&lt;=0.4, "men-dominated", "balanced"))), "")</f>
        <v/>
      </c>
      <c r="H13" s="50">
        <f>'7. Scores'!D10</f>
        <v>0</v>
      </c>
      <c r="I13" s="9" t="str">
        <f>'7. Scores'!E10</f>
        <v>Group 1</v>
      </c>
      <c r="J13" s="1"/>
      <c r="K13" s="1"/>
      <c r="L13" s="1"/>
    </row>
    <row r="14" ht="14.25" customHeight="1">
      <c r="A14" s="1"/>
      <c r="B14" s="45">
        <f>'2. Job roles information'!B14</f>
        <v>5</v>
      </c>
      <c r="C14" s="49" t="str">
        <f>IFERROR(IF('2. Job roles information'!C14=0,"",'2. Job roles information'!C14), "")</f>
        <v/>
      </c>
      <c r="D14" s="47"/>
      <c r="E14" s="29"/>
      <c r="F14" s="48"/>
      <c r="G14" s="49" t="str">
        <f>IFERROR(IF(D14+E14=0, "", IF(D14/(D14+E14)&gt;=0.6, "women-dominated", IF(D14/(D14+E14)&lt;=0.4, "men-dominated", "balanced"))), "")</f>
        <v/>
      </c>
      <c r="H14" s="50">
        <f>'7. Scores'!D11</f>
        <v>0</v>
      </c>
      <c r="I14" s="9" t="str">
        <f>'7. Scores'!E11</f>
        <v>Group 1</v>
      </c>
      <c r="J14" s="1"/>
      <c r="K14" s="1"/>
      <c r="L14" s="1"/>
    </row>
    <row r="15" ht="14.25" customHeight="1">
      <c r="A15" s="1"/>
      <c r="B15" s="45">
        <f>'2. Job roles information'!B15</f>
        <v>6</v>
      </c>
      <c r="C15" s="49" t="str">
        <f>IFERROR(IF('2. Job roles information'!C15=0,"",'2. Job roles information'!C15), "")</f>
        <v/>
      </c>
      <c r="D15" s="54"/>
      <c r="E15" s="29"/>
      <c r="F15" s="52"/>
      <c r="G15" s="49" t="str">
        <f>IFERROR(IF(D15+E15=0, "", IF(D15/(D15+E15)&gt;=0.6, "women-dominated", IF(D15/(D15+E15)&lt;=0.4, "men-dominated", "balanced"))), "")</f>
        <v/>
      </c>
      <c r="H15" s="50">
        <f>'7. Scores'!D17</f>
        <v>0</v>
      </c>
      <c r="I15" s="9">
        <f>'7. Scores'!E17</f>
        <v>0</v>
      </c>
      <c r="J15" s="1"/>
      <c r="K15" s="1"/>
      <c r="L15" s="1"/>
    </row>
    <row r="16" ht="14.25" customHeight="1">
      <c r="A16" s="1"/>
      <c r="B16" s="45">
        <f>'2. Job roles information'!B16</f>
        <v>7</v>
      </c>
      <c r="C16" s="49" t="str">
        <f>IFERROR(IF('2. Job roles information'!C16=0,"",'2. Job roles information'!C16), "")</f>
        <v/>
      </c>
      <c r="D16" s="47"/>
      <c r="E16" s="29"/>
      <c r="F16" s="48"/>
      <c r="G16" s="49" t="str">
        <f>IFERROR(IF(D16+E16=0, "", IF(D16/(D16+E16)&gt;=0.6, "women-dominated", IF(D16/(D16+E16)&lt;=0.4, "men-dominated", "balanced"))), "")</f>
        <v/>
      </c>
      <c r="H16" s="50">
        <f>'7. Scores'!D18</f>
        <v>0</v>
      </c>
      <c r="I16" s="9">
        <f>'7. Scores'!E18</f>
        <v>0</v>
      </c>
      <c r="J16" s="1"/>
      <c r="K16" s="1"/>
      <c r="L16" s="1"/>
    </row>
    <row r="17" ht="14.25" customHeight="1">
      <c r="A17" s="1"/>
      <c r="B17" s="45">
        <f>'2. Job roles information'!B17</f>
        <v>8</v>
      </c>
      <c r="C17" s="49" t="str">
        <f>IFERROR(IF('2. Job roles information'!C17=0,"",'2. Job roles information'!C17), "")</f>
        <v/>
      </c>
      <c r="D17" s="29"/>
      <c r="E17" s="29"/>
      <c r="F17" s="52"/>
      <c r="G17" s="49" t="str">
        <f>IFERROR(IF(D17+E17=0, "", IF(D17/(D17+E17)&gt;=0.6, "women-dominated", IF(D17/(D17+E17)&lt;=0.4, "men-dominated", "balanced"))), "")</f>
        <v/>
      </c>
      <c r="H17" s="50">
        <f>'7. Scores'!D19</f>
        <v>0</v>
      </c>
      <c r="I17" s="9">
        <f>'7. Scores'!E19</f>
        <v>0</v>
      </c>
      <c r="J17" s="1"/>
      <c r="K17" s="1"/>
      <c r="L17" s="1"/>
    </row>
    <row r="18" ht="14.25" customHeight="1">
      <c r="A18" s="1"/>
      <c r="B18" s="45">
        <f>'2. Job roles information'!B18</f>
        <v>9</v>
      </c>
      <c r="C18" s="49" t="str">
        <f>IFERROR(IF('2. Job roles information'!C18=0,"",'2. Job roles information'!C18), "")</f>
        <v/>
      </c>
      <c r="D18" s="47"/>
      <c r="E18" s="29"/>
      <c r="F18" s="48"/>
      <c r="G18" s="49" t="str">
        <f>IFERROR(IF(D18+E18=0, "", IF(D18/(D18+E18)&gt;=0.6, "women-dominated", IF(D18/(D18+E18)&lt;=0.4, "men-dominated", "balanced"))), "")</f>
        <v/>
      </c>
      <c r="H18" s="50">
        <f>'7. Scores'!D20</f>
        <v>0</v>
      </c>
      <c r="I18" s="9">
        <f>'7. Scores'!E20</f>
        <v>0</v>
      </c>
      <c r="J18" s="1"/>
      <c r="K18" s="1"/>
      <c r="L18" s="1"/>
    </row>
    <row r="19" ht="14.25" customHeight="1">
      <c r="A19" s="1"/>
      <c r="B19" s="55">
        <f>'2. Job roles information'!B19</f>
        <v>10</v>
      </c>
      <c r="C19" s="56" t="str">
        <f>IFERROR(IF('2. Job roles information'!C19=0,"",'2. Job roles information'!C19), "")</f>
        <v/>
      </c>
      <c r="D19" s="57"/>
      <c r="E19" s="58"/>
      <c r="F19" s="52"/>
      <c r="G19" s="56" t="str">
        <f>IFERROR(IF(D19+E19=0, "", IF(D19/(D19+E19)&gt;=0.6, "women-dominated", IF(D19/(D19+E19)&lt;=0.4, "men-dominated", "balanced"))), "")</f>
        <v/>
      </c>
      <c r="H19" s="50">
        <f>'7. Scores'!D21</f>
        <v>0</v>
      </c>
      <c r="I19" s="9">
        <f>'7. Scores'!E21</f>
        <v>0</v>
      </c>
      <c r="J19" s="1"/>
      <c r="K19" s="1"/>
      <c r="L19" s="1"/>
    </row>
    <row r="20" ht="14.25" customHeight="1">
      <c r="A20" s="1"/>
      <c r="B20" s="59" t="s">
        <v>68</v>
      </c>
      <c r="C20" s="60"/>
      <c r="D20" s="60"/>
      <c r="E20" s="60"/>
      <c r="F20" s="60"/>
      <c r="G20" s="60"/>
      <c r="H20" s="1"/>
      <c r="I20" s="1"/>
      <c r="J20" s="1"/>
      <c r="K20" s="1"/>
      <c r="L20" s="1"/>
    </row>
    <row r="21" ht="14.25" customHeight="1">
      <c r="A21" s="1"/>
      <c r="B21" s="60"/>
      <c r="C21" s="60"/>
      <c r="D21" s="60"/>
      <c r="E21" s="60"/>
      <c r="F21" s="60"/>
      <c r="G21" s="60"/>
      <c r="H21" s="1"/>
      <c r="I21" s="1"/>
      <c r="J21" s="1"/>
      <c r="K21" s="1"/>
      <c r="L21" s="1"/>
    </row>
    <row r="22" ht="14.25" customHeight="1">
      <c r="A22" s="1"/>
      <c r="B22" s="60"/>
      <c r="C22" s="60"/>
      <c r="D22" s="60"/>
      <c r="E22" s="60"/>
      <c r="F22" s="60"/>
      <c r="G22" s="60"/>
      <c r="H22" s="1"/>
      <c r="I22" s="1"/>
      <c r="J22" s="1"/>
      <c r="K22" s="1"/>
      <c r="L22" s="1"/>
    </row>
    <row r="23" ht="14.25" customHeight="1">
      <c r="A23" s="1"/>
      <c r="B23" s="60"/>
      <c r="C23" s="60"/>
      <c r="D23" s="60"/>
      <c r="E23" s="60"/>
      <c r="F23" s="60"/>
      <c r="G23" s="60"/>
      <c r="H23" s="1"/>
      <c r="I23" s="1"/>
      <c r="J23" s="1"/>
      <c r="K23" s="1"/>
      <c r="L23" s="1"/>
    </row>
    <row r="24" ht="14.25" customHeight="1">
      <c r="A24" s="1"/>
      <c r="B24" s="60"/>
      <c r="C24" s="60"/>
      <c r="D24" s="60"/>
      <c r="E24" s="60"/>
      <c r="F24" s="60"/>
      <c r="G24" s="60"/>
      <c r="H24" s="1"/>
      <c r="I24" s="1"/>
      <c r="J24" s="1"/>
      <c r="K24" s="1"/>
      <c r="L24" s="1"/>
    </row>
    <row r="25" ht="14.25" customHeight="1">
      <c r="A25" s="1"/>
      <c r="B25" s="60"/>
      <c r="C25" s="60"/>
      <c r="D25" s="60"/>
      <c r="E25" s="60"/>
      <c r="F25" s="60"/>
      <c r="G25" s="60"/>
      <c r="H25" s="1"/>
      <c r="I25" s="1"/>
      <c r="J25" s="1"/>
      <c r="K25" s="1"/>
      <c r="L25" s="1"/>
    </row>
    <row r="26" ht="14.25" customHeight="1">
      <c r="A26" s="1"/>
      <c r="B26" s="60"/>
      <c r="C26" s="60"/>
      <c r="D26" s="60"/>
      <c r="E26" s="60"/>
      <c r="F26" s="60"/>
      <c r="G26" s="60"/>
      <c r="H26" s="1"/>
      <c r="I26" s="1"/>
      <c r="J26" s="1"/>
      <c r="K26" s="1"/>
      <c r="L26" s="1"/>
    </row>
    <row r="27" ht="14.25" customHeight="1">
      <c r="A27" s="1"/>
      <c r="B27" s="60"/>
      <c r="C27" s="60"/>
      <c r="D27" s="60"/>
      <c r="E27" s="60"/>
      <c r="F27" s="60"/>
      <c r="G27" s="60"/>
      <c r="H27" s="1"/>
      <c r="I27" s="1"/>
      <c r="J27" s="1"/>
      <c r="K27" s="1"/>
      <c r="L27" s="1"/>
    </row>
    <row r="28" ht="14.25" customHeight="1">
      <c r="A28" s="1"/>
      <c r="B28" s="60"/>
      <c r="C28" s="60"/>
      <c r="D28" s="60"/>
      <c r="E28" s="60"/>
      <c r="F28" s="60"/>
      <c r="G28" s="60"/>
      <c r="H28" s="1"/>
      <c r="I28" s="1"/>
      <c r="J28" s="1"/>
      <c r="K28" s="1"/>
      <c r="L28" s="1"/>
    </row>
    <row r="29" ht="14.25" customHeight="1">
      <c r="A29" s="1"/>
      <c r="B29" s="60"/>
      <c r="C29" s="60"/>
      <c r="D29" s="60"/>
      <c r="E29" s="60"/>
      <c r="F29" s="60"/>
      <c r="G29" s="60"/>
      <c r="H29" s="1"/>
      <c r="I29" s="1"/>
      <c r="J29" s="1"/>
      <c r="K29" s="1"/>
      <c r="L29" s="1"/>
    </row>
    <row r="30" ht="14.25" customHeight="1">
      <c r="A30" s="1"/>
      <c r="B30" s="1"/>
      <c r="C30" s="60"/>
      <c r="D30" s="60"/>
      <c r="E30" s="60"/>
      <c r="F30" s="60"/>
      <c r="G30" s="60"/>
      <c r="H30" s="1"/>
      <c r="I30" s="1"/>
      <c r="J30" s="1"/>
      <c r="K30" s="1"/>
      <c r="L30" s="1"/>
    </row>
    <row r="31" ht="14.25" customHeight="1">
      <c r="A31" s="1"/>
      <c r="B31" s="60"/>
      <c r="C31" s="60"/>
      <c r="D31" s="60"/>
      <c r="E31" s="60"/>
      <c r="F31" s="60"/>
      <c r="G31" s="60"/>
      <c r="H31" s="1"/>
      <c r="I31" s="1"/>
      <c r="J31" s="1"/>
      <c r="K31" s="1"/>
      <c r="L31" s="1"/>
    </row>
    <row r="32" ht="14.25" customHeight="1">
      <c r="A32" s="1"/>
      <c r="B32" s="60"/>
      <c r="C32" s="60"/>
      <c r="D32" s="60"/>
      <c r="E32" s="60"/>
      <c r="F32" s="60"/>
      <c r="G32" s="60"/>
      <c r="H32" s="1"/>
      <c r="I32" s="1"/>
      <c r="J32" s="1"/>
      <c r="K32" s="1"/>
      <c r="L32" s="1"/>
    </row>
    <row r="33" ht="14.25" customHeight="1">
      <c r="A33" s="1"/>
      <c r="B33" s="60"/>
      <c r="C33" s="60"/>
      <c r="D33" s="60"/>
      <c r="E33" s="60"/>
      <c r="F33" s="60"/>
      <c r="G33" s="60"/>
      <c r="H33" s="1"/>
      <c r="I33" s="1"/>
      <c r="J33" s="1"/>
      <c r="K33" s="1"/>
      <c r="L33" s="1"/>
    </row>
    <row r="34" ht="14.25" customHeight="1">
      <c r="A34" s="1"/>
      <c r="B34" s="60"/>
      <c r="C34" s="60"/>
      <c r="D34" s="60"/>
      <c r="E34" s="60"/>
      <c r="F34" s="60"/>
      <c r="G34" s="60"/>
      <c r="H34" s="1"/>
      <c r="I34" s="1"/>
      <c r="J34" s="1"/>
      <c r="K34" s="1"/>
      <c r="L34" s="1"/>
    </row>
    <row r="35" ht="14.25" customHeight="1">
      <c r="A35" s="1"/>
      <c r="B35" s="60"/>
      <c r="C35" s="60"/>
      <c r="D35" s="60"/>
      <c r="E35" s="60"/>
      <c r="F35" s="60"/>
      <c r="G35" s="60"/>
      <c r="H35" s="1"/>
      <c r="I35" s="1"/>
      <c r="J35" s="1"/>
      <c r="K35" s="1"/>
      <c r="L35" s="1"/>
    </row>
    <row r="36" ht="14.25" customHeight="1">
      <c r="A36" s="1"/>
      <c r="B36" s="60"/>
      <c r="C36" s="60"/>
      <c r="D36" s="60"/>
      <c r="E36" s="60"/>
      <c r="F36" s="60"/>
      <c r="G36" s="60"/>
      <c r="H36" s="1"/>
      <c r="I36" s="1"/>
      <c r="J36" s="1"/>
      <c r="K36" s="1"/>
      <c r="L36" s="1"/>
    </row>
    <row r="37" ht="14.25" customHeight="1">
      <c r="A37" s="1"/>
      <c r="B37" s="60"/>
      <c r="C37" s="60"/>
      <c r="D37" s="60"/>
      <c r="E37" s="60"/>
      <c r="F37" s="60"/>
      <c r="G37" s="60"/>
      <c r="H37" s="1"/>
      <c r="I37" s="1"/>
      <c r="J37" s="1"/>
      <c r="K37" s="1"/>
      <c r="L37" s="1"/>
    </row>
    <row r="38" ht="14.25" customHeight="1">
      <c r="A38" s="1"/>
      <c r="B38" s="60"/>
      <c r="C38" s="60"/>
      <c r="D38" s="60"/>
      <c r="E38" s="60"/>
      <c r="F38" s="60"/>
      <c r="G38" s="60"/>
      <c r="H38" s="1"/>
      <c r="I38" s="1"/>
      <c r="J38" s="1"/>
      <c r="K38" s="1"/>
      <c r="L38" s="1"/>
    </row>
    <row r="39" ht="14.25" customHeight="1">
      <c r="A39" s="1"/>
      <c r="B39" s="37"/>
      <c r="C39" s="37"/>
      <c r="D39" s="37"/>
      <c r="E39" s="37"/>
      <c r="F39" s="37"/>
      <c r="G39" s="37"/>
      <c r="H39" s="1"/>
      <c r="I39" s="1"/>
      <c r="J39" s="1"/>
      <c r="K39" s="1"/>
      <c r="L39" s="1"/>
    </row>
    <row r="40" ht="14.25" customHeight="1">
      <c r="A40" s="1"/>
      <c r="B40" s="37"/>
      <c r="C40" s="37"/>
      <c r="D40" s="37"/>
      <c r="E40" s="37"/>
      <c r="F40" s="37"/>
      <c r="G40" s="37"/>
      <c r="H40" s="1"/>
      <c r="I40" s="1"/>
      <c r="J40" s="1"/>
      <c r="K40" s="1"/>
      <c r="L40" s="1"/>
    </row>
    <row r="41" ht="14.25" customHeight="1">
      <c r="A41" s="1"/>
      <c r="B41" s="37"/>
      <c r="C41" s="37"/>
      <c r="D41" s="37"/>
      <c r="E41" s="37"/>
      <c r="F41" s="37"/>
      <c r="G41" s="37"/>
      <c r="H41" s="1"/>
      <c r="I41" s="1"/>
      <c r="J41" s="1"/>
      <c r="K41" s="1"/>
      <c r="L41" s="1"/>
    </row>
    <row r="42" ht="14.25" customHeight="1">
      <c r="A42" s="1"/>
      <c r="B42" s="37"/>
      <c r="C42" s="37"/>
      <c r="D42" s="37"/>
      <c r="E42" s="37"/>
      <c r="F42" s="37"/>
      <c r="G42" s="37"/>
      <c r="H42" s="1"/>
      <c r="I42" s="1"/>
      <c r="J42" s="1"/>
      <c r="K42" s="1"/>
      <c r="L42" s="1"/>
    </row>
    <row r="43" ht="14.25" customHeight="1">
      <c r="A43" s="1"/>
      <c r="B43" s="37"/>
      <c r="C43" s="37"/>
      <c r="D43" s="37"/>
      <c r="E43" s="37"/>
      <c r="F43" s="37"/>
      <c r="G43" s="37"/>
      <c r="H43" s="1"/>
      <c r="I43" s="1"/>
      <c r="J43" s="1"/>
      <c r="K43" s="1"/>
      <c r="L43" s="1"/>
    </row>
    <row r="44" ht="14.25" customHeight="1">
      <c r="A44" s="1"/>
      <c r="B44" s="37"/>
      <c r="C44" s="37"/>
      <c r="D44" s="37"/>
      <c r="E44" s="37"/>
      <c r="F44" s="37"/>
      <c r="G44" s="37"/>
      <c r="H44" s="1"/>
      <c r="I44" s="1"/>
      <c r="J44" s="1"/>
      <c r="K44" s="1"/>
      <c r="L44" s="1"/>
    </row>
    <row r="45" ht="14.25" customHeight="1">
      <c r="A45" s="1"/>
      <c r="B45" s="37"/>
      <c r="C45" s="37"/>
      <c r="D45" s="37"/>
      <c r="E45" s="37"/>
      <c r="F45" s="37"/>
      <c r="G45" s="37"/>
      <c r="H45" s="1"/>
      <c r="I45" s="1"/>
      <c r="J45" s="1"/>
      <c r="K45" s="1"/>
      <c r="L45" s="1"/>
    </row>
    <row r="46" ht="14.25" customHeight="1">
      <c r="A46" s="1"/>
      <c r="B46" s="37"/>
      <c r="C46" s="37"/>
      <c r="D46" s="37"/>
      <c r="E46" s="37"/>
      <c r="F46" s="37"/>
      <c r="G46" s="37"/>
      <c r="H46" s="1"/>
      <c r="I46" s="1"/>
      <c r="J46" s="1"/>
      <c r="K46" s="1"/>
      <c r="L46" s="1"/>
    </row>
    <row r="47" ht="14.25" customHeight="1">
      <c r="A47" s="1"/>
      <c r="B47" s="37"/>
      <c r="C47" s="37"/>
      <c r="D47" s="37"/>
      <c r="E47" s="37"/>
      <c r="F47" s="37"/>
      <c r="G47" s="37"/>
      <c r="H47" s="1"/>
      <c r="I47" s="1"/>
      <c r="J47" s="1"/>
      <c r="K47" s="1"/>
      <c r="L47" s="1"/>
    </row>
    <row r="48" ht="14.25" customHeight="1">
      <c r="A48" s="1"/>
      <c r="B48" s="37"/>
      <c r="C48" s="37"/>
      <c r="D48" s="37"/>
      <c r="E48" s="37"/>
      <c r="F48" s="37"/>
      <c r="G48" s="37"/>
      <c r="H48" s="1"/>
      <c r="I48" s="1"/>
      <c r="J48" s="1"/>
      <c r="K48" s="1"/>
      <c r="L48" s="1"/>
    </row>
    <row r="49" ht="14.25" customHeight="1">
      <c r="A49" s="1"/>
      <c r="B49" s="37"/>
      <c r="C49" s="37"/>
      <c r="D49" s="37"/>
      <c r="E49" s="37"/>
      <c r="F49" s="37"/>
      <c r="G49" s="37"/>
      <c r="H49" s="1"/>
      <c r="I49" s="1"/>
      <c r="J49" s="1"/>
      <c r="K49" s="1"/>
      <c r="L49" s="1"/>
    </row>
    <row r="50" ht="14.25" customHeight="1">
      <c r="A50" s="1"/>
      <c r="B50" s="37"/>
      <c r="C50" s="37"/>
      <c r="D50" s="37"/>
      <c r="E50" s="37"/>
      <c r="F50" s="37"/>
      <c r="G50" s="37"/>
      <c r="H50" s="1"/>
      <c r="I50" s="1"/>
      <c r="J50" s="1"/>
      <c r="K50" s="1"/>
      <c r="L50" s="1"/>
    </row>
    <row r="51" ht="14.25" customHeight="1">
      <c r="A51" s="1"/>
      <c r="B51" s="37"/>
      <c r="C51" s="37"/>
      <c r="D51" s="37"/>
      <c r="E51" s="37"/>
      <c r="F51" s="37"/>
      <c r="G51" s="37"/>
      <c r="H51" s="1"/>
      <c r="I51" s="1"/>
      <c r="J51" s="1"/>
      <c r="K51" s="1"/>
      <c r="L51" s="1"/>
    </row>
    <row r="52" ht="14.25" customHeight="1">
      <c r="A52" s="1"/>
      <c r="B52" s="37"/>
      <c r="C52" s="37"/>
      <c r="D52" s="37"/>
      <c r="E52" s="37"/>
      <c r="F52" s="37"/>
      <c r="G52" s="37"/>
      <c r="H52" s="1"/>
      <c r="I52" s="1"/>
      <c r="J52" s="1"/>
      <c r="K52" s="1"/>
      <c r="L52" s="1"/>
    </row>
    <row r="53" ht="14.25" customHeight="1">
      <c r="A53" s="1"/>
      <c r="B53" s="37"/>
      <c r="C53" s="37"/>
      <c r="D53" s="37"/>
      <c r="E53" s="37"/>
      <c r="F53" s="37"/>
      <c r="G53" s="37"/>
      <c r="H53" s="1"/>
      <c r="I53" s="1"/>
      <c r="J53" s="1"/>
      <c r="K53" s="1"/>
      <c r="L53" s="1"/>
    </row>
    <row r="54" ht="14.25" customHeight="1">
      <c r="A54" s="1"/>
      <c r="B54" s="37"/>
      <c r="C54" s="37"/>
      <c r="D54" s="37"/>
      <c r="E54" s="37"/>
      <c r="F54" s="37"/>
      <c r="G54" s="37"/>
      <c r="H54" s="1"/>
      <c r="I54" s="1"/>
      <c r="J54" s="1"/>
      <c r="K54" s="1"/>
      <c r="L54" s="1"/>
    </row>
    <row r="55" ht="14.25" customHeight="1">
      <c r="A55" s="1"/>
      <c r="B55" s="37"/>
      <c r="C55" s="37"/>
      <c r="D55" s="37"/>
      <c r="E55" s="37"/>
      <c r="F55" s="37"/>
      <c r="G55" s="37"/>
      <c r="H55" s="1"/>
      <c r="I55" s="1"/>
      <c r="J55" s="1"/>
      <c r="K55" s="1"/>
      <c r="L55" s="1"/>
    </row>
    <row r="56" ht="14.25" customHeight="1">
      <c r="A56" s="1"/>
      <c r="B56" s="37"/>
      <c r="C56" s="37"/>
      <c r="D56" s="37"/>
      <c r="E56" s="37"/>
      <c r="F56" s="37"/>
      <c r="G56" s="37"/>
      <c r="H56" s="1"/>
      <c r="I56" s="1"/>
      <c r="J56" s="1"/>
      <c r="K56" s="1"/>
      <c r="L56" s="1"/>
    </row>
    <row r="57" ht="14.25" customHeight="1">
      <c r="A57" s="1"/>
      <c r="B57" s="37"/>
      <c r="C57" s="37"/>
      <c r="D57" s="37"/>
      <c r="E57" s="37"/>
      <c r="F57" s="37"/>
      <c r="G57" s="37"/>
      <c r="H57" s="1"/>
      <c r="I57" s="1"/>
      <c r="J57" s="1"/>
      <c r="K57" s="1"/>
      <c r="L57" s="1"/>
    </row>
    <row r="58" ht="14.25" customHeight="1">
      <c r="A58" s="1"/>
      <c r="B58" s="37"/>
      <c r="C58" s="37"/>
      <c r="D58" s="37"/>
      <c r="E58" s="37"/>
      <c r="F58" s="37"/>
      <c r="G58" s="37"/>
      <c r="H58" s="1"/>
      <c r="I58" s="1"/>
      <c r="J58" s="1"/>
      <c r="K58" s="1"/>
      <c r="L58" s="1"/>
    </row>
    <row r="59" ht="14.25" customHeight="1">
      <c r="A59" s="1"/>
      <c r="B59" s="37"/>
      <c r="C59" s="37"/>
      <c r="D59" s="37"/>
      <c r="E59" s="37"/>
      <c r="F59" s="37"/>
      <c r="G59" s="37"/>
      <c r="H59" s="1"/>
      <c r="I59" s="1"/>
      <c r="J59" s="1"/>
      <c r="K59" s="1"/>
      <c r="L59" s="1"/>
    </row>
    <row r="60" ht="14.25" customHeight="1">
      <c r="A60" s="1"/>
      <c r="B60" s="37"/>
      <c r="C60" s="37"/>
      <c r="D60" s="37"/>
      <c r="E60" s="37"/>
      <c r="F60" s="37"/>
      <c r="G60" s="37"/>
      <c r="H60" s="1"/>
      <c r="I60" s="1"/>
      <c r="J60" s="1"/>
      <c r="K60" s="1"/>
      <c r="L60" s="1"/>
    </row>
    <row r="61" ht="14.25" customHeight="1">
      <c r="A61" s="1"/>
      <c r="B61" s="37"/>
      <c r="C61" s="37"/>
      <c r="D61" s="37"/>
      <c r="E61" s="37"/>
      <c r="F61" s="37"/>
      <c r="G61" s="37"/>
      <c r="H61" s="1"/>
      <c r="I61" s="1"/>
      <c r="J61" s="1"/>
      <c r="K61" s="1"/>
      <c r="L61" s="1"/>
    </row>
    <row r="62" ht="14.25" customHeight="1">
      <c r="A62" s="1"/>
      <c r="B62" s="37"/>
      <c r="C62" s="37"/>
      <c r="D62" s="37"/>
      <c r="E62" s="37"/>
      <c r="F62" s="37"/>
      <c r="G62" s="37"/>
      <c r="H62" s="1"/>
      <c r="I62" s="1"/>
      <c r="J62" s="1"/>
      <c r="K62" s="1"/>
      <c r="L62" s="1"/>
    </row>
    <row r="63" ht="14.25" customHeight="1">
      <c r="A63" s="1"/>
      <c r="B63" s="37"/>
      <c r="C63" s="37"/>
      <c r="D63" s="37"/>
      <c r="E63" s="37"/>
      <c r="F63" s="37"/>
      <c r="G63" s="37"/>
      <c r="H63" s="1"/>
      <c r="I63" s="1"/>
      <c r="J63" s="1"/>
      <c r="K63" s="1"/>
      <c r="L63" s="1"/>
    </row>
    <row r="64" ht="14.25" customHeight="1">
      <c r="A64" s="1"/>
      <c r="B64" s="37"/>
      <c r="C64" s="37"/>
      <c r="D64" s="37"/>
      <c r="E64" s="37"/>
      <c r="F64" s="37"/>
      <c r="G64" s="37"/>
      <c r="H64" s="1"/>
      <c r="I64" s="1"/>
      <c r="J64" s="1"/>
      <c r="K64" s="1"/>
      <c r="L64" s="1"/>
    </row>
    <row r="65" ht="14.25" customHeight="1">
      <c r="A65" s="1"/>
      <c r="B65" s="37"/>
      <c r="C65" s="37"/>
      <c r="D65" s="37"/>
      <c r="E65" s="37"/>
      <c r="F65" s="37"/>
      <c r="G65" s="37"/>
      <c r="H65" s="1"/>
      <c r="I65" s="1"/>
      <c r="J65" s="1"/>
      <c r="K65" s="1"/>
      <c r="L65" s="1"/>
    </row>
    <row r="66" ht="14.25" customHeight="1">
      <c r="A66" s="1"/>
      <c r="B66" s="37"/>
      <c r="C66" s="37"/>
      <c r="D66" s="37"/>
      <c r="E66" s="37"/>
      <c r="F66" s="37"/>
      <c r="G66" s="37"/>
      <c r="H66" s="1"/>
      <c r="I66" s="1"/>
      <c r="J66" s="1"/>
      <c r="K66" s="1"/>
      <c r="L66" s="1"/>
    </row>
    <row r="67" ht="14.25" customHeight="1">
      <c r="A67" s="1"/>
      <c r="B67" s="37"/>
      <c r="C67" s="37"/>
      <c r="D67" s="37"/>
      <c r="E67" s="37"/>
      <c r="F67" s="37"/>
      <c r="G67" s="37"/>
      <c r="H67" s="1"/>
      <c r="I67" s="1"/>
      <c r="J67" s="1"/>
      <c r="K67" s="1"/>
      <c r="L67" s="1"/>
    </row>
    <row r="68" ht="14.25" customHeight="1">
      <c r="A68" s="1"/>
      <c r="B68" s="37"/>
      <c r="C68" s="37"/>
      <c r="D68" s="37"/>
      <c r="E68" s="37"/>
      <c r="F68" s="37"/>
      <c r="G68" s="37"/>
      <c r="H68" s="1"/>
      <c r="I68" s="1"/>
      <c r="J68" s="1"/>
      <c r="K68" s="1"/>
      <c r="L68" s="1"/>
    </row>
    <row r="69" ht="14.25" customHeight="1">
      <c r="A69" s="1"/>
      <c r="B69" s="37"/>
      <c r="C69" s="37"/>
      <c r="D69" s="37"/>
      <c r="E69" s="37"/>
      <c r="F69" s="37"/>
      <c r="G69" s="37"/>
      <c r="H69" s="1"/>
      <c r="I69" s="1"/>
      <c r="J69" s="1"/>
      <c r="K69" s="1"/>
      <c r="L69" s="1"/>
    </row>
    <row r="70" ht="14.25" customHeight="1">
      <c r="A70" s="1"/>
      <c r="B70" s="37"/>
      <c r="C70" s="37"/>
      <c r="D70" s="37"/>
      <c r="E70" s="37"/>
      <c r="F70" s="37"/>
      <c r="G70" s="37"/>
      <c r="H70" s="1"/>
      <c r="I70" s="1"/>
      <c r="J70" s="1"/>
      <c r="K70" s="1"/>
      <c r="L70" s="1"/>
    </row>
    <row r="71" ht="14.25" customHeight="1">
      <c r="A71" s="1"/>
      <c r="B71" s="37"/>
      <c r="C71" s="37"/>
      <c r="D71" s="37"/>
      <c r="E71" s="37"/>
      <c r="F71" s="37"/>
      <c r="G71" s="37"/>
      <c r="H71" s="1"/>
      <c r="I71" s="1"/>
      <c r="J71" s="1"/>
      <c r="K71" s="1"/>
      <c r="L71" s="1"/>
    </row>
    <row r="72" ht="14.25" customHeight="1">
      <c r="A72" s="1"/>
      <c r="B72" s="37"/>
      <c r="C72" s="37"/>
      <c r="D72" s="37"/>
      <c r="E72" s="37"/>
      <c r="F72" s="37"/>
      <c r="G72" s="37"/>
      <c r="H72" s="1"/>
      <c r="I72" s="1"/>
      <c r="J72" s="1"/>
      <c r="K72" s="1"/>
      <c r="L72" s="1"/>
    </row>
    <row r="73" ht="14.25" customHeight="1">
      <c r="A73" s="1"/>
      <c r="B73" s="37"/>
      <c r="C73" s="37"/>
      <c r="D73" s="37"/>
      <c r="E73" s="37"/>
      <c r="F73" s="37"/>
      <c r="G73" s="37"/>
      <c r="H73" s="1"/>
      <c r="I73" s="1"/>
      <c r="J73" s="1"/>
      <c r="K73" s="1"/>
      <c r="L73" s="1"/>
    </row>
    <row r="74" ht="14.25" customHeight="1">
      <c r="A74" s="1"/>
      <c r="B74" s="37"/>
      <c r="C74" s="37"/>
      <c r="D74" s="37"/>
      <c r="E74" s="37"/>
      <c r="F74" s="37"/>
      <c r="G74" s="37"/>
      <c r="H74" s="1"/>
      <c r="I74" s="1"/>
      <c r="J74" s="1"/>
      <c r="K74" s="1"/>
      <c r="L74" s="1"/>
    </row>
    <row r="75" ht="14.25" customHeight="1">
      <c r="A75" s="1"/>
      <c r="B75" s="37"/>
      <c r="C75" s="37"/>
      <c r="D75" s="37"/>
      <c r="E75" s="37"/>
      <c r="F75" s="37"/>
      <c r="G75" s="37"/>
      <c r="H75" s="1"/>
      <c r="I75" s="1"/>
      <c r="J75" s="1"/>
      <c r="K75" s="1"/>
      <c r="L75" s="1"/>
    </row>
    <row r="76" ht="14.25" customHeight="1">
      <c r="A76" s="1"/>
      <c r="B76" s="37"/>
      <c r="C76" s="37"/>
      <c r="D76" s="37"/>
      <c r="E76" s="37"/>
      <c r="F76" s="37"/>
      <c r="G76" s="37"/>
      <c r="H76" s="1"/>
      <c r="I76" s="1"/>
      <c r="J76" s="1"/>
      <c r="K76" s="1"/>
      <c r="L76" s="1"/>
    </row>
    <row r="77" ht="14.25" customHeight="1">
      <c r="A77" s="1"/>
      <c r="B77" s="37"/>
      <c r="C77" s="37"/>
      <c r="D77" s="37"/>
      <c r="E77" s="37"/>
      <c r="F77" s="37"/>
      <c r="G77" s="37"/>
      <c r="H77" s="1"/>
      <c r="I77" s="1"/>
      <c r="J77" s="1"/>
      <c r="K77" s="1"/>
      <c r="L77" s="1"/>
    </row>
    <row r="78" ht="14.25" customHeight="1">
      <c r="A78" s="1"/>
      <c r="B78" s="37"/>
      <c r="C78" s="37"/>
      <c r="D78" s="37"/>
      <c r="E78" s="37"/>
      <c r="F78" s="37"/>
      <c r="G78" s="37"/>
      <c r="H78" s="1"/>
      <c r="I78" s="1"/>
      <c r="J78" s="1"/>
      <c r="K78" s="1"/>
      <c r="L78" s="1"/>
    </row>
    <row r="79" ht="14.25" customHeight="1">
      <c r="A79" s="1"/>
      <c r="B79" s="37"/>
      <c r="C79" s="37"/>
      <c r="D79" s="37"/>
      <c r="E79" s="37"/>
      <c r="F79" s="37"/>
      <c r="G79" s="37"/>
      <c r="H79" s="1"/>
      <c r="I79" s="1"/>
      <c r="J79" s="1"/>
      <c r="K79" s="1"/>
      <c r="L79" s="1"/>
    </row>
    <row r="80" ht="14.25" customHeight="1">
      <c r="A80" s="1"/>
      <c r="B80" s="37"/>
      <c r="C80" s="37"/>
      <c r="D80" s="37"/>
      <c r="E80" s="37"/>
      <c r="F80" s="37"/>
      <c r="G80" s="37"/>
      <c r="H80" s="1"/>
      <c r="I80" s="1"/>
      <c r="J80" s="1"/>
      <c r="K80" s="1"/>
      <c r="L80" s="1"/>
    </row>
    <row r="81" ht="14.25" customHeight="1">
      <c r="A81" s="1"/>
      <c r="B81" s="37"/>
      <c r="C81" s="37"/>
      <c r="D81" s="37"/>
      <c r="E81" s="37"/>
      <c r="F81" s="37"/>
      <c r="G81" s="37"/>
      <c r="H81" s="1"/>
      <c r="I81" s="1"/>
      <c r="J81" s="1"/>
      <c r="K81" s="1"/>
      <c r="L81" s="1"/>
    </row>
    <row r="82" ht="14.25" customHeight="1">
      <c r="A82" s="1"/>
      <c r="B82" s="37"/>
      <c r="C82" s="37"/>
      <c r="D82" s="37"/>
      <c r="E82" s="37"/>
      <c r="F82" s="37"/>
      <c r="G82" s="37"/>
      <c r="H82" s="1"/>
      <c r="I82" s="1"/>
      <c r="J82" s="1"/>
      <c r="K82" s="1"/>
      <c r="L82" s="1"/>
    </row>
    <row r="83" ht="14.25" customHeight="1">
      <c r="A83" s="1"/>
      <c r="B83" s="37"/>
      <c r="C83" s="37"/>
      <c r="D83" s="37"/>
      <c r="E83" s="37"/>
      <c r="F83" s="37"/>
      <c r="G83" s="37"/>
      <c r="H83" s="1"/>
      <c r="I83" s="1"/>
      <c r="J83" s="1"/>
      <c r="K83" s="1"/>
      <c r="L83" s="1"/>
    </row>
    <row r="84" ht="14.25" customHeight="1">
      <c r="A84" s="1"/>
      <c r="B84" s="37"/>
      <c r="C84" s="37"/>
      <c r="D84" s="37"/>
      <c r="E84" s="37"/>
      <c r="F84" s="37"/>
      <c r="G84" s="37"/>
      <c r="H84" s="1"/>
      <c r="I84" s="1"/>
      <c r="J84" s="1"/>
      <c r="K84" s="1"/>
      <c r="L84" s="1"/>
    </row>
    <row r="85" ht="14.25" customHeight="1">
      <c r="A85" s="1"/>
      <c r="B85" s="37"/>
      <c r="C85" s="37"/>
      <c r="D85" s="37"/>
      <c r="E85" s="37"/>
      <c r="F85" s="37"/>
      <c r="G85" s="37"/>
      <c r="H85" s="1"/>
      <c r="I85" s="1"/>
      <c r="J85" s="1"/>
      <c r="K85" s="1"/>
      <c r="L85" s="1"/>
    </row>
    <row r="86" ht="14.25" customHeight="1">
      <c r="A86" s="1"/>
      <c r="B86" s="37"/>
      <c r="C86" s="37"/>
      <c r="D86" s="37"/>
      <c r="E86" s="37"/>
      <c r="F86" s="37"/>
      <c r="G86" s="37"/>
      <c r="H86" s="1"/>
      <c r="I86" s="1"/>
      <c r="J86" s="1"/>
      <c r="K86" s="1"/>
      <c r="L86" s="1"/>
    </row>
    <row r="87" ht="14.25" customHeight="1">
      <c r="A87" s="1"/>
      <c r="B87" s="37"/>
      <c r="C87" s="37"/>
      <c r="D87" s="37"/>
      <c r="E87" s="37"/>
      <c r="F87" s="37"/>
      <c r="G87" s="37"/>
      <c r="H87" s="1"/>
      <c r="I87" s="1"/>
      <c r="J87" s="1"/>
      <c r="K87" s="1"/>
      <c r="L87" s="1"/>
    </row>
    <row r="88" ht="14.25" customHeight="1">
      <c r="A88" s="1"/>
      <c r="B88" s="37"/>
      <c r="C88" s="37"/>
      <c r="D88" s="37"/>
      <c r="E88" s="37"/>
      <c r="F88" s="37"/>
      <c r="G88" s="37"/>
      <c r="H88" s="1"/>
      <c r="I88" s="1"/>
      <c r="J88" s="1"/>
      <c r="K88" s="1"/>
      <c r="L88" s="1"/>
    </row>
    <row r="89" ht="14.25" customHeight="1">
      <c r="A89" s="1"/>
      <c r="B89" s="37"/>
      <c r="C89" s="37"/>
      <c r="D89" s="37"/>
      <c r="E89" s="37"/>
      <c r="F89" s="37"/>
      <c r="G89" s="37"/>
      <c r="H89" s="1"/>
      <c r="I89" s="1"/>
      <c r="J89" s="1"/>
      <c r="K89" s="1"/>
      <c r="L89" s="1"/>
    </row>
    <row r="90" ht="14.25" customHeight="1">
      <c r="A90" s="1"/>
      <c r="B90" s="37"/>
      <c r="C90" s="37"/>
      <c r="D90" s="37"/>
      <c r="E90" s="37"/>
      <c r="F90" s="37"/>
      <c r="G90" s="37"/>
      <c r="H90" s="1"/>
      <c r="I90" s="1"/>
      <c r="J90" s="1"/>
      <c r="K90" s="1"/>
      <c r="L90" s="1"/>
    </row>
    <row r="91" ht="14.25" customHeight="1">
      <c r="A91" s="1"/>
      <c r="B91" s="37"/>
      <c r="C91" s="37"/>
      <c r="D91" s="37"/>
      <c r="E91" s="37"/>
      <c r="F91" s="37"/>
      <c r="G91" s="37"/>
      <c r="H91" s="1"/>
      <c r="I91" s="1"/>
      <c r="J91" s="1"/>
      <c r="K91" s="1"/>
      <c r="L91" s="1"/>
    </row>
    <row r="92" ht="14.25" customHeight="1">
      <c r="A92" s="1"/>
      <c r="B92" s="37"/>
      <c r="C92" s="37"/>
      <c r="D92" s="37"/>
      <c r="E92" s="37"/>
      <c r="F92" s="37"/>
      <c r="G92" s="37"/>
      <c r="H92" s="1"/>
      <c r="I92" s="1"/>
      <c r="J92" s="1"/>
      <c r="K92" s="1"/>
      <c r="L92" s="1"/>
    </row>
    <row r="93" ht="14.25" customHeight="1">
      <c r="A93" s="1"/>
      <c r="B93" s="37"/>
      <c r="C93" s="37"/>
      <c r="D93" s="37"/>
      <c r="E93" s="37"/>
      <c r="F93" s="37"/>
      <c r="G93" s="37"/>
      <c r="H93" s="1"/>
      <c r="I93" s="1"/>
      <c r="J93" s="1"/>
      <c r="K93" s="1"/>
      <c r="L93" s="1"/>
    </row>
    <row r="94" ht="14.25" customHeight="1">
      <c r="A94" s="1"/>
      <c r="B94" s="37"/>
      <c r="C94" s="37"/>
      <c r="D94" s="37"/>
      <c r="E94" s="37"/>
      <c r="F94" s="37"/>
      <c r="G94" s="37"/>
      <c r="H94" s="1"/>
      <c r="I94" s="1"/>
      <c r="J94" s="1"/>
      <c r="K94" s="1"/>
      <c r="L94" s="1"/>
    </row>
    <row r="95" ht="14.25" customHeight="1">
      <c r="A95" s="1"/>
      <c r="B95" s="37"/>
      <c r="C95" s="37"/>
      <c r="D95" s="37"/>
      <c r="E95" s="37"/>
      <c r="F95" s="37"/>
      <c r="G95" s="37"/>
      <c r="H95" s="1"/>
      <c r="I95" s="1"/>
      <c r="J95" s="1"/>
      <c r="K95" s="1"/>
      <c r="L95" s="1"/>
    </row>
    <row r="96" ht="14.25" customHeight="1">
      <c r="A96" s="1"/>
      <c r="B96" s="37"/>
      <c r="C96" s="37"/>
      <c r="D96" s="37"/>
      <c r="E96" s="37"/>
      <c r="F96" s="37"/>
      <c r="G96" s="37"/>
      <c r="H96" s="1"/>
      <c r="I96" s="1"/>
      <c r="J96" s="1"/>
      <c r="K96" s="1"/>
      <c r="L96" s="1"/>
    </row>
    <row r="97" ht="14.25" customHeight="1">
      <c r="A97" s="1"/>
      <c r="B97" s="37"/>
      <c r="C97" s="37"/>
      <c r="D97" s="37"/>
      <c r="E97" s="37"/>
      <c r="F97" s="37"/>
      <c r="G97" s="37"/>
      <c r="H97" s="1"/>
      <c r="I97" s="1"/>
      <c r="J97" s="1"/>
      <c r="K97" s="1"/>
      <c r="L97" s="1"/>
    </row>
    <row r="98" ht="14.25" customHeight="1">
      <c r="A98" s="1"/>
      <c r="B98" s="37"/>
      <c r="C98" s="37"/>
      <c r="D98" s="37"/>
      <c r="E98" s="37"/>
      <c r="F98" s="37"/>
      <c r="G98" s="37"/>
      <c r="H98" s="1"/>
      <c r="I98" s="1"/>
      <c r="J98" s="1"/>
      <c r="K98" s="1"/>
      <c r="L98" s="1"/>
    </row>
    <row r="99" ht="14.25" customHeight="1">
      <c r="A99" s="1"/>
      <c r="B99" s="37"/>
      <c r="C99" s="37"/>
      <c r="D99" s="37"/>
      <c r="E99" s="37"/>
      <c r="F99" s="37"/>
      <c r="G99" s="37"/>
      <c r="H99" s="1"/>
      <c r="I99" s="1"/>
      <c r="J99" s="1"/>
      <c r="K99" s="1"/>
      <c r="L99" s="1"/>
    </row>
    <row r="100" ht="14.25" customHeight="1">
      <c r="A100" s="1"/>
      <c r="B100" s="37"/>
      <c r="C100" s="37"/>
      <c r="D100" s="37"/>
      <c r="E100" s="37"/>
      <c r="F100" s="37"/>
      <c r="G100" s="37"/>
      <c r="H100" s="1"/>
      <c r="I100" s="1"/>
      <c r="J100" s="1"/>
      <c r="K100" s="1"/>
      <c r="L100" s="1"/>
    </row>
    <row r="101" ht="14.25" customHeight="1">
      <c r="A101" s="1"/>
      <c r="B101" s="37"/>
      <c r="C101" s="37"/>
      <c r="D101" s="37"/>
      <c r="E101" s="37"/>
      <c r="F101" s="37"/>
      <c r="G101" s="37"/>
      <c r="H101" s="1"/>
      <c r="I101" s="1"/>
      <c r="J101" s="1"/>
      <c r="K101" s="1"/>
      <c r="L101" s="1"/>
    </row>
    <row r="102" ht="14.25" customHeight="1">
      <c r="A102" s="1"/>
      <c r="B102" s="37"/>
      <c r="C102" s="37"/>
      <c r="D102" s="37"/>
      <c r="E102" s="37"/>
      <c r="F102" s="37"/>
      <c r="G102" s="37"/>
      <c r="H102" s="1"/>
      <c r="I102" s="1"/>
      <c r="J102" s="1"/>
      <c r="K102" s="1"/>
      <c r="L102" s="1"/>
    </row>
    <row r="103" ht="14.25" customHeight="1">
      <c r="A103" s="1"/>
      <c r="B103" s="37"/>
      <c r="C103" s="37"/>
      <c r="D103" s="37"/>
      <c r="E103" s="37"/>
      <c r="F103" s="37"/>
      <c r="G103" s="37"/>
      <c r="H103" s="1"/>
      <c r="I103" s="1"/>
      <c r="J103" s="1"/>
      <c r="K103" s="1"/>
      <c r="L103" s="1"/>
    </row>
    <row r="104" ht="14.25" customHeight="1">
      <c r="A104" s="1"/>
      <c r="B104" s="37"/>
      <c r="C104" s="37"/>
      <c r="D104" s="37"/>
      <c r="E104" s="37"/>
      <c r="F104" s="37"/>
      <c r="G104" s="37"/>
      <c r="H104" s="1"/>
      <c r="I104" s="1"/>
      <c r="J104" s="1"/>
      <c r="K104" s="1"/>
      <c r="L104" s="1"/>
    </row>
    <row r="105" ht="14.25" customHeight="1">
      <c r="A105" s="1"/>
      <c r="B105" s="37"/>
      <c r="C105" s="37"/>
      <c r="D105" s="37"/>
      <c r="E105" s="37"/>
      <c r="F105" s="37"/>
      <c r="G105" s="37"/>
      <c r="H105" s="1"/>
      <c r="I105" s="1"/>
      <c r="J105" s="1"/>
      <c r="K105" s="1"/>
      <c r="L105" s="1"/>
    </row>
    <row r="106" ht="14.25" customHeight="1">
      <c r="A106" s="1"/>
      <c r="B106" s="37"/>
      <c r="C106" s="37"/>
      <c r="D106" s="37"/>
      <c r="E106" s="37"/>
      <c r="F106" s="37"/>
      <c r="G106" s="37"/>
      <c r="H106" s="1"/>
      <c r="I106" s="1"/>
      <c r="J106" s="1"/>
      <c r="K106" s="1"/>
      <c r="L106" s="1"/>
    </row>
    <row r="107" ht="14.25" customHeight="1">
      <c r="A107" s="1"/>
      <c r="B107" s="37"/>
      <c r="C107" s="37"/>
      <c r="D107" s="37"/>
      <c r="E107" s="37"/>
      <c r="F107" s="37"/>
      <c r="G107" s="37"/>
      <c r="H107" s="1"/>
      <c r="I107" s="1"/>
      <c r="J107" s="1"/>
      <c r="K107" s="1"/>
      <c r="L107" s="1"/>
    </row>
    <row r="108" ht="14.25" customHeight="1">
      <c r="A108" s="1"/>
      <c r="B108" s="37"/>
      <c r="C108" s="37"/>
      <c r="D108" s="37"/>
      <c r="E108" s="37"/>
      <c r="F108" s="37"/>
      <c r="G108" s="37"/>
      <c r="H108" s="1"/>
      <c r="I108" s="1"/>
      <c r="J108" s="1"/>
      <c r="K108" s="1"/>
      <c r="L108" s="1"/>
    </row>
    <row r="109" ht="14.25" customHeight="1">
      <c r="A109" s="1"/>
      <c r="B109" s="37"/>
      <c r="C109" s="37"/>
      <c r="D109" s="37"/>
      <c r="E109" s="37"/>
      <c r="F109" s="37"/>
      <c r="G109" s="37"/>
      <c r="H109" s="1"/>
      <c r="I109" s="1"/>
      <c r="J109" s="1"/>
      <c r="K109" s="1"/>
      <c r="L109" s="1"/>
    </row>
    <row r="110" ht="14.25" customHeight="1">
      <c r="A110" s="61"/>
      <c r="B110" s="37"/>
      <c r="C110" s="37"/>
      <c r="D110" s="37"/>
      <c r="E110" s="37"/>
      <c r="F110" s="37"/>
      <c r="G110" s="37"/>
      <c r="H110" s="1"/>
      <c r="I110" s="1"/>
      <c r="J110" s="1"/>
      <c r="K110" s="1"/>
      <c r="L110" s="1"/>
    </row>
    <row r="111" ht="14.25" customHeight="1">
      <c r="A111" s="1"/>
      <c r="B111" s="37"/>
      <c r="C111" s="37"/>
      <c r="D111" s="37"/>
      <c r="E111" s="37"/>
      <c r="F111" s="37"/>
      <c r="G111" s="37"/>
      <c r="H111" s="1"/>
      <c r="I111" s="1"/>
      <c r="J111" s="1"/>
      <c r="K111" s="1"/>
      <c r="L111" s="1"/>
    </row>
    <row r="112" ht="14.25" customHeight="1">
      <c r="A112" s="1"/>
      <c r="B112" s="37"/>
      <c r="C112" s="37"/>
      <c r="D112" s="37"/>
      <c r="E112" s="37"/>
      <c r="F112" s="37"/>
      <c r="G112" s="37"/>
      <c r="H112" s="1"/>
      <c r="I112" s="1"/>
      <c r="J112" s="1"/>
      <c r="K112" s="1"/>
      <c r="L112" s="1"/>
    </row>
    <row r="113" ht="14.25" customHeight="1">
      <c r="A113" s="1"/>
      <c r="B113" s="37"/>
      <c r="C113" s="37"/>
      <c r="D113" s="37"/>
      <c r="E113" s="37"/>
      <c r="F113" s="37"/>
      <c r="G113" s="37"/>
      <c r="H113" s="1"/>
      <c r="I113" s="1"/>
      <c r="J113" s="1"/>
      <c r="K113" s="1"/>
      <c r="L113" s="1"/>
    </row>
    <row r="114" ht="14.25" customHeight="1">
      <c r="A114" s="1"/>
      <c r="B114" s="37"/>
      <c r="C114" s="37"/>
      <c r="D114" s="37"/>
      <c r="E114" s="37"/>
      <c r="F114" s="37"/>
      <c r="G114" s="37"/>
      <c r="H114" s="1"/>
      <c r="I114" s="1"/>
      <c r="J114" s="1"/>
      <c r="K114" s="1"/>
      <c r="L114" s="1"/>
    </row>
    <row r="115" ht="14.25" customHeight="1">
      <c r="A115" s="1"/>
      <c r="B115" s="37"/>
      <c r="C115" s="37"/>
      <c r="D115" s="37"/>
      <c r="E115" s="37"/>
      <c r="F115" s="37"/>
      <c r="G115" s="37"/>
      <c r="H115" s="1"/>
      <c r="I115" s="1"/>
      <c r="J115" s="1"/>
      <c r="K115" s="1"/>
      <c r="L115" s="1"/>
    </row>
    <row r="116" ht="14.25" customHeight="1">
      <c r="A116" s="1"/>
      <c r="B116" s="37"/>
      <c r="C116" s="37"/>
      <c r="D116" s="37"/>
      <c r="E116" s="37"/>
      <c r="F116" s="37"/>
      <c r="G116" s="37"/>
      <c r="H116" s="1"/>
      <c r="I116" s="1"/>
      <c r="J116" s="1"/>
      <c r="K116" s="1"/>
      <c r="L116" s="1"/>
    </row>
    <row r="117" ht="14.25" customHeight="1">
      <c r="A117" s="1"/>
      <c r="B117" s="37"/>
      <c r="C117" s="37"/>
      <c r="D117" s="37"/>
      <c r="E117" s="37"/>
      <c r="F117" s="37"/>
      <c r="G117" s="37"/>
      <c r="H117" s="1"/>
      <c r="I117" s="1"/>
      <c r="J117" s="1"/>
      <c r="K117" s="1"/>
      <c r="L117" s="1"/>
    </row>
    <row r="118" ht="14.25" customHeight="1">
      <c r="A118" s="1"/>
      <c r="B118" s="37"/>
      <c r="C118" s="37"/>
      <c r="D118" s="37"/>
      <c r="E118" s="37"/>
      <c r="F118" s="37"/>
      <c r="G118" s="37"/>
      <c r="H118" s="1"/>
      <c r="I118" s="1"/>
      <c r="J118" s="1"/>
      <c r="K118" s="1"/>
      <c r="L118" s="1"/>
    </row>
    <row r="119" ht="14.25" customHeight="1">
      <c r="A119" s="1"/>
      <c r="B119" s="37"/>
      <c r="C119" s="37"/>
      <c r="D119" s="37"/>
      <c r="E119" s="37"/>
      <c r="F119" s="37"/>
      <c r="G119" s="37"/>
      <c r="H119" s="1"/>
      <c r="I119" s="1"/>
      <c r="J119" s="1"/>
      <c r="K119" s="1"/>
      <c r="L119" s="1"/>
    </row>
    <row r="120" ht="14.25" customHeight="1">
      <c r="A120" s="1"/>
      <c r="B120" s="37"/>
      <c r="C120" s="37"/>
      <c r="D120" s="37"/>
      <c r="E120" s="37"/>
      <c r="F120" s="37"/>
      <c r="G120" s="37"/>
      <c r="H120" s="1"/>
      <c r="I120" s="1"/>
      <c r="J120" s="1"/>
      <c r="K120" s="1"/>
      <c r="L120" s="1"/>
    </row>
    <row r="121" ht="14.25" customHeight="1">
      <c r="A121" s="1"/>
      <c r="B121" s="37"/>
      <c r="C121" s="37"/>
      <c r="D121" s="37"/>
      <c r="E121" s="37"/>
      <c r="F121" s="37"/>
      <c r="G121" s="37"/>
      <c r="H121" s="1"/>
      <c r="I121" s="1"/>
      <c r="J121" s="1"/>
      <c r="K121" s="1"/>
      <c r="L121" s="1"/>
    </row>
    <row r="122" ht="14.25" customHeight="1">
      <c r="A122" s="1"/>
      <c r="B122" s="37"/>
      <c r="C122" s="37"/>
      <c r="D122" s="37"/>
      <c r="E122" s="37"/>
      <c r="F122" s="37"/>
      <c r="G122" s="37"/>
      <c r="H122" s="1"/>
      <c r="I122" s="1"/>
      <c r="J122" s="1"/>
      <c r="K122" s="1"/>
      <c r="L122" s="1"/>
    </row>
    <row r="123" ht="14.25" customHeight="1">
      <c r="A123" s="1"/>
      <c r="B123" s="37"/>
      <c r="C123" s="37"/>
      <c r="D123" s="37"/>
      <c r="E123" s="37"/>
      <c r="F123" s="37"/>
      <c r="G123" s="37"/>
      <c r="H123" s="1"/>
      <c r="I123" s="1"/>
      <c r="J123" s="1"/>
      <c r="K123" s="1"/>
      <c r="L123" s="1"/>
    </row>
    <row r="124" ht="14.25" customHeight="1">
      <c r="A124" s="1"/>
      <c r="B124" s="37"/>
      <c r="C124" s="37"/>
      <c r="D124" s="37"/>
      <c r="E124" s="37"/>
      <c r="F124" s="37"/>
      <c r="G124" s="37"/>
      <c r="H124" s="1"/>
      <c r="I124" s="1"/>
      <c r="J124" s="1"/>
      <c r="K124" s="1"/>
      <c r="L124" s="1"/>
    </row>
    <row r="125" ht="14.25" customHeight="1">
      <c r="A125" s="1"/>
      <c r="B125" s="37"/>
      <c r="C125" s="37"/>
      <c r="D125" s="37"/>
      <c r="E125" s="37"/>
      <c r="F125" s="37"/>
      <c r="G125" s="37"/>
      <c r="H125" s="1"/>
      <c r="I125" s="1"/>
      <c r="J125" s="1"/>
      <c r="K125" s="1"/>
      <c r="L125" s="1"/>
    </row>
    <row r="126" ht="14.25" customHeight="1">
      <c r="A126" s="1"/>
      <c r="B126" s="37"/>
      <c r="C126" s="37"/>
      <c r="D126" s="37"/>
      <c r="E126" s="37"/>
      <c r="F126" s="37"/>
      <c r="G126" s="37"/>
      <c r="H126" s="1"/>
      <c r="I126" s="1"/>
      <c r="J126" s="1"/>
      <c r="K126" s="1"/>
      <c r="L126" s="1"/>
    </row>
    <row r="127" ht="14.25" customHeight="1">
      <c r="A127" s="1"/>
      <c r="B127" s="37"/>
      <c r="C127" s="37"/>
      <c r="D127" s="37"/>
      <c r="E127" s="37"/>
      <c r="F127" s="37"/>
      <c r="G127" s="37"/>
      <c r="H127" s="1"/>
      <c r="I127" s="1"/>
      <c r="J127" s="1"/>
      <c r="K127" s="1"/>
      <c r="L127" s="1"/>
    </row>
    <row r="128" ht="14.25" customHeight="1">
      <c r="A128" s="1"/>
      <c r="B128" s="37"/>
      <c r="C128" s="37"/>
      <c r="D128" s="37"/>
      <c r="E128" s="37"/>
      <c r="F128" s="37"/>
      <c r="G128" s="37"/>
      <c r="H128" s="1"/>
      <c r="I128" s="1"/>
      <c r="J128" s="1"/>
      <c r="K128" s="1"/>
      <c r="L128" s="1"/>
    </row>
    <row r="129" ht="14.25" customHeight="1">
      <c r="A129" s="1"/>
      <c r="B129" s="37"/>
      <c r="C129" s="37"/>
      <c r="D129" s="37"/>
      <c r="E129" s="37"/>
      <c r="F129" s="37"/>
      <c r="G129" s="37"/>
      <c r="H129" s="1"/>
      <c r="I129" s="1"/>
      <c r="J129" s="1"/>
      <c r="K129" s="1"/>
      <c r="L129" s="1"/>
    </row>
    <row r="130" ht="14.25" customHeight="1">
      <c r="A130" s="1"/>
      <c r="B130" s="37"/>
      <c r="C130" s="37"/>
      <c r="D130" s="37"/>
      <c r="E130" s="37"/>
      <c r="F130" s="37"/>
      <c r="G130" s="37"/>
      <c r="H130" s="1"/>
      <c r="I130" s="1"/>
      <c r="J130" s="1"/>
      <c r="K130" s="1"/>
      <c r="L130" s="1"/>
    </row>
    <row r="131" ht="14.25" customHeight="1">
      <c r="A131" s="1"/>
      <c r="B131" s="37"/>
      <c r="C131" s="37"/>
      <c r="D131" s="37"/>
      <c r="E131" s="37"/>
      <c r="F131" s="37"/>
      <c r="G131" s="37"/>
      <c r="H131" s="1"/>
      <c r="I131" s="1"/>
      <c r="J131" s="1"/>
      <c r="K131" s="1"/>
      <c r="L131" s="1"/>
    </row>
    <row r="132" ht="14.25" customHeight="1">
      <c r="A132" s="1"/>
      <c r="B132" s="37"/>
      <c r="C132" s="37"/>
      <c r="D132" s="37"/>
      <c r="E132" s="37"/>
      <c r="F132" s="37"/>
      <c r="G132" s="37"/>
      <c r="H132" s="1"/>
      <c r="I132" s="1"/>
      <c r="J132" s="1"/>
      <c r="K132" s="1"/>
      <c r="L132" s="1"/>
    </row>
    <row r="133" ht="14.25" customHeight="1">
      <c r="A133" s="1"/>
      <c r="B133" s="37"/>
      <c r="C133" s="37"/>
      <c r="D133" s="37"/>
      <c r="E133" s="37"/>
      <c r="F133" s="37"/>
      <c r="G133" s="37"/>
      <c r="H133" s="1"/>
      <c r="I133" s="1"/>
      <c r="J133" s="1"/>
      <c r="K133" s="1"/>
      <c r="L133" s="1"/>
    </row>
    <row r="134" ht="14.25" customHeight="1">
      <c r="A134" s="1"/>
      <c r="B134" s="37"/>
      <c r="C134" s="37"/>
      <c r="D134" s="37"/>
      <c r="E134" s="37"/>
      <c r="F134" s="37"/>
      <c r="G134" s="37"/>
      <c r="H134" s="1"/>
      <c r="I134" s="1"/>
      <c r="J134" s="1"/>
      <c r="K134" s="1"/>
      <c r="L134" s="1"/>
    </row>
    <row r="135" ht="14.25" customHeight="1">
      <c r="A135" s="1"/>
      <c r="B135" s="37"/>
      <c r="C135" s="37"/>
      <c r="D135" s="37"/>
      <c r="E135" s="37"/>
      <c r="F135" s="37"/>
      <c r="G135" s="37"/>
      <c r="H135" s="1"/>
      <c r="I135" s="1"/>
      <c r="J135" s="1"/>
      <c r="K135" s="1"/>
      <c r="L135" s="1"/>
    </row>
    <row r="136" ht="14.25" customHeight="1">
      <c r="A136" s="1"/>
      <c r="B136" s="37"/>
      <c r="C136" s="37"/>
      <c r="D136" s="37"/>
      <c r="E136" s="37"/>
      <c r="F136" s="37"/>
      <c r="G136" s="37"/>
      <c r="H136" s="1"/>
      <c r="I136" s="1"/>
      <c r="J136" s="1"/>
      <c r="K136" s="1"/>
      <c r="L136" s="1"/>
    </row>
    <row r="137" ht="14.25" customHeight="1">
      <c r="A137" s="1"/>
      <c r="B137" s="37"/>
      <c r="C137" s="37"/>
      <c r="D137" s="37"/>
      <c r="E137" s="37"/>
      <c r="F137" s="37"/>
      <c r="G137" s="37"/>
      <c r="H137" s="1"/>
      <c r="I137" s="1"/>
      <c r="J137" s="1"/>
      <c r="K137" s="1"/>
      <c r="L137" s="1"/>
    </row>
  </sheetData>
  <pageMargins left="0.7" right="0.7" top="0.75" bottom="0.75" header="0.5118055" footer="0.5118055"/>
  <pageSetup paperSize="9" orientation="portrait" horizontalDpi="300" verticalDpi="300"/>
</worksheet>
</file>

<file path=xl/worksheets/sheet5.xml><?xml version="1.0" encoding="utf-8"?>
<worksheet xmlns:r="http://schemas.openxmlformats.org/officeDocument/2006/relationships" xmlns="http://schemas.openxmlformats.org/spreadsheetml/2006/main">
  <sheetViews>
    <sheetView showGridLines="0" zoomScale="70" zoomScaleNormal="70" zoomScalePageLayoutView="100" workbookViewId="0">
      <selection activeCell="P33" sqref="P33"/>
    </sheetView>
  </sheetViews>
  <sheetFormatPr defaultColWidth="11.42578" defaultRowHeight="13.5" customHeight="1"/>
  <cols>
    <col min="2" max="2" width="34.28516" customWidth="1"/>
    <col min="3" max="3" width="38.71094" customWidth="1"/>
    <col min="4" max="16" width="17.14063" customWidth="1"/>
  </cols>
  <sheetData>
    <row r="1" ht="24.75" customHeight="1">
      <c r="A1" s="1"/>
      <c r="B1" s="1"/>
      <c r="C1" s="1"/>
      <c r="D1" s="1"/>
      <c r="E1" s="1"/>
      <c r="F1" s="1"/>
      <c r="G1" s="1"/>
      <c r="H1" s="1"/>
      <c r="I1" s="1"/>
      <c r="J1" s="1"/>
      <c r="K1" s="1"/>
      <c r="L1" s="1"/>
      <c r="M1" s="1"/>
      <c r="N1" s="1"/>
      <c r="O1" s="1"/>
      <c r="P1" s="1"/>
    </row>
    <row r="2" ht="15.75" customHeight="1">
      <c r="A2" s="1"/>
      <c r="B2" s="62" t="s">
        <v>69</v>
      </c>
      <c r="C2" s="44"/>
      <c r="D2" s="63" t="s">
        <v>70</v>
      </c>
      <c r="E2" s="1"/>
      <c r="F2" s="1"/>
      <c r="G2" s="1"/>
      <c r="H2" s="1"/>
      <c r="I2" s="1"/>
      <c r="J2" s="1"/>
      <c r="K2" s="1"/>
      <c r="L2" s="1"/>
      <c r="M2" s="1"/>
      <c r="N2" s="1"/>
      <c r="O2" s="1"/>
      <c r="P2" s="1"/>
    </row>
    <row r="3" ht="18" customHeight="1">
      <c r="A3" s="1"/>
      <c r="B3" s="64"/>
      <c r="C3" s="44"/>
      <c r="D3" s="1"/>
      <c r="E3" s="1"/>
      <c r="F3" s="1"/>
      <c r="G3" s="1"/>
      <c r="H3" s="1"/>
      <c r="I3" s="1"/>
      <c r="J3" s="1"/>
      <c r="K3" s="1"/>
      <c r="L3" s="1"/>
      <c r="M3" s="1"/>
      <c r="N3" s="1"/>
      <c r="O3" s="1"/>
      <c r="P3" s="1"/>
    </row>
    <row r="4" ht="13.5" customHeight="1">
      <c r="A4" s="1"/>
      <c r="B4" s="44" t="s">
        <v>71</v>
      </c>
      <c r="C4" s="44"/>
      <c r="D4" s="1"/>
      <c r="E4" s="1"/>
      <c r="F4" s="1"/>
      <c r="G4" s="1"/>
      <c r="H4" s="1"/>
      <c r="I4" s="1"/>
      <c r="J4" s="1"/>
      <c r="K4" s="1"/>
      <c r="L4" s="1"/>
      <c r="M4" s="1"/>
      <c r="N4" s="1"/>
      <c r="O4" s="1"/>
      <c r="P4" s="1"/>
    </row>
    <row r="5" ht="13.5" customHeight="1">
      <c r="A5" s="1"/>
      <c r="B5" s="44" t="s">
        <v>72</v>
      </c>
      <c r="C5" s="44"/>
      <c r="D5" s="1"/>
      <c r="E5" s="1"/>
      <c r="F5" s="1"/>
      <c r="G5" s="1"/>
      <c r="H5" s="1"/>
      <c r="I5" s="1"/>
      <c r="J5" s="1"/>
      <c r="K5" s="1"/>
      <c r="L5" s="1"/>
      <c r="M5" s="1"/>
      <c r="N5" s="1"/>
      <c r="O5" s="1"/>
      <c r="P5" s="1"/>
    </row>
    <row r="6" ht="13.5" customHeight="1">
      <c r="A6" s="1"/>
      <c r="B6" s="44"/>
      <c r="C6" s="44"/>
      <c r="D6" s="1"/>
      <c r="E6" s="1"/>
      <c r="F6" s="1"/>
      <c r="G6" s="1"/>
      <c r="H6" s="1"/>
      <c r="I6" s="1"/>
      <c r="J6" s="1"/>
      <c r="K6" s="1"/>
      <c r="L6" s="1"/>
      <c r="M6" s="1"/>
      <c r="N6" s="1"/>
      <c r="O6" s="1"/>
      <c r="P6" s="1"/>
    </row>
    <row r="7" ht="15.75" customHeight="1">
      <c r="A7" s="1"/>
      <c r="B7" s="62" t="s">
        <v>73</v>
      </c>
      <c r="C7" s="65" t="s">
        <v>74</v>
      </c>
      <c r="D7" s="1"/>
      <c r="E7" s="1"/>
      <c r="F7" s="1"/>
      <c r="G7" s="1"/>
      <c r="H7" s="1"/>
      <c r="I7" s="1"/>
      <c r="J7" s="1"/>
      <c r="K7" s="1"/>
      <c r="L7" s="1"/>
      <c r="M7" s="1"/>
      <c r="N7" s="1"/>
      <c r="O7" s="1"/>
      <c r="P7" s="1"/>
    </row>
    <row r="8" ht="15.75" customHeight="1">
      <c r="A8" s="1"/>
      <c r="B8" s="62"/>
      <c r="C8" s="65"/>
      <c r="D8" s="1"/>
      <c r="E8" s="1"/>
      <c r="F8" s="1"/>
      <c r="G8" s="1"/>
      <c r="H8" s="1"/>
      <c r="I8" s="1"/>
      <c r="J8" s="1"/>
      <c r="K8" s="1"/>
      <c r="L8" s="1"/>
      <c r="M8" s="1"/>
      <c r="N8" s="1"/>
      <c r="O8" s="1"/>
      <c r="P8" s="1"/>
    </row>
    <row r="9" ht="27" customHeight="1">
      <c r="A9" s="1"/>
      <c r="B9" s="66" t="s">
        <v>75</v>
      </c>
      <c r="C9" s="66" t="s">
        <v>76</v>
      </c>
      <c r="D9" s="67" t="s">
        <v>77</v>
      </c>
      <c r="E9" s="1"/>
      <c r="F9" s="68" t="s">
        <v>78</v>
      </c>
      <c r="G9" s="1"/>
      <c r="H9" s="1"/>
      <c r="I9" s="1"/>
      <c r="J9" s="1"/>
      <c r="K9" s="1"/>
      <c r="L9" s="1"/>
      <c r="M9" s="1"/>
      <c r="N9" s="1"/>
      <c r="O9" s="1"/>
      <c r="P9" s="1"/>
    </row>
    <row r="10" ht="15.75" customHeight="1">
      <c r="A10" s="1"/>
      <c r="B10" s="69" t="s">
        <v>79</v>
      </c>
      <c r="C10" s="70" t="s">
        <v>80</v>
      </c>
      <c r="D10" s="71">
        <v>40</v>
      </c>
      <c r="E10" s="1"/>
      <c r="F10" s="68">
        <v>1200</v>
      </c>
      <c r="G10" s="1"/>
      <c r="H10" s="1"/>
      <c r="I10" s="1"/>
      <c r="J10" s="1"/>
      <c r="K10" s="1"/>
      <c r="L10" s="1"/>
      <c r="M10" s="1"/>
      <c r="N10" s="1"/>
      <c r="O10" s="1"/>
      <c r="P10" s="1"/>
    </row>
    <row r="11" ht="14.25" customHeight="1">
      <c r="A11" s="1"/>
      <c r="B11" s="72"/>
      <c r="C11" s="70" t="s">
        <v>81</v>
      </c>
      <c r="D11" s="73"/>
      <c r="E11" s="1"/>
      <c r="F11" s="1"/>
      <c r="G11" s="1"/>
      <c r="H11" s="1"/>
      <c r="I11" s="1"/>
      <c r="J11" s="1"/>
      <c r="K11" s="1"/>
      <c r="L11" s="1"/>
      <c r="M11" s="1"/>
      <c r="N11" s="1"/>
      <c r="O11" s="1"/>
      <c r="P11" s="1"/>
    </row>
    <row r="12" ht="14.25" customHeight="1">
      <c r="A12" s="1"/>
      <c r="B12" s="72"/>
      <c r="C12" s="70" t="s">
        <v>82</v>
      </c>
      <c r="D12" s="73"/>
      <c r="E12" s="1"/>
      <c r="F12" s="1"/>
      <c r="G12" s="1"/>
      <c r="H12" s="1"/>
      <c r="I12" s="1"/>
      <c r="J12" s="1"/>
      <c r="K12" s="1"/>
      <c r="L12" s="1"/>
      <c r="M12" s="1"/>
      <c r="N12" s="1"/>
      <c r="O12" s="1"/>
      <c r="P12" s="1"/>
    </row>
    <row r="13" ht="14.25" customHeight="1">
      <c r="A13" s="1"/>
      <c r="B13" s="72"/>
      <c r="C13" s="70" t="s">
        <v>83</v>
      </c>
      <c r="D13" s="73"/>
      <c r="E13" s="1"/>
      <c r="F13" s="1"/>
      <c r="G13" s="1"/>
      <c r="H13" s="1"/>
      <c r="I13" s="1"/>
      <c r="J13" s="1"/>
      <c r="K13" s="1"/>
      <c r="L13" s="1"/>
      <c r="M13" s="1"/>
      <c r="N13" s="1"/>
      <c r="O13" s="1"/>
      <c r="P13" s="1"/>
    </row>
    <row r="14" ht="15.75" customHeight="1">
      <c r="A14" s="1"/>
      <c r="B14" s="74"/>
      <c r="C14" s="70" t="s">
        <v>84</v>
      </c>
      <c r="D14" s="75"/>
      <c r="E14" s="1"/>
      <c r="F14" s="1"/>
      <c r="G14" s="1"/>
      <c r="H14" s="1"/>
      <c r="I14" s="1"/>
      <c r="J14" s="1"/>
      <c r="K14" s="1"/>
      <c r="L14" s="1"/>
      <c r="M14" s="1"/>
      <c r="N14" s="1"/>
      <c r="O14" s="1"/>
      <c r="P14" s="1"/>
    </row>
    <row r="15" ht="15.75" customHeight="1">
      <c r="A15" s="1"/>
      <c r="B15" s="76" t="s">
        <v>85</v>
      </c>
      <c r="C15" s="77" t="s">
        <v>86</v>
      </c>
      <c r="D15" s="71">
        <v>35</v>
      </c>
      <c r="E15" s="1"/>
      <c r="F15" s="1"/>
      <c r="G15" s="1"/>
      <c r="H15" s="1"/>
      <c r="I15" s="1"/>
      <c r="J15" s="1"/>
      <c r="K15" s="1"/>
      <c r="L15" s="1"/>
      <c r="M15" s="1"/>
      <c r="N15" s="1"/>
      <c r="O15" s="1"/>
      <c r="P15" s="1"/>
    </row>
    <row r="16" ht="14.25" customHeight="1">
      <c r="A16" s="1"/>
      <c r="B16" s="72"/>
      <c r="C16" s="77" t="s">
        <v>87</v>
      </c>
      <c r="D16" s="73"/>
      <c r="E16" s="1"/>
      <c r="F16" s="1"/>
      <c r="G16" s="1"/>
      <c r="H16" s="1"/>
      <c r="I16" s="1"/>
      <c r="J16" s="1"/>
      <c r="K16" s="1"/>
      <c r="L16" s="1"/>
      <c r="M16" s="1"/>
      <c r="N16" s="1"/>
      <c r="O16" s="1"/>
      <c r="P16" s="1"/>
    </row>
    <row r="17" ht="15.75" customHeight="1">
      <c r="A17" s="1"/>
      <c r="B17" s="72"/>
      <c r="C17" s="77" t="s">
        <v>88</v>
      </c>
      <c r="D17" s="73"/>
      <c r="E17" s="1"/>
      <c r="F17" s="1"/>
      <c r="G17" s="1"/>
      <c r="H17" s="1"/>
      <c r="I17" s="1"/>
      <c r="J17" s="1"/>
      <c r="K17" s="1"/>
      <c r="L17" s="1"/>
      <c r="M17" s="1"/>
      <c r="N17" s="1"/>
      <c r="O17" s="1"/>
      <c r="P17" s="1"/>
    </row>
    <row r="18" ht="14.25" customHeight="1">
      <c r="A18" s="1"/>
      <c r="B18" s="74"/>
      <c r="C18" s="77" t="s">
        <v>89</v>
      </c>
      <c r="D18" s="75"/>
      <c r="E18" s="1"/>
      <c r="F18" s="1"/>
      <c r="G18" s="1"/>
      <c r="H18" s="1"/>
      <c r="I18" s="1"/>
      <c r="J18" s="1"/>
      <c r="K18" s="1"/>
      <c r="L18" s="1"/>
      <c r="M18" s="1"/>
      <c r="N18" s="1"/>
      <c r="O18" s="1"/>
      <c r="P18" s="1"/>
    </row>
    <row r="19" ht="15.75" customHeight="1">
      <c r="A19" s="1"/>
      <c r="B19" s="78" t="s">
        <v>90</v>
      </c>
      <c r="C19" s="79" t="s">
        <v>91</v>
      </c>
      <c r="D19" s="71">
        <v>15</v>
      </c>
      <c r="E19" s="1"/>
      <c r="F19" s="1"/>
      <c r="G19" s="1"/>
      <c r="H19" s="1"/>
      <c r="I19" s="1"/>
      <c r="J19" s="1"/>
      <c r="K19" s="1"/>
      <c r="L19" s="1"/>
      <c r="M19" s="1"/>
      <c r="N19" s="1"/>
      <c r="O19" s="1"/>
      <c r="P19" s="1"/>
    </row>
    <row r="20" ht="14.25" customHeight="1">
      <c r="A20" s="1"/>
      <c r="B20" s="72"/>
      <c r="C20" s="79" t="s">
        <v>92</v>
      </c>
      <c r="D20" s="73"/>
      <c r="E20" s="1"/>
      <c r="F20" s="1"/>
      <c r="G20" s="1"/>
      <c r="H20" s="1"/>
      <c r="I20" s="1"/>
      <c r="J20" s="1"/>
      <c r="K20" s="1"/>
      <c r="L20" s="1"/>
      <c r="M20" s="1"/>
      <c r="N20" s="1"/>
      <c r="O20" s="1"/>
      <c r="P20" s="1"/>
    </row>
    <row r="21" ht="15.75" customHeight="1">
      <c r="A21" s="1"/>
      <c r="B21" s="74"/>
      <c r="C21" s="79" t="s">
        <v>93</v>
      </c>
      <c r="D21" s="75"/>
      <c r="E21" s="1"/>
      <c r="F21" s="1"/>
      <c r="G21" s="1"/>
      <c r="H21" s="1"/>
      <c r="I21" s="1"/>
      <c r="J21" s="1"/>
      <c r="K21" s="1"/>
      <c r="L21" s="1"/>
      <c r="M21" s="1"/>
      <c r="N21" s="1"/>
      <c r="O21" s="1"/>
      <c r="P21" s="1"/>
    </row>
    <row r="22" ht="31.5" customHeight="1">
      <c r="A22" s="1"/>
      <c r="B22" s="80" t="s">
        <v>94</v>
      </c>
      <c r="C22" s="81" t="s">
        <v>95</v>
      </c>
      <c r="D22" s="71">
        <v>10</v>
      </c>
      <c r="E22" s="1"/>
      <c r="F22" s="1"/>
      <c r="G22" s="1"/>
      <c r="H22" s="1"/>
      <c r="I22" s="1"/>
      <c r="J22" s="1"/>
      <c r="K22" s="1"/>
      <c r="L22" s="1"/>
      <c r="M22" s="1"/>
      <c r="N22" s="1"/>
      <c r="O22" s="1"/>
      <c r="P22" s="1"/>
    </row>
    <row r="23" ht="14.25" customHeight="1">
      <c r="A23" s="1"/>
      <c r="B23" s="74"/>
      <c r="C23" s="81" t="s">
        <v>96</v>
      </c>
      <c r="D23" s="75"/>
      <c r="E23" s="1"/>
      <c r="F23" s="1"/>
      <c r="G23" s="1"/>
      <c r="H23" s="1"/>
      <c r="I23" s="1"/>
      <c r="J23" s="1"/>
      <c r="K23" s="1"/>
      <c r="L23" s="1"/>
      <c r="M23" s="1"/>
      <c r="N23" s="1"/>
      <c r="O23" s="1"/>
      <c r="P23" s="1"/>
    </row>
    <row r="24" ht="15.75" customHeight="1">
      <c r="A24" s="1"/>
      <c r="B24" s="82"/>
      <c r="C24" s="83" t="s">
        <v>97</v>
      </c>
      <c r="D24" s="84">
        <v>1</v>
      </c>
      <c r="E24" s="1"/>
      <c r="F24" s="1"/>
      <c r="G24" s="1"/>
      <c r="H24" s="1"/>
      <c r="I24" s="1"/>
      <c r="J24" s="1"/>
      <c r="K24" s="1"/>
      <c r="L24" s="1"/>
      <c r="M24" s="1"/>
      <c r="N24" s="1"/>
      <c r="O24" s="1"/>
      <c r="P24" s="1"/>
    </row>
    <row r="25" ht="13.5" customHeight="1">
      <c r="A25" s="1"/>
      <c r="B25" s="44"/>
      <c r="C25" s="85"/>
      <c r="D25" s="1"/>
      <c r="E25" s="1"/>
      <c r="F25" s="1"/>
      <c r="G25" s="1"/>
      <c r="H25" s="1"/>
      <c r="I25" s="1"/>
      <c r="J25" s="1"/>
      <c r="K25" s="1"/>
      <c r="L25" s="1"/>
      <c r="M25" s="1"/>
      <c r="N25" s="1"/>
      <c r="O25" s="1"/>
      <c r="P25" s="1"/>
    </row>
    <row r="26" ht="15.75" customHeight="1">
      <c r="A26" s="1"/>
      <c r="B26" s="62" t="s">
        <v>98</v>
      </c>
      <c r="C26" s="44"/>
      <c r="D26" s="1"/>
      <c r="E26" s="1"/>
      <c r="F26" s="1"/>
      <c r="G26" s="1"/>
      <c r="H26" s="1"/>
      <c r="I26" s="1"/>
      <c r="J26" s="1"/>
      <c r="K26" s="1"/>
      <c r="L26" s="1"/>
      <c r="M26" s="1"/>
      <c r="N26" s="1"/>
      <c r="O26" s="1"/>
      <c r="P26" s="1"/>
    </row>
    <row r="27" ht="15.75" customHeight="1">
      <c r="A27" s="1"/>
      <c r="B27" s="62"/>
      <c r="C27" s="44"/>
      <c r="D27" s="1"/>
      <c r="E27" s="1"/>
      <c r="F27" s="1"/>
      <c r="G27" s="1"/>
      <c r="H27" s="1"/>
      <c r="I27" s="1"/>
      <c r="J27" s="1"/>
      <c r="K27" s="1"/>
      <c r="L27" s="1"/>
      <c r="M27" s="1"/>
      <c r="N27" s="1"/>
      <c r="O27" s="1"/>
      <c r="P27" s="1"/>
    </row>
    <row r="28" ht="16.4" customHeight="1">
      <c r="A28" s="1"/>
      <c r="B28" s="86" t="s">
        <v>99</v>
      </c>
      <c r="C28" s="87" t="s">
        <v>100</v>
      </c>
      <c r="D28" s="88" t="s">
        <v>101</v>
      </c>
      <c r="E28" s="89"/>
      <c r="F28" s="1"/>
      <c r="G28" s="1"/>
      <c r="H28" s="1"/>
      <c r="I28" s="1"/>
      <c r="J28" s="1"/>
      <c r="K28" s="1"/>
      <c r="L28" s="1"/>
      <c r="M28" s="1"/>
      <c r="N28" s="1"/>
      <c r="O28" s="1"/>
      <c r="P28" s="1"/>
    </row>
    <row r="29" ht="13.5" customHeight="1">
      <c r="A29" s="1"/>
      <c r="B29" s="90" t="s">
        <v>79</v>
      </c>
      <c r="C29" s="90">
        <f>SUM(C30:C35)</f>
        <v>40</v>
      </c>
      <c r="D29" s="90">
        <f>SUM(D30:D34)</f>
        <v>480</v>
      </c>
      <c r="E29" s="89"/>
      <c r="F29" s="1"/>
      <c r="G29" s="1"/>
      <c r="H29" s="1"/>
      <c r="I29" s="1"/>
      <c r="J29" s="1"/>
      <c r="K29" s="1"/>
      <c r="L29" s="1"/>
      <c r="M29" s="1"/>
      <c r="N29" s="1"/>
      <c r="O29" s="1"/>
      <c r="P29" s="1"/>
    </row>
    <row r="30" ht="16.4" customHeight="1">
      <c r="A30" s="1"/>
      <c r="B30" s="91" t="s">
        <v>80</v>
      </c>
      <c r="C30" s="92">
        <v>12</v>
      </c>
      <c r="D30" s="51">
        <f>$F$10*C30/100</f>
        <v>144</v>
      </c>
      <c r="E30" s="1"/>
      <c r="F30" s="1"/>
      <c r="G30" s="1"/>
      <c r="H30" s="1"/>
      <c r="I30" s="1"/>
      <c r="J30" s="1"/>
      <c r="K30" s="1"/>
      <c r="L30" s="1"/>
      <c r="M30" s="1"/>
      <c r="N30" s="1"/>
      <c r="O30" s="1"/>
      <c r="P30" s="1"/>
    </row>
    <row r="31" ht="14.25" customHeight="1">
      <c r="A31" s="1"/>
      <c r="B31" s="91" t="s">
        <v>81</v>
      </c>
      <c r="C31" s="92">
        <v>8</v>
      </c>
      <c r="D31" s="51">
        <f>$F$10*C31/100</f>
        <v>96</v>
      </c>
      <c r="E31" s="1"/>
      <c r="F31" s="1"/>
      <c r="G31" s="1"/>
      <c r="H31" s="1"/>
      <c r="I31" s="1"/>
      <c r="J31" s="1"/>
      <c r="K31" s="1"/>
      <c r="L31" s="1"/>
      <c r="M31" s="1"/>
      <c r="N31" s="1"/>
      <c r="O31" s="1"/>
      <c r="P31" s="1"/>
    </row>
    <row r="32" ht="16.4" customHeight="1">
      <c r="A32" s="1"/>
      <c r="B32" s="91" t="s">
        <v>82</v>
      </c>
      <c r="C32" s="92">
        <v>8</v>
      </c>
      <c r="D32" s="51">
        <f>$F$10*C32/100</f>
        <v>96</v>
      </c>
      <c r="E32" s="1"/>
      <c r="F32" s="1"/>
      <c r="G32" s="1"/>
      <c r="H32" s="1"/>
      <c r="I32" s="1"/>
      <c r="J32" s="1"/>
      <c r="K32" s="1"/>
      <c r="L32" s="1"/>
      <c r="M32" s="1"/>
      <c r="N32" s="1"/>
      <c r="O32" s="1"/>
      <c r="P32" s="1"/>
    </row>
    <row r="33" ht="14.25" customHeight="1">
      <c r="A33" s="1"/>
      <c r="B33" s="91" t="s">
        <v>83</v>
      </c>
      <c r="C33" s="92">
        <v>6</v>
      </c>
      <c r="D33" s="51">
        <f>$F$10*C33/100</f>
        <v>72</v>
      </c>
      <c r="E33" s="1"/>
      <c r="F33" s="1"/>
      <c r="G33" s="1"/>
      <c r="H33" s="1"/>
      <c r="I33" s="1"/>
      <c r="J33" s="1"/>
      <c r="K33" s="1"/>
      <c r="L33" s="1"/>
      <c r="M33" s="1"/>
      <c r="N33" s="1"/>
      <c r="O33" s="1"/>
      <c r="P33" s="1"/>
    </row>
    <row r="34" ht="16.4" customHeight="1">
      <c r="A34" s="1"/>
      <c r="B34" s="91" t="s">
        <v>84</v>
      </c>
      <c r="C34" s="92">
        <v>6</v>
      </c>
      <c r="D34" s="51">
        <f>$F$10*C34/100</f>
        <v>72</v>
      </c>
      <c r="E34" s="1"/>
      <c r="F34" s="1"/>
      <c r="G34" s="1"/>
      <c r="H34" s="1"/>
      <c r="I34" s="1"/>
      <c r="J34" s="1"/>
      <c r="K34" s="1"/>
      <c r="L34" s="1"/>
      <c r="M34" s="1"/>
      <c r="N34" s="1"/>
      <c r="O34" s="1"/>
      <c r="P34" s="1"/>
    </row>
    <row r="35" ht="14.25" customHeight="1">
      <c r="A35" s="1"/>
      <c r="B35" s="93" t="s">
        <v>102</v>
      </c>
      <c r="C35" s="94">
        <v>0</v>
      </c>
      <c r="D35" s="95">
        <f>$F$10*C35/100</f>
        <v>0</v>
      </c>
      <c r="E35" s="1"/>
      <c r="F35" s="1"/>
      <c r="G35" s="1"/>
      <c r="H35" s="1"/>
      <c r="I35" s="1"/>
      <c r="J35" s="1"/>
      <c r="K35" s="1"/>
      <c r="L35" s="1"/>
      <c r="M35" s="1"/>
      <c r="N35" s="1"/>
      <c r="O35" s="1"/>
      <c r="P35" s="1"/>
    </row>
    <row r="36" ht="16.4" customHeight="1">
      <c r="A36" s="1"/>
      <c r="B36" s="96" t="s">
        <v>85</v>
      </c>
      <c r="C36" s="97">
        <f>SUM(C37:C41)</f>
        <v>35</v>
      </c>
      <c r="D36" s="97">
        <f>SUM(D37:D41)</f>
        <v>420</v>
      </c>
      <c r="E36" s="1"/>
      <c r="F36" s="1"/>
      <c r="G36" s="1"/>
      <c r="H36" s="1"/>
      <c r="I36" s="1"/>
      <c r="J36" s="1"/>
      <c r="K36" s="1"/>
      <c r="L36" s="1"/>
      <c r="M36" s="1"/>
      <c r="N36" s="1"/>
      <c r="O36" s="1"/>
      <c r="P36" s="1"/>
    </row>
    <row r="37" ht="16.4" customHeight="1">
      <c r="A37" s="1"/>
      <c r="B37" s="91" t="s">
        <v>86</v>
      </c>
      <c r="C37" s="92">
        <v>12</v>
      </c>
      <c r="D37" s="51">
        <f>$F$10*C37/100</f>
        <v>144</v>
      </c>
      <c r="E37" s="1"/>
      <c r="F37" s="1"/>
      <c r="G37" s="1"/>
      <c r="H37" s="1"/>
      <c r="I37" s="1"/>
      <c r="J37" s="1"/>
      <c r="K37" s="1"/>
      <c r="L37" s="1"/>
      <c r="M37" s="1"/>
      <c r="N37" s="1"/>
      <c r="O37" s="1"/>
      <c r="P37" s="1"/>
    </row>
    <row r="38" ht="16.4" customHeight="1">
      <c r="A38" s="1"/>
      <c r="B38" s="91" t="s">
        <v>87</v>
      </c>
      <c r="C38" s="92">
        <v>7</v>
      </c>
      <c r="D38" s="51">
        <f>$F$10*C38/100</f>
        <v>84</v>
      </c>
      <c r="E38" s="1"/>
      <c r="F38" s="1"/>
      <c r="G38" s="1"/>
      <c r="H38" s="1"/>
      <c r="I38" s="1"/>
      <c r="J38" s="1"/>
      <c r="K38" s="1"/>
      <c r="L38" s="1"/>
      <c r="M38" s="1"/>
      <c r="N38" s="1"/>
      <c r="O38" s="1"/>
      <c r="P38" s="1"/>
    </row>
    <row r="39" ht="16.4" customHeight="1">
      <c r="A39" s="1"/>
      <c r="B39" s="91" t="s">
        <v>88</v>
      </c>
      <c r="C39" s="92">
        <v>8</v>
      </c>
      <c r="D39" s="51">
        <f>$F$10*C39/100</f>
        <v>96</v>
      </c>
      <c r="E39" s="1"/>
      <c r="F39" s="1"/>
      <c r="G39" s="1"/>
      <c r="H39" s="1"/>
      <c r="I39" s="1"/>
      <c r="J39" s="1"/>
      <c r="K39" s="1"/>
      <c r="L39" s="1"/>
      <c r="M39" s="1"/>
      <c r="N39" s="1"/>
      <c r="O39" s="1"/>
      <c r="P39" s="1"/>
    </row>
    <row r="40" ht="16.4" customHeight="1">
      <c r="A40" s="1"/>
      <c r="B40" s="91" t="s">
        <v>103</v>
      </c>
      <c r="C40" s="92">
        <v>8</v>
      </c>
      <c r="D40" s="51">
        <f>$F$10*C40/100</f>
        <v>96</v>
      </c>
      <c r="E40" s="1"/>
      <c r="F40" s="1"/>
      <c r="G40" s="1"/>
      <c r="H40" s="1"/>
      <c r="I40" s="1"/>
      <c r="J40" s="1"/>
      <c r="K40" s="1"/>
      <c r="L40" s="1"/>
      <c r="M40" s="1"/>
      <c r="N40" s="1"/>
      <c r="O40" s="1"/>
      <c r="P40" s="1"/>
    </row>
    <row r="41" ht="14.25" customHeight="1">
      <c r="A41" s="1"/>
      <c r="B41" s="93" t="s">
        <v>104</v>
      </c>
      <c r="C41" s="94">
        <v>0</v>
      </c>
      <c r="D41" s="95">
        <f>$F$10*C41/100</f>
        <v>0</v>
      </c>
      <c r="E41" s="1"/>
      <c r="F41" s="1"/>
      <c r="G41" s="1"/>
      <c r="H41" s="1"/>
      <c r="I41" s="1"/>
      <c r="J41" s="1"/>
      <c r="K41" s="1"/>
      <c r="L41" s="1"/>
      <c r="M41" s="1"/>
      <c r="N41" s="1"/>
      <c r="O41" s="1"/>
      <c r="P41" s="1"/>
    </row>
    <row r="42" ht="16.4" customHeight="1">
      <c r="A42" s="1"/>
      <c r="B42" s="98" t="s">
        <v>90</v>
      </c>
      <c r="C42" s="99">
        <f>SUM(C43:C46)</f>
        <v>15</v>
      </c>
      <c r="D42" s="99">
        <f>SUM(D43:D46)</f>
        <v>180</v>
      </c>
      <c r="E42" s="1"/>
      <c r="F42" s="1"/>
      <c r="G42" s="1"/>
      <c r="H42" s="1"/>
      <c r="I42" s="1"/>
      <c r="J42" s="1"/>
      <c r="K42" s="1"/>
      <c r="L42" s="1"/>
      <c r="M42" s="1"/>
      <c r="N42" s="1"/>
      <c r="O42" s="1"/>
      <c r="P42" s="1"/>
    </row>
    <row r="43" ht="16.4" customHeight="1">
      <c r="A43" s="1"/>
      <c r="B43" s="91" t="s">
        <v>91</v>
      </c>
      <c r="C43" s="92">
        <v>5</v>
      </c>
      <c r="D43" s="51">
        <f>$F$10*C43/100</f>
        <v>60</v>
      </c>
      <c r="E43" s="1"/>
      <c r="F43" s="1"/>
      <c r="G43" s="1"/>
      <c r="H43" s="1"/>
      <c r="I43" s="1"/>
      <c r="J43" s="1"/>
      <c r="K43" s="1"/>
      <c r="L43" s="1"/>
      <c r="M43" s="1"/>
      <c r="N43" s="1"/>
      <c r="O43" s="1"/>
      <c r="P43" s="1"/>
    </row>
    <row r="44" ht="31.3" customHeight="1">
      <c r="A44" s="1"/>
      <c r="B44" s="91" t="s">
        <v>92</v>
      </c>
      <c r="C44" s="92">
        <v>6</v>
      </c>
      <c r="D44" s="51">
        <f>$F$10*C44/100</f>
        <v>72</v>
      </c>
      <c r="E44" s="1"/>
      <c r="F44" s="1"/>
      <c r="G44" s="1"/>
      <c r="H44" s="1"/>
      <c r="I44" s="1"/>
      <c r="J44" s="1"/>
      <c r="K44" s="1"/>
      <c r="L44" s="1"/>
      <c r="M44" s="1"/>
      <c r="N44" s="1"/>
      <c r="O44" s="1"/>
      <c r="P44" s="1"/>
    </row>
    <row r="45" ht="16.4" customHeight="1">
      <c r="A45" s="1"/>
      <c r="B45" s="91" t="s">
        <v>93</v>
      </c>
      <c r="C45" s="92">
        <v>4</v>
      </c>
      <c r="D45" s="51">
        <f>$F$10*C45/100</f>
        <v>48</v>
      </c>
      <c r="E45" s="1"/>
      <c r="F45" s="1"/>
      <c r="G45" s="1"/>
      <c r="H45" s="1"/>
      <c r="I45" s="1"/>
      <c r="J45" s="1"/>
      <c r="K45" s="1"/>
      <c r="L45" s="1"/>
      <c r="M45" s="1"/>
      <c r="N45" s="1"/>
      <c r="O45" s="1"/>
      <c r="P45" s="1"/>
    </row>
    <row r="46" ht="14.25" customHeight="1">
      <c r="A46" s="1"/>
      <c r="B46" s="93" t="s">
        <v>104</v>
      </c>
      <c r="C46" s="100">
        <v>0</v>
      </c>
      <c r="D46" s="95">
        <f>$F$10*C46/100</f>
        <v>0</v>
      </c>
      <c r="E46" s="1"/>
      <c r="F46" s="1"/>
      <c r="G46" s="1"/>
      <c r="H46" s="1"/>
      <c r="I46" s="1"/>
      <c r="J46" s="1"/>
      <c r="K46" s="1"/>
      <c r="L46" s="1"/>
      <c r="M46" s="1"/>
      <c r="N46" s="1"/>
      <c r="O46" s="1"/>
      <c r="P46" s="1"/>
    </row>
    <row r="47" ht="13.5" customHeight="1">
      <c r="A47" s="1"/>
      <c r="B47" s="101" t="s">
        <v>94</v>
      </c>
      <c r="C47" s="101">
        <f>SUM(C48:C50)</f>
        <v>10</v>
      </c>
      <c r="D47" s="101">
        <f>SUM(D48:D50)</f>
        <v>120</v>
      </c>
      <c r="E47" s="1"/>
      <c r="F47" s="1"/>
      <c r="G47" s="1"/>
      <c r="H47" s="1"/>
      <c r="I47" s="1"/>
      <c r="J47" s="1"/>
      <c r="K47" s="1"/>
      <c r="L47" s="1"/>
      <c r="M47" s="1"/>
      <c r="N47" s="1"/>
      <c r="O47" s="1"/>
      <c r="P47" s="1"/>
    </row>
    <row r="48" ht="30.75" customHeight="1">
      <c r="A48" s="1"/>
      <c r="B48" s="91" t="s">
        <v>95</v>
      </c>
      <c r="C48" s="92">
        <v>7</v>
      </c>
      <c r="D48" s="51">
        <f>$F$10*C48/100</f>
        <v>84</v>
      </c>
      <c r="E48" s="1"/>
      <c r="F48" s="1"/>
      <c r="G48" s="1"/>
      <c r="H48" s="1"/>
      <c r="I48" s="1"/>
      <c r="J48" s="1"/>
      <c r="K48" s="1"/>
      <c r="L48" s="1"/>
      <c r="M48" s="1"/>
      <c r="N48" s="1"/>
      <c r="O48" s="1"/>
      <c r="P48" s="1"/>
    </row>
    <row r="49" ht="15" customHeight="1">
      <c r="A49" s="1"/>
      <c r="B49" s="91" t="s">
        <v>96</v>
      </c>
      <c r="C49" s="92">
        <v>3</v>
      </c>
      <c r="D49" s="51">
        <f>$F$10*C49/100</f>
        <v>36</v>
      </c>
      <c r="E49" s="1"/>
      <c r="F49" s="1"/>
      <c r="G49" s="1"/>
      <c r="H49" s="1"/>
      <c r="I49" s="1"/>
      <c r="J49" s="1"/>
      <c r="K49" s="1"/>
      <c r="L49" s="1"/>
      <c r="M49" s="1"/>
      <c r="N49" s="1"/>
      <c r="O49" s="1"/>
      <c r="P49" s="1"/>
    </row>
    <row r="50" ht="12.75" customHeight="1">
      <c r="A50" s="1"/>
      <c r="B50" s="93" t="s">
        <v>104</v>
      </c>
      <c r="C50" s="94">
        <v>0</v>
      </c>
      <c r="D50" s="95">
        <f>$F$10*C50/100</f>
        <v>0</v>
      </c>
      <c r="E50" s="1"/>
      <c r="F50" s="1"/>
      <c r="G50" s="1"/>
      <c r="H50" s="1"/>
      <c r="I50" s="1"/>
      <c r="J50" s="1"/>
      <c r="K50" s="1"/>
      <c r="L50" s="1"/>
      <c r="M50" s="1"/>
      <c r="N50" s="1"/>
      <c r="O50" s="1"/>
      <c r="P50" s="1"/>
    </row>
    <row r="51" ht="16.4" customHeight="1">
      <c r="A51" s="1"/>
      <c r="B51" s="102" t="s">
        <v>97</v>
      </c>
      <c r="C51" s="103">
        <f>C29+C36+C42+C47</f>
        <v>100</v>
      </c>
      <c r="D51" s="103">
        <f>D29+D36+D42+D47</f>
        <v>1200</v>
      </c>
      <c r="E51" s="1"/>
      <c r="F51" s="1"/>
      <c r="G51" s="1"/>
      <c r="H51" s="1"/>
      <c r="I51" s="1"/>
      <c r="J51" s="1"/>
      <c r="K51" s="1"/>
      <c r="L51" s="1"/>
      <c r="M51" s="1"/>
      <c r="N51" s="1"/>
      <c r="O51" s="1"/>
      <c r="P51" s="1"/>
    </row>
    <row r="52" ht="13.5" customHeight="1">
      <c r="A52" s="1"/>
      <c r="B52" s="104"/>
      <c r="C52" s="105"/>
      <c r="D52" s="105"/>
      <c r="E52" s="1"/>
      <c r="F52" s="1"/>
      <c r="G52" s="1"/>
      <c r="H52" s="1"/>
      <c r="I52" s="1"/>
      <c r="J52" s="1"/>
      <c r="K52" s="1"/>
      <c r="L52" s="1"/>
      <c r="M52" s="1"/>
      <c r="N52" s="1"/>
      <c r="O52" s="1"/>
      <c r="P52" s="1"/>
    </row>
    <row r="53" ht="13.5" customHeight="1">
      <c r="A53" s="1"/>
      <c r="B53" s="44"/>
      <c r="C53" s="44"/>
      <c r="D53" s="1"/>
      <c r="E53" s="1"/>
      <c r="F53" s="1"/>
      <c r="G53" s="1"/>
      <c r="H53" s="1"/>
      <c r="I53" s="1"/>
      <c r="J53" s="1"/>
      <c r="K53" s="1"/>
      <c r="L53" s="1"/>
      <c r="M53" s="1"/>
      <c r="N53" s="1"/>
      <c r="O53" s="1"/>
      <c r="P53" s="1"/>
    </row>
    <row r="54" ht="15.75" customHeight="1">
      <c r="A54" s="1"/>
      <c r="B54" s="106" t="s">
        <v>105</v>
      </c>
      <c r="C54" s="107" t="s">
        <v>106</v>
      </c>
      <c r="D54" s="105"/>
      <c r="E54" s="1"/>
      <c r="F54" s="1"/>
      <c r="G54" s="1"/>
      <c r="H54" s="1"/>
      <c r="I54" s="1"/>
      <c r="J54" s="1"/>
      <c r="K54" s="1"/>
      <c r="L54" s="1"/>
      <c r="M54" s="1"/>
      <c r="N54" s="1"/>
      <c r="O54" s="1"/>
      <c r="P54" s="1"/>
    </row>
    <row r="55" ht="15.75" customHeight="1">
      <c r="A55" s="1"/>
      <c r="B55" s="106"/>
      <c r="C55" s="107"/>
      <c r="D55" s="105"/>
      <c r="E55" s="1"/>
      <c r="F55" s="1"/>
      <c r="G55" s="1"/>
      <c r="H55" s="1"/>
      <c r="I55" s="1"/>
      <c r="J55" s="1"/>
      <c r="K55" s="1"/>
      <c r="L55" s="1"/>
      <c r="M55" s="1"/>
      <c r="N55" s="1"/>
      <c r="O55" s="1"/>
      <c r="P55" s="1"/>
    </row>
    <row r="56" ht="60" customHeight="1">
      <c r="A56" s="1"/>
      <c r="B56" s="108" t="s">
        <v>107</v>
      </c>
      <c r="C56" s="109" t="s">
        <v>80</v>
      </c>
      <c r="D56" s="109" t="s">
        <v>81</v>
      </c>
      <c r="E56" s="109" t="s">
        <v>82</v>
      </c>
      <c r="F56" s="109" t="s">
        <v>83</v>
      </c>
      <c r="G56" s="109" t="s">
        <v>84</v>
      </c>
      <c r="H56" s="110" t="s">
        <v>86</v>
      </c>
      <c r="I56" s="110" t="s">
        <v>87</v>
      </c>
      <c r="J56" s="110" t="s">
        <v>88</v>
      </c>
      <c r="K56" s="110" t="s">
        <v>89</v>
      </c>
      <c r="L56" s="111" t="s">
        <v>91</v>
      </c>
      <c r="M56" s="111" t="s">
        <v>92</v>
      </c>
      <c r="N56" s="111" t="s">
        <v>93</v>
      </c>
      <c r="O56" s="112" t="s">
        <v>108</v>
      </c>
      <c r="P56" s="112" t="s">
        <v>109</v>
      </c>
    </row>
    <row r="57" ht="13.5" customHeight="1">
      <c r="A57" s="1"/>
      <c r="B57" s="72"/>
      <c r="C57" s="113">
        <v>0</v>
      </c>
      <c r="D57" s="113">
        <v>0</v>
      </c>
      <c r="E57" s="113">
        <v>0</v>
      </c>
      <c r="F57" s="113">
        <v>0</v>
      </c>
      <c r="G57" s="113">
        <v>0</v>
      </c>
      <c r="H57" s="113">
        <v>0</v>
      </c>
      <c r="I57" s="113">
        <v>0</v>
      </c>
      <c r="J57" s="113">
        <v>0</v>
      </c>
      <c r="K57" s="113">
        <v>0</v>
      </c>
      <c r="L57" s="113">
        <v>0</v>
      </c>
      <c r="M57" s="113">
        <v>0</v>
      </c>
      <c r="N57" s="113">
        <v>0</v>
      </c>
      <c r="O57" s="113">
        <v>0</v>
      </c>
      <c r="P57" s="113">
        <v>0</v>
      </c>
    </row>
    <row r="58" ht="13.5" customHeight="1">
      <c r="A58" s="1"/>
      <c r="B58" s="72"/>
      <c r="C58" s="113">
        <v>1</v>
      </c>
      <c r="D58" s="113">
        <v>1</v>
      </c>
      <c r="E58" s="113">
        <v>1</v>
      </c>
      <c r="F58" s="113">
        <v>1</v>
      </c>
      <c r="G58" s="113">
        <v>1</v>
      </c>
      <c r="H58" s="113">
        <v>1</v>
      </c>
      <c r="I58" s="113">
        <v>1</v>
      </c>
      <c r="J58" s="113">
        <v>1</v>
      </c>
      <c r="K58" s="113">
        <v>1</v>
      </c>
      <c r="L58" s="113">
        <v>1</v>
      </c>
      <c r="M58" s="113">
        <v>1</v>
      </c>
      <c r="N58" s="113">
        <v>1</v>
      </c>
      <c r="O58" s="113">
        <v>1</v>
      </c>
      <c r="P58" s="113">
        <v>1</v>
      </c>
    </row>
    <row r="59" ht="13.5" customHeight="1">
      <c r="A59" s="1"/>
      <c r="B59" s="72"/>
      <c r="C59" s="113">
        <v>2</v>
      </c>
      <c r="D59" s="113">
        <v>2</v>
      </c>
      <c r="E59" s="113">
        <v>2</v>
      </c>
      <c r="F59" s="113">
        <v>2</v>
      </c>
      <c r="G59" s="113">
        <v>2</v>
      </c>
      <c r="H59" s="113">
        <v>2</v>
      </c>
      <c r="I59" s="113">
        <v>2</v>
      </c>
      <c r="J59" s="113">
        <v>2</v>
      </c>
      <c r="K59" s="113">
        <v>2</v>
      </c>
      <c r="L59" s="113">
        <v>2</v>
      </c>
      <c r="M59" s="113">
        <v>2</v>
      </c>
      <c r="N59" s="113">
        <v>2</v>
      </c>
      <c r="O59" s="113">
        <v>2</v>
      </c>
      <c r="P59" s="113">
        <v>2</v>
      </c>
    </row>
    <row r="60" ht="13.5" customHeight="1">
      <c r="A60" s="1"/>
      <c r="B60" s="72"/>
      <c r="C60" s="113">
        <v>3</v>
      </c>
      <c r="D60" s="113">
        <v>3</v>
      </c>
      <c r="E60" s="113">
        <v>3</v>
      </c>
      <c r="F60" s="113">
        <v>3</v>
      </c>
      <c r="G60" s="113">
        <v>3</v>
      </c>
      <c r="H60" s="113">
        <v>3</v>
      </c>
      <c r="I60" s="113">
        <v>3</v>
      </c>
      <c r="J60" s="113">
        <v>3</v>
      </c>
      <c r="K60" s="113">
        <v>3</v>
      </c>
      <c r="L60" s="113">
        <v>3</v>
      </c>
      <c r="M60" s="113">
        <v>3</v>
      </c>
      <c r="N60" s="113">
        <v>3</v>
      </c>
      <c r="O60" s="113">
        <v>3</v>
      </c>
      <c r="P60" s="113">
        <v>3</v>
      </c>
    </row>
    <row r="61" ht="13.5" customHeight="1">
      <c r="A61" s="1"/>
      <c r="B61" s="72"/>
      <c r="C61" s="113">
        <v>4</v>
      </c>
      <c r="D61" s="113">
        <v>4</v>
      </c>
      <c r="E61" s="113">
        <v>4</v>
      </c>
      <c r="F61" s="113">
        <v>4</v>
      </c>
      <c r="G61" s="113">
        <v>4</v>
      </c>
      <c r="H61" s="113">
        <v>4</v>
      </c>
      <c r="I61" s="113">
        <v>4</v>
      </c>
      <c r="J61" s="113">
        <v>4</v>
      </c>
      <c r="K61" s="113">
        <v>4</v>
      </c>
      <c r="L61" s="113">
        <v>4</v>
      </c>
      <c r="M61" s="113">
        <v>4</v>
      </c>
      <c r="N61" s="113">
        <v>4</v>
      </c>
      <c r="O61" s="113">
        <v>4</v>
      </c>
      <c r="P61" s="113">
        <v>4</v>
      </c>
    </row>
    <row r="62" ht="13.5" customHeight="1">
      <c r="A62" s="1"/>
      <c r="B62" s="72"/>
      <c r="C62" s="113">
        <v>5</v>
      </c>
      <c r="D62" s="113">
        <v>5</v>
      </c>
      <c r="E62" s="113">
        <v>5</v>
      </c>
      <c r="F62" s="113">
        <v>5</v>
      </c>
      <c r="G62" s="113">
        <v>5</v>
      </c>
      <c r="H62" s="113">
        <v>5</v>
      </c>
      <c r="I62" s="113">
        <v>5</v>
      </c>
      <c r="J62" s="113">
        <v>5</v>
      </c>
      <c r="K62" s="113">
        <v>5</v>
      </c>
      <c r="L62" s="113">
        <v>5</v>
      </c>
      <c r="M62" s="113">
        <v>5</v>
      </c>
      <c r="N62" s="113">
        <v>5</v>
      </c>
      <c r="O62" s="113">
        <v>5</v>
      </c>
      <c r="P62" s="113">
        <v>5</v>
      </c>
    </row>
    <row r="63" ht="13.5" customHeight="1">
      <c r="A63" s="1"/>
      <c r="B63" s="72"/>
      <c r="C63" s="113">
        <v>6</v>
      </c>
      <c r="D63" s="114"/>
      <c r="E63" s="114"/>
      <c r="F63" s="114"/>
      <c r="G63" s="114"/>
      <c r="H63" s="114"/>
      <c r="I63" s="114"/>
      <c r="J63" s="114"/>
      <c r="K63" s="114"/>
      <c r="L63" s="114"/>
      <c r="M63" s="114"/>
      <c r="N63" s="114"/>
      <c r="O63" s="114"/>
      <c r="P63" s="114"/>
    </row>
    <row r="64" ht="13.5" customHeight="1">
      <c r="A64" s="1"/>
      <c r="B64" s="72"/>
      <c r="C64" s="113">
        <v>7</v>
      </c>
      <c r="D64" s="114"/>
      <c r="E64" s="114"/>
      <c r="F64" s="114"/>
      <c r="G64" s="114"/>
      <c r="H64" s="114"/>
      <c r="I64" s="114"/>
      <c r="J64" s="114"/>
      <c r="K64" s="114"/>
      <c r="L64" s="114"/>
      <c r="M64" s="114"/>
      <c r="N64" s="114"/>
      <c r="O64" s="114"/>
      <c r="P64" s="114"/>
    </row>
    <row r="65" ht="13.5" customHeight="1">
      <c r="A65" s="1"/>
      <c r="B65" s="74"/>
      <c r="C65" s="113">
        <v>8</v>
      </c>
      <c r="D65" s="114"/>
      <c r="E65" s="114"/>
      <c r="F65" s="114"/>
      <c r="G65" s="114"/>
      <c r="H65" s="114"/>
      <c r="I65" s="114"/>
      <c r="J65" s="114"/>
      <c r="K65" s="114"/>
      <c r="L65" s="114"/>
      <c r="M65" s="114"/>
      <c r="N65" s="114"/>
      <c r="O65" s="114"/>
      <c r="P65" s="114"/>
    </row>
    <row r="66" ht="13.5" customHeight="1">
      <c r="A66" s="1"/>
      <c r="B66" s="44"/>
      <c r="C66" s="44"/>
      <c r="D66" s="1"/>
      <c r="E66" s="1"/>
      <c r="F66" s="1"/>
      <c r="G66" s="1"/>
      <c r="H66" s="1"/>
      <c r="I66" s="1"/>
      <c r="J66" s="1"/>
      <c r="K66" s="1"/>
      <c r="L66" s="1"/>
      <c r="M66" s="1"/>
      <c r="N66" s="1"/>
      <c r="O66" s="1"/>
      <c r="P66" s="1"/>
    </row>
    <row r="67" ht="13.5" customHeight="1">
      <c r="A67" s="1"/>
      <c r="B67" s="44"/>
      <c r="C67" s="44"/>
      <c r="D67" s="1"/>
      <c r="E67" s="1"/>
      <c r="F67" s="1"/>
      <c r="G67" s="1"/>
      <c r="H67" s="1"/>
      <c r="I67" s="1"/>
      <c r="J67" s="1"/>
      <c r="K67" s="1"/>
      <c r="L67" s="1"/>
      <c r="M67" s="1"/>
      <c r="N67" s="1"/>
      <c r="O67" s="1"/>
      <c r="P67" s="1"/>
    </row>
    <row r="68" ht="13.5" customHeight="1">
      <c r="A68" s="1"/>
      <c r="B68" s="44"/>
      <c r="C68" s="44"/>
      <c r="D68" s="1"/>
      <c r="E68" s="1"/>
      <c r="F68" s="1"/>
      <c r="G68" s="1"/>
      <c r="H68" s="1"/>
      <c r="I68" s="1"/>
      <c r="J68" s="1"/>
      <c r="K68" s="1"/>
      <c r="L68" s="1"/>
      <c r="M68" s="1"/>
      <c r="N68" s="1"/>
      <c r="O68" s="1"/>
      <c r="P68" s="1"/>
    </row>
    <row r="69" ht="15.75" customHeight="1">
      <c r="A69" s="1"/>
      <c r="B69" s="62" t="s">
        <v>110</v>
      </c>
      <c r="C69" s="44"/>
      <c r="D69" s="1"/>
      <c r="E69" s="1"/>
      <c r="F69" s="1"/>
      <c r="G69" s="1"/>
      <c r="H69" s="1"/>
      <c r="I69" s="1"/>
      <c r="J69" s="1"/>
      <c r="K69" s="1"/>
      <c r="L69" s="1"/>
      <c r="M69" s="1"/>
      <c r="N69" s="1"/>
      <c r="O69" s="1"/>
      <c r="P69" s="1"/>
    </row>
    <row r="70" ht="22.5" customHeight="1">
      <c r="A70" s="1"/>
      <c r="B70" s="44"/>
      <c r="C70" s="109" t="s">
        <v>80</v>
      </c>
      <c r="D70" s="115"/>
      <c r="E70" s="1"/>
      <c r="F70" s="109" t="s">
        <v>81</v>
      </c>
      <c r="G70" s="115"/>
      <c r="H70" s="1"/>
      <c r="I70" s="109" t="s">
        <v>82</v>
      </c>
      <c r="J70" s="115"/>
      <c r="K70" s="1"/>
      <c r="L70" s="109" t="s">
        <v>83</v>
      </c>
      <c r="M70" s="115"/>
      <c r="N70" s="1"/>
      <c r="O70" s="109" t="s">
        <v>84</v>
      </c>
      <c r="P70" s="115"/>
    </row>
    <row r="71" ht="13.5" customHeight="1">
      <c r="A71" s="1"/>
      <c r="B71" s="108" t="s">
        <v>111</v>
      </c>
      <c r="C71" s="108" t="s">
        <v>112</v>
      </c>
      <c r="D71" s="108" t="s">
        <v>101</v>
      </c>
      <c r="E71" s="1"/>
      <c r="F71" s="108" t="s">
        <v>112</v>
      </c>
      <c r="G71" s="108" t="s">
        <v>101</v>
      </c>
      <c r="H71" s="1"/>
      <c r="I71" s="108" t="s">
        <v>112</v>
      </c>
      <c r="J71" s="108" t="s">
        <v>101</v>
      </c>
      <c r="K71" s="1"/>
      <c r="L71" s="108" t="s">
        <v>112</v>
      </c>
      <c r="M71" s="108" t="s">
        <v>101</v>
      </c>
      <c r="N71" s="1"/>
      <c r="O71" s="108" t="s">
        <v>112</v>
      </c>
      <c r="P71" s="108" t="s">
        <v>101</v>
      </c>
    </row>
    <row r="72" ht="13.5" customHeight="1">
      <c r="A72" s="1"/>
      <c r="B72" s="72"/>
      <c r="C72" s="116">
        <v>0</v>
      </c>
      <c r="D72" s="116">
        <v>0</v>
      </c>
      <c r="E72" s="1"/>
      <c r="F72" s="116">
        <v>0</v>
      </c>
      <c r="G72" s="116">
        <v>0</v>
      </c>
      <c r="H72" s="1"/>
      <c r="I72" s="116">
        <v>0</v>
      </c>
      <c r="J72" s="116">
        <v>0</v>
      </c>
      <c r="K72" s="1"/>
      <c r="L72" s="116">
        <v>0</v>
      </c>
      <c r="M72" s="116">
        <v>0</v>
      </c>
      <c r="N72" s="1"/>
      <c r="O72" s="116">
        <v>0</v>
      </c>
      <c r="P72" s="116">
        <v>0</v>
      </c>
    </row>
    <row r="73" ht="13.5" customHeight="1">
      <c r="A73" s="1"/>
      <c r="B73" s="72"/>
      <c r="C73" s="113">
        <v>1</v>
      </c>
      <c r="D73" s="113">
        <f>$D$80/8*C73</f>
        <v>18</v>
      </c>
      <c r="E73" s="1"/>
      <c r="F73" s="113">
        <v>1</v>
      </c>
      <c r="G73" s="117">
        <f>$G$77/5*F73</f>
        <v>19.199999999999999</v>
      </c>
      <c r="H73" s="1"/>
      <c r="I73" s="113">
        <v>1</v>
      </c>
      <c r="J73" s="117">
        <f>$J$77/5*I73</f>
        <v>19.199999999999999</v>
      </c>
      <c r="K73" s="1"/>
      <c r="L73" s="113">
        <v>1</v>
      </c>
      <c r="M73" s="117">
        <f>$M$77/5*L73</f>
        <v>14.4</v>
      </c>
      <c r="N73" s="1"/>
      <c r="O73" s="113">
        <v>1</v>
      </c>
      <c r="P73" s="117">
        <f>$P$77/5*O73</f>
        <v>14.4</v>
      </c>
    </row>
    <row r="74" ht="13.5" customHeight="1">
      <c r="A74" s="1"/>
      <c r="B74" s="72"/>
      <c r="C74" s="113">
        <v>2</v>
      </c>
      <c r="D74" s="113">
        <f>$D$80/8*C74</f>
        <v>36</v>
      </c>
      <c r="E74" s="1"/>
      <c r="F74" s="113">
        <v>2</v>
      </c>
      <c r="G74" s="117">
        <f>$G$77/5*F74</f>
        <v>38.399999999999999</v>
      </c>
      <c r="H74" s="1"/>
      <c r="I74" s="113">
        <v>2</v>
      </c>
      <c r="J74" s="117">
        <f>$J$77/5*I74</f>
        <v>38.399999999999999</v>
      </c>
      <c r="K74" s="1"/>
      <c r="L74" s="113">
        <v>2</v>
      </c>
      <c r="M74" s="117">
        <f>$M$77/5*L74</f>
        <v>28.800000000000001</v>
      </c>
      <c r="N74" s="1"/>
      <c r="O74" s="113">
        <v>2</v>
      </c>
      <c r="P74" s="117">
        <f>$P$77/5*O74</f>
        <v>28.800000000000001</v>
      </c>
    </row>
    <row r="75" ht="13.5" customHeight="1">
      <c r="A75" s="1"/>
      <c r="B75" s="72"/>
      <c r="C75" s="113">
        <v>3</v>
      </c>
      <c r="D75" s="113">
        <f>$D$80/8*C75</f>
        <v>54</v>
      </c>
      <c r="E75" s="1"/>
      <c r="F75" s="113">
        <v>3</v>
      </c>
      <c r="G75" s="117">
        <f>$G$77/5*F75</f>
        <v>57.599999999999994</v>
      </c>
      <c r="H75" s="1"/>
      <c r="I75" s="113">
        <v>3</v>
      </c>
      <c r="J75" s="117">
        <f>$J$77/5*I75</f>
        <v>57.599999999999994</v>
      </c>
      <c r="K75" s="1"/>
      <c r="L75" s="113">
        <v>3</v>
      </c>
      <c r="M75" s="117">
        <f>$M$77/5*L75</f>
        <v>43.200000000000003</v>
      </c>
      <c r="N75" s="1"/>
      <c r="O75" s="113">
        <v>3</v>
      </c>
      <c r="P75" s="117">
        <f>$P$77/5*O75</f>
        <v>43.200000000000003</v>
      </c>
    </row>
    <row r="76" ht="13.5" customHeight="1">
      <c r="A76" s="1"/>
      <c r="B76" s="72"/>
      <c r="C76" s="113">
        <v>4</v>
      </c>
      <c r="D76" s="113">
        <f>$D$80/8*C76</f>
        <v>72</v>
      </c>
      <c r="E76" s="1"/>
      <c r="F76" s="113">
        <v>4</v>
      </c>
      <c r="G76" s="117">
        <f>$G$77/5*F76</f>
        <v>76.799999999999997</v>
      </c>
      <c r="H76" s="1"/>
      <c r="I76" s="113">
        <v>4</v>
      </c>
      <c r="J76" s="117">
        <f>$J$77/5*I76</f>
        <v>76.799999999999997</v>
      </c>
      <c r="K76" s="1"/>
      <c r="L76" s="113">
        <v>4</v>
      </c>
      <c r="M76" s="117">
        <f>$M$77/5*L76</f>
        <v>57.600000000000001</v>
      </c>
      <c r="N76" s="1"/>
      <c r="O76" s="113">
        <v>4</v>
      </c>
      <c r="P76" s="117">
        <f>$P$77/5*O76</f>
        <v>57.600000000000001</v>
      </c>
    </row>
    <row r="77" ht="13.5" customHeight="1">
      <c r="A77" s="1"/>
      <c r="B77" s="72"/>
      <c r="C77" s="113">
        <v>5</v>
      </c>
      <c r="D77" s="113">
        <f>$D$80/8*C77</f>
        <v>90</v>
      </c>
      <c r="E77" s="1"/>
      <c r="F77" s="113">
        <v>5</v>
      </c>
      <c r="G77" s="117">
        <f>D31</f>
        <v>96</v>
      </c>
      <c r="H77" s="1"/>
      <c r="I77" s="113">
        <v>5</v>
      </c>
      <c r="J77" s="113">
        <f>D32</f>
        <v>96</v>
      </c>
      <c r="K77" s="1"/>
      <c r="L77" s="113">
        <v>5</v>
      </c>
      <c r="M77" s="117">
        <f>D33</f>
        <v>72</v>
      </c>
      <c r="N77" s="44"/>
      <c r="O77" s="113">
        <v>5</v>
      </c>
      <c r="P77" s="117">
        <f>D34</f>
        <v>72</v>
      </c>
    </row>
    <row r="78" ht="13.5" customHeight="1">
      <c r="A78" s="1"/>
      <c r="B78" s="72"/>
      <c r="C78" s="113">
        <v>6</v>
      </c>
      <c r="D78" s="113">
        <f>$D$80/8*C78</f>
        <v>108</v>
      </c>
      <c r="E78" s="1"/>
      <c r="F78" s="44"/>
      <c r="G78" s="44"/>
      <c r="H78" s="44"/>
      <c r="I78" s="44"/>
      <c r="J78" s="44"/>
      <c r="K78" s="44"/>
      <c r="L78" s="44"/>
      <c r="M78" s="44"/>
      <c r="N78" s="44"/>
      <c r="O78" s="44"/>
      <c r="P78" s="44"/>
    </row>
    <row r="79" ht="13.5" customHeight="1">
      <c r="A79" s="1"/>
      <c r="B79" s="72"/>
      <c r="C79" s="113">
        <v>7</v>
      </c>
      <c r="D79" s="113">
        <f>$D$80/8*C79</f>
        <v>126</v>
      </c>
      <c r="E79" s="1"/>
      <c r="F79" s="44"/>
      <c r="G79" s="44"/>
      <c r="H79" s="44"/>
      <c r="I79" s="44"/>
      <c r="J79" s="44"/>
      <c r="K79" s="44"/>
      <c r="L79" s="44"/>
      <c r="M79" s="44"/>
      <c r="N79" s="44"/>
      <c r="O79" s="44"/>
      <c r="P79" s="44"/>
    </row>
    <row r="80" ht="13.5" customHeight="1">
      <c r="A80" s="1"/>
      <c r="B80" s="74"/>
      <c r="C80" s="113">
        <v>8</v>
      </c>
      <c r="D80" s="113">
        <f>D30</f>
        <v>144</v>
      </c>
      <c r="E80" s="1"/>
      <c r="F80" s="44"/>
      <c r="G80" s="44"/>
      <c r="H80" s="44"/>
      <c r="I80" s="44"/>
      <c r="J80" s="44"/>
      <c r="K80" s="44"/>
      <c r="L80" s="44"/>
      <c r="M80" s="44"/>
      <c r="N80" s="44"/>
      <c r="O80" s="44"/>
      <c r="P80" s="44"/>
    </row>
    <row r="81" ht="13.5" customHeight="1">
      <c r="A81" s="1"/>
      <c r="B81" s="44"/>
      <c r="C81" s="44"/>
      <c r="D81" s="1"/>
      <c r="E81" s="1"/>
      <c r="F81" s="1"/>
      <c r="G81" s="1"/>
      <c r="H81" s="1"/>
      <c r="I81" s="1"/>
      <c r="J81" s="1"/>
      <c r="K81" s="1"/>
      <c r="L81" s="1"/>
      <c r="M81" s="1"/>
      <c r="N81" s="1"/>
      <c r="O81" s="1"/>
      <c r="P81" s="1"/>
    </row>
    <row r="82" ht="13.5" customHeight="1">
      <c r="A82" s="1"/>
      <c r="B82" s="44"/>
      <c r="C82" s="44"/>
      <c r="D82" s="1"/>
      <c r="E82" s="1"/>
      <c r="F82" s="1"/>
      <c r="G82" s="1"/>
      <c r="H82" s="1"/>
      <c r="I82" s="1"/>
      <c r="J82" s="1"/>
      <c r="K82" s="1"/>
      <c r="L82" s="1"/>
      <c r="M82" s="1"/>
      <c r="N82" s="1"/>
      <c r="O82" s="1"/>
      <c r="P82" s="1"/>
    </row>
    <row r="83" ht="24" customHeight="1">
      <c r="A83" s="1"/>
      <c r="B83" s="108" t="s">
        <v>111</v>
      </c>
      <c r="C83" s="110" t="s">
        <v>86</v>
      </c>
      <c r="D83" s="115"/>
      <c r="E83" s="1"/>
      <c r="F83" s="110" t="s">
        <v>87</v>
      </c>
      <c r="G83" s="115"/>
      <c r="H83" s="1"/>
      <c r="I83" s="110" t="s">
        <v>88</v>
      </c>
      <c r="J83" s="115"/>
      <c r="K83" s="1"/>
      <c r="L83" s="110" t="s">
        <v>89</v>
      </c>
      <c r="M83" s="115"/>
      <c r="N83" s="1"/>
      <c r="O83" s="1"/>
      <c r="P83" s="1"/>
    </row>
    <row r="84" ht="13.5" customHeight="1">
      <c r="A84" s="1"/>
      <c r="B84" s="72"/>
      <c r="C84" s="108" t="s">
        <v>112</v>
      </c>
      <c r="D84" s="108" t="s">
        <v>101</v>
      </c>
      <c r="E84" s="1"/>
      <c r="F84" s="108" t="s">
        <v>112</v>
      </c>
      <c r="G84" s="108" t="s">
        <v>101</v>
      </c>
      <c r="H84" s="1"/>
      <c r="I84" s="108" t="s">
        <v>112</v>
      </c>
      <c r="J84" s="108" t="s">
        <v>101</v>
      </c>
      <c r="K84" s="1"/>
      <c r="L84" s="108" t="s">
        <v>112</v>
      </c>
      <c r="M84" s="108" t="s">
        <v>101</v>
      </c>
      <c r="N84" s="1"/>
      <c r="O84" s="1"/>
      <c r="P84" s="1"/>
    </row>
    <row r="85" ht="13.5" customHeight="1">
      <c r="A85" s="1"/>
      <c r="B85" s="72"/>
      <c r="C85" s="116">
        <v>0</v>
      </c>
      <c r="D85" s="116">
        <v>0</v>
      </c>
      <c r="E85" s="1"/>
      <c r="F85" s="116">
        <v>0</v>
      </c>
      <c r="G85" s="116">
        <v>0</v>
      </c>
      <c r="H85" s="1"/>
      <c r="I85" s="116">
        <v>0</v>
      </c>
      <c r="J85" s="116">
        <v>0</v>
      </c>
      <c r="K85" s="1"/>
      <c r="L85" s="116">
        <v>0</v>
      </c>
      <c r="M85" s="116">
        <v>0</v>
      </c>
      <c r="N85" s="1"/>
      <c r="O85" s="1"/>
      <c r="P85" s="1"/>
    </row>
    <row r="86" ht="13.5" customHeight="1">
      <c r="A86" s="1"/>
      <c r="B86" s="72"/>
      <c r="C86" s="113">
        <v>1</v>
      </c>
      <c r="D86" s="117">
        <f>$D$90/5*C86</f>
        <v>28.800000000000001</v>
      </c>
      <c r="E86" s="1"/>
      <c r="F86" s="113">
        <v>1</v>
      </c>
      <c r="G86" s="117">
        <f>$G$90/5*F86</f>
        <v>16.800000000000001</v>
      </c>
      <c r="H86" s="1"/>
      <c r="I86" s="113">
        <v>1</v>
      </c>
      <c r="J86" s="117">
        <f>$J$90/5*I86</f>
        <v>19.199999999999999</v>
      </c>
      <c r="K86" s="1"/>
      <c r="L86" s="113">
        <v>1</v>
      </c>
      <c r="M86" s="117">
        <f>$M$90/5*L86</f>
        <v>19.199999999999999</v>
      </c>
      <c r="N86" s="1"/>
      <c r="O86" s="1"/>
      <c r="P86" s="1"/>
    </row>
    <row r="87" ht="13.5" customHeight="1">
      <c r="A87" s="1"/>
      <c r="B87" s="72"/>
      <c r="C87" s="113">
        <v>2</v>
      </c>
      <c r="D87" s="117">
        <f>$D$90/5*C87</f>
        <v>57.600000000000001</v>
      </c>
      <c r="E87" s="1"/>
      <c r="F87" s="113">
        <v>2</v>
      </c>
      <c r="G87" s="117">
        <f>$G$90/5*F87</f>
        <v>33.600000000000001</v>
      </c>
      <c r="H87" s="1"/>
      <c r="I87" s="113">
        <v>2</v>
      </c>
      <c r="J87" s="117">
        <f>$J$90/5*I87</f>
        <v>38.399999999999999</v>
      </c>
      <c r="K87" s="1"/>
      <c r="L87" s="113">
        <v>2</v>
      </c>
      <c r="M87" s="117">
        <f>$M$90/5*L87</f>
        <v>38.399999999999999</v>
      </c>
      <c r="N87" s="1"/>
      <c r="O87" s="1"/>
      <c r="P87" s="1"/>
    </row>
    <row r="88" ht="13.5" customHeight="1">
      <c r="A88" s="1"/>
      <c r="B88" s="72"/>
      <c r="C88" s="113">
        <v>3</v>
      </c>
      <c r="D88" s="117">
        <f>$D$90/5*C88</f>
        <v>86.400000000000006</v>
      </c>
      <c r="E88" s="1"/>
      <c r="F88" s="113">
        <v>3</v>
      </c>
      <c r="G88" s="117">
        <f>$G$90/5*F88</f>
        <v>50.400000000000006</v>
      </c>
      <c r="H88" s="1"/>
      <c r="I88" s="113">
        <v>3</v>
      </c>
      <c r="J88" s="117">
        <f>$J$90/5*I88</f>
        <v>57.599999999999994</v>
      </c>
      <c r="K88" s="1"/>
      <c r="L88" s="113">
        <v>3</v>
      </c>
      <c r="M88" s="117">
        <f>$M$90/5*L88</f>
        <v>57.599999999999994</v>
      </c>
      <c r="N88" s="1"/>
      <c r="O88" s="1"/>
      <c r="P88" s="1"/>
    </row>
    <row r="89" ht="13.5" customHeight="1">
      <c r="A89" s="1"/>
      <c r="B89" s="72"/>
      <c r="C89" s="113">
        <v>4</v>
      </c>
      <c r="D89" s="117">
        <f>$D$90/5*C89</f>
        <v>115.2</v>
      </c>
      <c r="E89" s="1"/>
      <c r="F89" s="113">
        <v>4</v>
      </c>
      <c r="G89" s="117">
        <f>$G$90/5*F89</f>
        <v>67.200000000000003</v>
      </c>
      <c r="H89" s="1"/>
      <c r="I89" s="113">
        <v>4</v>
      </c>
      <c r="J89" s="117">
        <f>$J$90/5*I89</f>
        <v>76.799999999999997</v>
      </c>
      <c r="K89" s="1"/>
      <c r="L89" s="113">
        <v>4</v>
      </c>
      <c r="M89" s="117">
        <f>$M$90/5*L89</f>
        <v>76.799999999999997</v>
      </c>
      <c r="N89" s="1"/>
      <c r="O89" s="1"/>
      <c r="P89" s="1"/>
    </row>
    <row r="90" ht="13.5" customHeight="1">
      <c r="A90" s="1"/>
      <c r="B90" s="74"/>
      <c r="C90" s="113">
        <v>5</v>
      </c>
      <c r="D90" s="113">
        <f>D37</f>
        <v>144</v>
      </c>
      <c r="E90" s="1"/>
      <c r="F90" s="113">
        <v>5</v>
      </c>
      <c r="G90" s="113">
        <f>D38</f>
        <v>84</v>
      </c>
      <c r="H90" s="1"/>
      <c r="I90" s="113">
        <v>5</v>
      </c>
      <c r="J90" s="117">
        <f>D39</f>
        <v>96</v>
      </c>
      <c r="K90" s="1"/>
      <c r="L90" s="113">
        <v>5</v>
      </c>
      <c r="M90" s="113">
        <f>D40</f>
        <v>96</v>
      </c>
      <c r="N90" s="1"/>
      <c r="O90" s="1"/>
      <c r="P90" s="1"/>
    </row>
    <row r="91" ht="13.5" customHeight="1">
      <c r="A91" s="1"/>
      <c r="B91" s="44"/>
      <c r="C91" s="44"/>
      <c r="D91" s="1"/>
      <c r="E91" s="1"/>
      <c r="F91" s="1"/>
      <c r="G91" s="1"/>
      <c r="H91" s="1"/>
      <c r="I91" s="1"/>
      <c r="J91" s="1"/>
      <c r="K91" s="1"/>
      <c r="L91" s="1"/>
      <c r="M91" s="1"/>
      <c r="N91" s="1"/>
      <c r="O91" s="1"/>
      <c r="P91" s="1"/>
    </row>
    <row r="92" ht="13.5" customHeight="1">
      <c r="A92" s="1"/>
      <c r="B92" s="44"/>
      <c r="C92" s="44"/>
      <c r="D92" s="1"/>
      <c r="E92" s="1"/>
      <c r="F92" s="1"/>
      <c r="G92" s="1"/>
      <c r="H92" s="1"/>
      <c r="I92" s="1"/>
      <c r="J92" s="1"/>
      <c r="K92" s="1"/>
      <c r="L92" s="1"/>
      <c r="M92" s="1"/>
      <c r="N92" s="1"/>
      <c r="O92" s="1"/>
      <c r="P92" s="1"/>
    </row>
    <row r="93" ht="24" customHeight="1">
      <c r="A93" s="1"/>
      <c r="B93" s="108" t="s">
        <v>111</v>
      </c>
      <c r="C93" s="111" t="s">
        <v>91</v>
      </c>
      <c r="D93" s="115"/>
      <c r="E93" s="1"/>
      <c r="F93" s="111" t="s">
        <v>92</v>
      </c>
      <c r="G93" s="115"/>
      <c r="H93" s="1"/>
      <c r="I93" s="111" t="s">
        <v>93</v>
      </c>
      <c r="J93" s="115"/>
      <c r="K93" s="1"/>
      <c r="L93" s="1"/>
      <c r="M93" s="1"/>
      <c r="N93" s="1"/>
      <c r="O93" s="1"/>
      <c r="P93" s="1"/>
    </row>
    <row r="94" ht="13.5" customHeight="1">
      <c r="A94" s="1"/>
      <c r="B94" s="72"/>
      <c r="C94" s="108" t="s">
        <v>112</v>
      </c>
      <c r="D94" s="108" t="s">
        <v>101</v>
      </c>
      <c r="E94" s="1"/>
      <c r="F94" s="108" t="s">
        <v>112</v>
      </c>
      <c r="G94" s="108" t="s">
        <v>101</v>
      </c>
      <c r="H94" s="1"/>
      <c r="I94" s="108" t="s">
        <v>112</v>
      </c>
      <c r="J94" s="108" t="s">
        <v>101</v>
      </c>
      <c r="K94" s="1"/>
      <c r="L94" s="1"/>
      <c r="M94" s="1"/>
      <c r="N94" s="1"/>
      <c r="O94" s="1"/>
      <c r="P94" s="1"/>
    </row>
    <row r="95" ht="13.5" customHeight="1">
      <c r="A95" s="1"/>
      <c r="B95" s="72"/>
      <c r="C95" s="116">
        <v>0</v>
      </c>
      <c r="D95" s="116">
        <v>0</v>
      </c>
      <c r="E95" s="1"/>
      <c r="F95" s="116">
        <v>0</v>
      </c>
      <c r="G95" s="116">
        <v>0</v>
      </c>
      <c r="H95" s="1"/>
      <c r="I95" s="116">
        <v>0</v>
      </c>
      <c r="J95" s="116">
        <v>0</v>
      </c>
      <c r="K95" s="1"/>
      <c r="L95" s="1"/>
      <c r="M95" s="1"/>
      <c r="N95" s="1"/>
      <c r="O95" s="1"/>
      <c r="P95" s="1"/>
    </row>
    <row r="96" ht="13.5" customHeight="1">
      <c r="A96" s="1"/>
      <c r="B96" s="72"/>
      <c r="C96" s="113">
        <v>1</v>
      </c>
      <c r="D96" s="113">
        <f>$D$100/5*C96</f>
        <v>12</v>
      </c>
      <c r="E96" s="1"/>
      <c r="F96" s="113">
        <v>1</v>
      </c>
      <c r="G96" s="117">
        <f>$G$100/5*F96</f>
        <v>14.4</v>
      </c>
      <c r="H96" s="1"/>
      <c r="I96" s="113">
        <v>1</v>
      </c>
      <c r="J96" s="117">
        <f>$J$100/5*I96</f>
        <v>9.5999999999999996</v>
      </c>
      <c r="K96" s="1"/>
      <c r="L96" s="1"/>
      <c r="M96" s="1"/>
      <c r="N96" s="1"/>
      <c r="O96" s="1"/>
      <c r="P96" s="1"/>
    </row>
    <row r="97" ht="13.5" customHeight="1">
      <c r="A97" s="1"/>
      <c r="B97" s="72"/>
      <c r="C97" s="113">
        <v>2</v>
      </c>
      <c r="D97" s="113">
        <f>$D$100/5*C97</f>
        <v>24</v>
      </c>
      <c r="E97" s="1"/>
      <c r="F97" s="113">
        <v>2</v>
      </c>
      <c r="G97" s="117">
        <f>$G$100/5*F97</f>
        <v>28.800000000000001</v>
      </c>
      <c r="H97" s="1"/>
      <c r="I97" s="113">
        <v>2</v>
      </c>
      <c r="J97" s="117">
        <f>$J$100/5*I97</f>
        <v>19.199999999999999</v>
      </c>
      <c r="K97" s="1"/>
      <c r="L97" s="1"/>
      <c r="M97" s="1"/>
      <c r="N97" s="1"/>
      <c r="O97" s="1"/>
      <c r="P97" s="1"/>
    </row>
    <row r="98" ht="13.5" customHeight="1">
      <c r="A98" s="1"/>
      <c r="B98" s="72"/>
      <c r="C98" s="113">
        <v>3</v>
      </c>
      <c r="D98" s="113">
        <f>$D$100/5*C98</f>
        <v>36</v>
      </c>
      <c r="E98" s="1"/>
      <c r="F98" s="113">
        <v>3</v>
      </c>
      <c r="G98" s="117">
        <f>$G$100/5*F98</f>
        <v>43.200000000000003</v>
      </c>
      <c r="H98" s="1"/>
      <c r="I98" s="113">
        <v>3</v>
      </c>
      <c r="J98" s="117">
        <f>$J$100/5*I98</f>
        <v>28.799999999999997</v>
      </c>
      <c r="K98" s="1"/>
      <c r="L98" s="1"/>
      <c r="M98" s="1"/>
      <c r="N98" s="1"/>
      <c r="O98" s="1"/>
      <c r="P98" s="1"/>
    </row>
    <row r="99" ht="13.5" customHeight="1">
      <c r="A99" s="1"/>
      <c r="B99" s="72"/>
      <c r="C99" s="113">
        <v>4</v>
      </c>
      <c r="D99" s="113">
        <f>$D$100/5*C99</f>
        <v>48</v>
      </c>
      <c r="E99" s="1"/>
      <c r="F99" s="113">
        <v>4</v>
      </c>
      <c r="G99" s="117">
        <f>$G$100/5*F99</f>
        <v>57.600000000000001</v>
      </c>
      <c r="H99" s="1"/>
      <c r="I99" s="113">
        <v>4</v>
      </c>
      <c r="J99" s="117">
        <f>$J$100/5*I99</f>
        <v>38.399999999999999</v>
      </c>
      <c r="K99" s="1"/>
      <c r="L99" s="1"/>
      <c r="M99" s="1"/>
      <c r="N99" s="1"/>
      <c r="O99" s="1"/>
      <c r="P99" s="1"/>
    </row>
    <row r="100" ht="13.5" customHeight="1">
      <c r="A100" s="1"/>
      <c r="B100" s="74"/>
      <c r="C100" s="113">
        <v>5</v>
      </c>
      <c r="D100" s="113">
        <f>D43</f>
        <v>60</v>
      </c>
      <c r="E100" s="1"/>
      <c r="F100" s="113">
        <v>5</v>
      </c>
      <c r="G100" s="113">
        <f>D44</f>
        <v>72</v>
      </c>
      <c r="H100" s="1"/>
      <c r="I100" s="113">
        <v>5</v>
      </c>
      <c r="J100" s="113">
        <f>D45</f>
        <v>48</v>
      </c>
      <c r="K100" s="1"/>
      <c r="L100" s="1"/>
      <c r="M100" s="1"/>
      <c r="N100" s="1"/>
      <c r="O100" s="1"/>
      <c r="P100" s="1"/>
    </row>
    <row r="101" ht="13.5" customHeight="1">
      <c r="A101" s="1"/>
      <c r="B101" s="44"/>
      <c r="C101" s="44"/>
      <c r="D101" s="1"/>
      <c r="E101" s="1"/>
      <c r="F101" s="1"/>
      <c r="G101" s="1"/>
      <c r="H101" s="1"/>
      <c r="I101" s="1"/>
      <c r="J101" s="1"/>
      <c r="K101" s="1"/>
      <c r="L101" s="1"/>
      <c r="M101" s="1"/>
      <c r="N101" s="1"/>
      <c r="O101" s="1"/>
      <c r="P101" s="1"/>
    </row>
    <row r="102" ht="13.5" customHeight="1">
      <c r="A102" s="1"/>
      <c r="B102" s="44"/>
      <c r="C102" s="44"/>
      <c r="D102" s="1"/>
      <c r="E102" s="1"/>
      <c r="F102" s="1"/>
      <c r="G102" s="1"/>
      <c r="H102" s="1"/>
      <c r="I102" s="1"/>
      <c r="J102" s="1"/>
      <c r="K102" s="1"/>
      <c r="L102" s="1"/>
      <c r="M102" s="1"/>
      <c r="N102" s="1"/>
      <c r="O102" s="1"/>
      <c r="P102" s="1"/>
    </row>
    <row r="103" ht="36" customHeight="1">
      <c r="A103" s="1"/>
      <c r="B103" s="108" t="s">
        <v>111</v>
      </c>
      <c r="C103" s="112" t="s">
        <v>108</v>
      </c>
      <c r="D103" s="115"/>
      <c r="E103" s="1"/>
      <c r="F103" s="112" t="s">
        <v>109</v>
      </c>
      <c r="G103" s="115"/>
      <c r="H103" s="1"/>
      <c r="I103" s="1"/>
      <c r="J103" s="1"/>
      <c r="K103" s="1"/>
      <c r="L103" s="1"/>
      <c r="M103" s="1"/>
      <c r="N103" s="1"/>
      <c r="O103" s="1"/>
      <c r="P103" s="1"/>
    </row>
    <row r="104" ht="13.5" customHeight="1">
      <c r="A104" s="1"/>
      <c r="B104" s="72"/>
      <c r="C104" s="108" t="s">
        <v>112</v>
      </c>
      <c r="D104" s="108" t="s">
        <v>101</v>
      </c>
      <c r="E104" s="1"/>
      <c r="F104" s="108" t="s">
        <v>112</v>
      </c>
      <c r="G104" s="108" t="s">
        <v>101</v>
      </c>
      <c r="H104" s="1"/>
      <c r="I104" s="1"/>
      <c r="J104" s="1"/>
      <c r="K104" s="1"/>
      <c r="L104" s="1"/>
      <c r="M104" s="1"/>
      <c r="N104" s="1"/>
      <c r="O104" s="1"/>
      <c r="P104" s="1"/>
    </row>
    <row r="105" ht="13.5" customHeight="1">
      <c r="A105" s="1"/>
      <c r="B105" s="72"/>
      <c r="C105" s="116">
        <v>0</v>
      </c>
      <c r="D105" s="116">
        <v>0</v>
      </c>
      <c r="E105" s="1"/>
      <c r="F105" s="116">
        <v>0</v>
      </c>
      <c r="G105" s="116">
        <v>0</v>
      </c>
      <c r="H105" s="1"/>
      <c r="I105" s="1"/>
      <c r="J105" s="1"/>
      <c r="K105" s="1"/>
      <c r="L105" s="1"/>
      <c r="M105" s="1"/>
      <c r="N105" s="1"/>
      <c r="O105" s="1"/>
      <c r="P105" s="1"/>
    </row>
    <row r="106" ht="13.5" customHeight="1">
      <c r="A106" s="1"/>
      <c r="B106" s="72"/>
      <c r="C106" s="113">
        <v>1</v>
      </c>
      <c r="D106" s="117">
        <f>$D$110/5*C106</f>
        <v>16.800000000000001</v>
      </c>
      <c r="E106" s="118"/>
      <c r="F106" s="117">
        <v>1</v>
      </c>
      <c r="G106" s="117">
        <f>$G$110/5*F106</f>
        <v>7.2000000000000002</v>
      </c>
      <c r="H106" s="1"/>
      <c r="I106" s="1"/>
      <c r="J106" s="1"/>
      <c r="K106" s="1"/>
      <c r="L106" s="1"/>
      <c r="M106" s="1"/>
      <c r="N106" s="1"/>
      <c r="O106" s="1"/>
      <c r="P106" s="1"/>
    </row>
    <row r="107" ht="13.5" customHeight="1">
      <c r="A107" s="1"/>
      <c r="B107" s="72"/>
      <c r="C107" s="113">
        <v>2</v>
      </c>
      <c r="D107" s="117">
        <f>$D$110/5*C107</f>
        <v>33.600000000000001</v>
      </c>
      <c r="E107" s="118"/>
      <c r="F107" s="117">
        <v>2</v>
      </c>
      <c r="G107" s="117">
        <f>$G$110/5*F107</f>
        <v>14.4</v>
      </c>
      <c r="H107" s="1"/>
      <c r="I107" s="1"/>
      <c r="J107" s="1"/>
      <c r="K107" s="1"/>
      <c r="L107" s="1"/>
      <c r="M107" s="1"/>
      <c r="N107" s="1"/>
      <c r="O107" s="1"/>
      <c r="P107" s="1"/>
    </row>
    <row r="108" ht="13.5" customHeight="1">
      <c r="A108" s="1"/>
      <c r="B108" s="72"/>
      <c r="C108" s="113">
        <v>3</v>
      </c>
      <c r="D108" s="117">
        <f>$D$110/5*C108</f>
        <v>50.400000000000006</v>
      </c>
      <c r="E108" s="118"/>
      <c r="F108" s="117">
        <v>3</v>
      </c>
      <c r="G108" s="117">
        <f>$G$110/5*F108</f>
        <v>21.600000000000001</v>
      </c>
      <c r="H108" s="1"/>
      <c r="I108" s="1"/>
      <c r="J108" s="1"/>
      <c r="K108" s="1"/>
      <c r="L108" s="1"/>
      <c r="M108" s="1"/>
      <c r="N108" s="1"/>
      <c r="O108" s="1"/>
      <c r="P108" s="1"/>
    </row>
    <row r="109" ht="13.5" customHeight="1">
      <c r="A109" s="1"/>
      <c r="B109" s="72"/>
      <c r="C109" s="113">
        <v>4</v>
      </c>
      <c r="D109" s="117">
        <f>$D$110/5*C109</f>
        <v>67.200000000000003</v>
      </c>
      <c r="E109" s="118"/>
      <c r="F109" s="117">
        <v>4</v>
      </c>
      <c r="G109" s="117">
        <f>$G$110/5*F109</f>
        <v>28.800000000000001</v>
      </c>
      <c r="H109" s="1"/>
      <c r="I109" s="1"/>
      <c r="J109" s="1"/>
      <c r="K109" s="1"/>
      <c r="L109" s="1"/>
      <c r="M109" s="1"/>
      <c r="N109" s="1"/>
      <c r="O109" s="1"/>
      <c r="P109" s="1"/>
    </row>
    <row r="110" ht="13.5" customHeight="1">
      <c r="A110" s="1"/>
      <c r="B110" s="74"/>
      <c r="C110" s="113">
        <v>5</v>
      </c>
      <c r="D110" s="117">
        <f>D48</f>
        <v>84</v>
      </c>
      <c r="E110" s="118"/>
      <c r="F110" s="117">
        <v>5</v>
      </c>
      <c r="G110" s="117">
        <f>D49</f>
        <v>36</v>
      </c>
      <c r="H110" s="1"/>
      <c r="I110" s="1"/>
      <c r="J110" s="1"/>
      <c r="K110" s="1"/>
      <c r="L110" s="1"/>
      <c r="M110" s="1"/>
      <c r="N110" s="1"/>
      <c r="O110" s="1"/>
      <c r="P110" s="1"/>
    </row>
    <row r="111" ht="13.5" customHeight="1">
      <c r="A111" s="1"/>
      <c r="B111" s="44"/>
      <c r="C111" s="44"/>
      <c r="D111" s="118"/>
      <c r="E111" s="118"/>
      <c r="F111" s="118"/>
      <c r="G111" s="118"/>
      <c r="H111" s="1"/>
      <c r="I111" s="1"/>
      <c r="J111" s="1"/>
      <c r="K111" s="1"/>
      <c r="L111" s="1"/>
      <c r="M111" s="1"/>
      <c r="N111" s="1"/>
      <c r="O111" s="1"/>
      <c r="P111" s="1"/>
    </row>
    <row r="112" ht="13.5" customHeight="1">
      <c r="A112" s="1"/>
      <c r="B112" s="44"/>
      <c r="C112" s="44"/>
      <c r="D112" s="1"/>
      <c r="E112" s="1"/>
      <c r="F112" s="1"/>
      <c r="G112" s="1"/>
      <c r="H112" s="1"/>
      <c r="I112" s="1"/>
      <c r="J112" s="1"/>
      <c r="K112" s="1"/>
      <c r="L112" s="1"/>
      <c r="M112" s="1"/>
      <c r="N112" s="1"/>
      <c r="O112" s="1"/>
      <c r="P112" s="1"/>
    </row>
    <row r="113" ht="13.5" customHeight="1">
      <c r="A113" s="1"/>
      <c r="B113" s="44" t="s">
        <v>113</v>
      </c>
      <c r="C113" s="44"/>
      <c r="D113" s="1"/>
      <c r="E113" s="1"/>
      <c r="F113" s="1"/>
      <c r="G113" s="1"/>
      <c r="H113" s="1"/>
      <c r="I113" s="1"/>
      <c r="J113" s="1"/>
      <c r="K113" s="1"/>
      <c r="L113" s="1"/>
      <c r="M113" s="1"/>
      <c r="N113" s="1"/>
      <c r="O113" s="1"/>
      <c r="P113" s="1"/>
    </row>
    <row r="114" ht="13.5" customHeight="1">
      <c r="A114" s="1"/>
      <c r="B114" s="44"/>
      <c r="C114" s="44"/>
      <c r="D114" s="1"/>
      <c r="E114" s="1"/>
      <c r="F114" s="1"/>
      <c r="G114" s="1"/>
      <c r="H114" s="1"/>
      <c r="I114" s="1"/>
      <c r="J114" s="1"/>
      <c r="K114" s="1"/>
      <c r="L114" s="1"/>
      <c r="M114" s="1"/>
      <c r="N114" s="1"/>
      <c r="O114" s="1"/>
      <c r="P114" s="1"/>
    </row>
    <row r="115" ht="15.75" customHeight="1">
      <c r="A115" s="1"/>
      <c r="B115" s="62" t="s">
        <v>114</v>
      </c>
      <c r="C115" s="44"/>
      <c r="D115" s="1"/>
      <c r="E115" s="1"/>
      <c r="F115" s="1"/>
      <c r="G115" s="1"/>
      <c r="H115" s="1"/>
      <c r="I115" s="1"/>
      <c r="J115" s="1"/>
      <c r="K115" s="1"/>
      <c r="L115" s="1"/>
      <c r="M115" s="1"/>
      <c r="N115" s="1"/>
      <c r="O115" s="1"/>
      <c r="P115" s="1"/>
    </row>
    <row r="116" ht="14.25" customHeight="1">
      <c r="A116" s="1"/>
      <c r="B116" s="119" t="s">
        <v>115</v>
      </c>
      <c r="C116" s="44"/>
      <c r="D116" s="1"/>
      <c r="E116" s="1"/>
      <c r="F116" s="1"/>
      <c r="G116" s="1"/>
      <c r="H116" s="1"/>
      <c r="I116" s="1"/>
      <c r="J116" s="1"/>
      <c r="K116" s="1"/>
      <c r="L116" s="1"/>
      <c r="M116" s="1"/>
      <c r="N116" s="1"/>
      <c r="O116" s="1"/>
      <c r="P116" s="1"/>
    </row>
    <row r="117" ht="14.25" customHeight="1">
      <c r="A117" s="1"/>
      <c r="B117" s="119"/>
      <c r="C117" s="44"/>
      <c r="D117" s="1"/>
      <c r="E117" s="1"/>
      <c r="F117" s="1"/>
      <c r="G117" s="1"/>
      <c r="H117" s="1"/>
      <c r="I117" s="1"/>
      <c r="J117" s="1"/>
      <c r="K117" s="1"/>
      <c r="L117" s="1"/>
      <c r="M117" s="1"/>
      <c r="N117" s="1"/>
      <c r="O117" s="1"/>
      <c r="P117" s="1"/>
    </row>
    <row r="118" ht="13.5" customHeight="1">
      <c r="A118" s="1"/>
      <c r="B118" s="88" t="s">
        <v>116</v>
      </c>
      <c r="C118" s="88" t="s">
        <v>117</v>
      </c>
      <c r="D118" s="88" t="s">
        <v>118</v>
      </c>
      <c r="E118" s="1"/>
      <c r="F118" s="1"/>
      <c r="G118" s="1"/>
      <c r="H118" s="1"/>
      <c r="I118" s="1"/>
      <c r="J118" s="1"/>
      <c r="K118" s="1"/>
      <c r="L118" s="1"/>
      <c r="M118" s="1"/>
      <c r="N118" s="1"/>
      <c r="O118" s="1"/>
      <c r="P118" s="1"/>
    </row>
    <row r="119" ht="13.5" customHeight="1">
      <c r="A119" s="1"/>
      <c r="B119" s="113">
        <v>0</v>
      </c>
      <c r="C119" s="120" t="s">
        <v>67</v>
      </c>
      <c r="D119" s="113" t="s">
        <v>119</v>
      </c>
      <c r="E119" s="1"/>
      <c r="F119" s="1"/>
      <c r="G119" s="1"/>
      <c r="H119" s="1"/>
      <c r="I119" s="1"/>
      <c r="J119" s="1"/>
      <c r="K119" s="1"/>
      <c r="L119" s="1"/>
      <c r="M119" s="1"/>
      <c r="N119" s="1"/>
      <c r="O119" s="1"/>
      <c r="P119" s="1"/>
    </row>
    <row r="120" ht="13.5" customHeight="1">
      <c r="A120" s="1"/>
      <c r="B120" s="113">
        <v>121</v>
      </c>
      <c r="C120" s="120" t="s">
        <v>120</v>
      </c>
      <c r="D120" s="113" t="s">
        <v>121</v>
      </c>
      <c r="E120" s="1"/>
      <c r="F120" s="1"/>
      <c r="G120" s="1"/>
      <c r="H120" s="1"/>
      <c r="I120" s="1"/>
      <c r="J120" s="1"/>
      <c r="K120" s="1"/>
      <c r="L120" s="1"/>
      <c r="M120" s="1"/>
      <c r="N120" s="1"/>
      <c r="O120" s="1"/>
      <c r="P120" s="1"/>
    </row>
    <row r="121" ht="13.5" customHeight="1">
      <c r="A121" s="1"/>
      <c r="B121" s="113">
        <v>241</v>
      </c>
      <c r="C121" s="120" t="s">
        <v>122</v>
      </c>
      <c r="D121" s="113" t="s">
        <v>123</v>
      </c>
      <c r="E121" s="1"/>
      <c r="F121" s="1"/>
      <c r="G121" s="1"/>
      <c r="H121" s="1"/>
      <c r="I121" s="1"/>
      <c r="J121" s="1"/>
      <c r="K121" s="1"/>
      <c r="L121" s="1"/>
      <c r="M121" s="1"/>
      <c r="N121" s="1"/>
      <c r="O121" s="1"/>
      <c r="P121" s="1"/>
    </row>
    <row r="122" ht="13.5" customHeight="1">
      <c r="A122" s="1"/>
      <c r="B122" s="113">
        <v>361</v>
      </c>
      <c r="C122" s="120" t="s">
        <v>66</v>
      </c>
      <c r="D122" s="113" t="s">
        <v>124</v>
      </c>
      <c r="E122" s="1"/>
      <c r="F122" s="1"/>
      <c r="G122" s="1"/>
      <c r="H122" s="1"/>
      <c r="I122" s="1"/>
      <c r="J122" s="1"/>
      <c r="K122" s="1"/>
      <c r="L122" s="1"/>
      <c r="M122" s="1"/>
      <c r="N122" s="1"/>
      <c r="O122" s="1"/>
      <c r="P122" s="1"/>
    </row>
    <row r="123" ht="13.5" customHeight="1">
      <c r="A123" s="1"/>
      <c r="B123" s="113">
        <v>481</v>
      </c>
      <c r="C123" s="120" t="s">
        <v>62</v>
      </c>
      <c r="D123" s="113" t="s">
        <v>125</v>
      </c>
      <c r="E123" s="1"/>
      <c r="F123" s="1"/>
      <c r="G123" s="1"/>
      <c r="H123" s="1"/>
      <c r="I123" s="1"/>
      <c r="J123" s="1"/>
      <c r="K123" s="1"/>
      <c r="L123" s="1"/>
      <c r="M123" s="1"/>
      <c r="N123" s="1"/>
      <c r="O123" s="1"/>
      <c r="P123" s="1"/>
    </row>
    <row r="124" ht="13.5" customHeight="1">
      <c r="A124" s="1"/>
      <c r="B124" s="113">
        <v>601</v>
      </c>
      <c r="C124" s="120" t="s">
        <v>64</v>
      </c>
      <c r="D124" s="113" t="s">
        <v>126</v>
      </c>
      <c r="E124" s="1"/>
      <c r="F124" s="1"/>
      <c r="G124" s="1"/>
      <c r="H124" s="1"/>
      <c r="I124" s="1"/>
      <c r="J124" s="1"/>
      <c r="K124" s="1"/>
      <c r="L124" s="1"/>
      <c r="M124" s="1"/>
      <c r="N124" s="1"/>
      <c r="O124" s="1"/>
      <c r="P124" s="1"/>
    </row>
    <row r="125" ht="13.5" customHeight="1">
      <c r="A125" s="1"/>
      <c r="B125" s="113">
        <v>721</v>
      </c>
      <c r="C125" s="120" t="s">
        <v>127</v>
      </c>
      <c r="D125" s="113" t="s">
        <v>128</v>
      </c>
      <c r="E125" s="1"/>
      <c r="F125" s="1"/>
      <c r="G125" s="1"/>
      <c r="H125" s="1"/>
      <c r="I125" s="1"/>
      <c r="J125" s="1"/>
      <c r="K125" s="1"/>
      <c r="L125" s="1"/>
      <c r="M125" s="1"/>
      <c r="N125" s="1"/>
      <c r="O125" s="1"/>
      <c r="P125" s="1"/>
    </row>
    <row r="126" ht="13.5" customHeight="1">
      <c r="A126" s="1"/>
      <c r="B126" s="113">
        <v>841</v>
      </c>
      <c r="C126" s="120" t="s">
        <v>129</v>
      </c>
      <c r="D126" s="113" t="s">
        <v>130</v>
      </c>
      <c r="E126" s="1"/>
      <c r="F126" s="1"/>
      <c r="G126" s="1"/>
      <c r="H126" s="1"/>
      <c r="I126" s="1"/>
      <c r="J126" s="1"/>
      <c r="K126" s="1"/>
      <c r="L126" s="1"/>
      <c r="M126" s="1"/>
      <c r="N126" s="1"/>
      <c r="O126" s="1"/>
      <c r="P126" s="1"/>
    </row>
    <row r="127" ht="13.5" customHeight="1">
      <c r="A127" s="1"/>
      <c r="B127" s="113">
        <v>961</v>
      </c>
      <c r="C127" s="120" t="s">
        <v>131</v>
      </c>
      <c r="D127" s="113" t="s">
        <v>132</v>
      </c>
      <c r="E127" s="1"/>
      <c r="F127" s="1"/>
      <c r="G127" s="1"/>
      <c r="H127" s="1"/>
      <c r="I127" s="1"/>
      <c r="J127" s="1"/>
      <c r="K127" s="1"/>
      <c r="L127" s="1"/>
      <c r="M127" s="1"/>
      <c r="N127" s="1"/>
      <c r="O127" s="1"/>
      <c r="P127" s="1"/>
    </row>
    <row r="128" ht="13.5" customHeight="1">
      <c r="A128" s="1"/>
      <c r="B128" s="113">
        <v>1081</v>
      </c>
      <c r="C128" s="120" t="s">
        <v>133</v>
      </c>
      <c r="D128" s="113" t="s">
        <v>134</v>
      </c>
      <c r="E128" s="1"/>
      <c r="F128" s="1"/>
      <c r="G128" s="1"/>
      <c r="H128" s="1"/>
      <c r="I128" s="1"/>
      <c r="J128" s="1"/>
      <c r="K128" s="1"/>
      <c r="L128" s="1"/>
      <c r="M128" s="1"/>
      <c r="N128" s="1"/>
      <c r="O128" s="1"/>
      <c r="P128" s="1"/>
    </row>
    <row r="129" ht="13.5" customHeight="1">
      <c r="A129" s="1"/>
      <c r="B129" s="44"/>
      <c r="C129" s="44"/>
      <c r="D129" s="1"/>
      <c r="E129" s="1"/>
      <c r="F129" s="1"/>
      <c r="G129" s="1"/>
      <c r="H129" s="1"/>
      <c r="I129" s="1"/>
      <c r="J129" s="1"/>
      <c r="K129" s="1"/>
      <c r="L129" s="1"/>
      <c r="M129" s="1"/>
      <c r="N129" s="1"/>
      <c r="O129" s="1"/>
      <c r="P129" s="1"/>
    </row>
  </sheetData>
  <mergeCells count="27">
    <mergeCell ref="B10:B14"/>
    <mergeCell ref="C83:D83"/>
    <mergeCell ref="F103:G103"/>
    <mergeCell ref="I70:J70"/>
    <mergeCell ref="F83:G83"/>
    <mergeCell ref="B56:B65"/>
    <mergeCell ref="B71:B80"/>
    <mergeCell ref="C103:D103"/>
    <mergeCell ref="C93:D93"/>
    <mergeCell ref="D19:D21"/>
    <mergeCell ref="I93:J93"/>
    <mergeCell ref="B93:B100"/>
    <mergeCell ref="L83:M83"/>
    <mergeCell ref="F70:G70"/>
    <mergeCell ref="D10:D14"/>
    <mergeCell ref="B15:B18"/>
    <mergeCell ref="F93:G93"/>
    <mergeCell ref="I83:J83"/>
    <mergeCell ref="C70:D70"/>
    <mergeCell ref="D15:D18"/>
    <mergeCell ref="B103:B110"/>
    <mergeCell ref="O70:P70"/>
    <mergeCell ref="B83:B90"/>
    <mergeCell ref="B22:B23"/>
    <mergeCell ref="B19:B21"/>
    <mergeCell ref="L70:M70"/>
    <mergeCell ref="D22:D23"/>
  </mergeCells>
  <pageMargins left="0.7" right="0.7" top="0.75" bottom="0.75" header="0.5118055" footer="0.5118055"/>
  <pageSetup orientation="portrait" horizontalDpi="300" verticalDpi="300"/>
</worksheet>
</file>

<file path=xl/worksheets/sheet6.xml><?xml version="1.0" encoding="utf-8"?>
<worksheet xmlns:r="http://schemas.openxmlformats.org/officeDocument/2006/relationships" xmlns="http://schemas.openxmlformats.org/spreadsheetml/2006/main">
  <sheetViews>
    <sheetView zoomScale="38" zoomScaleNormal="38" zoomScalePageLayoutView="100" workbookViewId="0"/>
  </sheetViews>
  <sheetFormatPr defaultColWidth="11.42578" defaultRowHeight="13.5" customHeight="1"/>
  <cols>
    <col min="2" max="2" width="20.28516" customWidth="1"/>
    <col min="5" max="5" width="76.42578" customWidth="1"/>
  </cols>
  <sheetData>
    <row r="1" ht="24.75" customHeight="1">
      <c r="A1" s="1"/>
      <c r="B1" s="1"/>
      <c r="C1" s="1"/>
      <c r="D1" s="1"/>
      <c r="E1" s="1"/>
    </row>
    <row r="2" ht="15.75" customHeight="1">
      <c r="A2" s="1"/>
      <c r="B2" s="18" t="s">
        <v>135</v>
      </c>
      <c r="C2" s="1"/>
      <c r="D2" s="1"/>
      <c r="E2" s="1"/>
    </row>
    <row r="3" ht="13.5" customHeight="1">
      <c r="A3" s="1"/>
      <c r="B3" s="1"/>
      <c r="C3" s="1"/>
      <c r="D3" s="1"/>
      <c r="E3" s="1"/>
    </row>
    <row r="4" ht="18" customHeight="1">
      <c r="A4" s="1"/>
      <c r="B4" s="121" t="s">
        <v>136</v>
      </c>
      <c r="C4" s="122" t="s">
        <v>137</v>
      </c>
      <c r="D4" s="123"/>
      <c r="E4" s="123"/>
    </row>
    <row r="5" ht="15.75" customHeight="1">
      <c r="A5" s="1"/>
      <c r="B5" s="124"/>
      <c r="C5" s="125" t="s">
        <v>138</v>
      </c>
      <c r="D5" s="124"/>
      <c r="E5" s="124"/>
    </row>
    <row r="6" ht="18.75" customHeight="1">
      <c r="A6" s="1"/>
      <c r="B6" s="124"/>
      <c r="C6" s="125" t="s">
        <v>139</v>
      </c>
      <c r="D6" s="124"/>
      <c r="E6" s="124"/>
    </row>
    <row r="7" ht="18.75" customHeight="1">
      <c r="A7" s="1"/>
      <c r="B7" s="124"/>
      <c r="C7" s="126" t="s">
        <v>140</v>
      </c>
      <c r="D7" s="124"/>
      <c r="E7" s="124"/>
    </row>
    <row r="8" ht="18.75" customHeight="1">
      <c r="A8" s="1"/>
      <c r="B8" s="124"/>
      <c r="C8" s="127" t="s">
        <v>141</v>
      </c>
      <c r="D8" s="124"/>
      <c r="E8" s="124"/>
    </row>
    <row r="9" ht="13.5" customHeight="1">
      <c r="A9" s="1"/>
      <c r="B9" s="1"/>
      <c r="C9" s="124"/>
      <c r="D9" s="1"/>
      <c r="E9" s="1"/>
    </row>
    <row r="10" ht="13.5" customHeight="1">
      <c r="A10" s="1"/>
      <c r="B10" s="1"/>
      <c r="C10" s="1"/>
      <c r="D10" s="1"/>
      <c r="E10" s="1"/>
    </row>
    <row r="11" ht="24" customHeight="1">
      <c r="A11" s="1"/>
      <c r="B11" s="128" t="s">
        <v>142</v>
      </c>
      <c r="C11" s="129" t="s">
        <v>143</v>
      </c>
      <c r="D11" s="129" t="s">
        <v>101</v>
      </c>
      <c r="E11" s="129" t="s">
        <v>144</v>
      </c>
    </row>
    <row r="12" ht="13.5" customHeight="1">
      <c r="A12" s="1"/>
      <c r="B12" s="130" t="s">
        <v>145</v>
      </c>
      <c r="C12" s="131">
        <v>0</v>
      </c>
      <c r="D12" s="132">
        <v>0</v>
      </c>
      <c r="E12" s="133"/>
    </row>
    <row r="13" ht="13.5" customHeight="1">
      <c r="A13" s="1"/>
      <c r="B13" s="73"/>
      <c r="C13" s="131">
        <v>1</v>
      </c>
      <c r="D13" s="134">
        <f>$D$17/5*C13</f>
        <v>0</v>
      </c>
      <c r="E13" s="133"/>
    </row>
    <row r="14" ht="13.5" customHeight="1">
      <c r="A14" s="1"/>
      <c r="B14" s="73"/>
      <c r="C14" s="131">
        <v>2</v>
      </c>
      <c r="D14" s="134">
        <f>$D$17/5*C14</f>
        <v>0</v>
      </c>
      <c r="E14" s="133"/>
    </row>
    <row r="15" ht="13.5" customHeight="1">
      <c r="A15" s="1"/>
      <c r="B15" s="73"/>
      <c r="C15" s="131">
        <v>3</v>
      </c>
      <c r="D15" s="134">
        <f>$D$17/5*C15</f>
        <v>0</v>
      </c>
      <c r="E15" s="133"/>
    </row>
    <row r="16" ht="13.5" customHeight="1">
      <c r="A16" s="1"/>
      <c r="B16" s="73"/>
      <c r="C16" s="131">
        <v>4</v>
      </c>
      <c r="D16" s="134">
        <f>$D$17/5*C16</f>
        <v>0</v>
      </c>
      <c r="E16" s="133"/>
    </row>
    <row r="17" ht="13.5" customHeight="1">
      <c r="A17" s="1"/>
      <c r="B17" s="75"/>
      <c r="C17" s="131">
        <v>5</v>
      </c>
      <c r="D17" s="134"/>
      <c r="E17" s="133"/>
    </row>
    <row r="18" ht="13.5" customHeight="1">
      <c r="A18" s="1"/>
      <c r="B18" s="44"/>
      <c r="C18" s="44"/>
      <c r="D18" s="44"/>
      <c r="E18" s="44"/>
    </row>
    <row r="19" ht="13.5" customHeight="1">
      <c r="A19" s="1"/>
      <c r="B19" s="44"/>
      <c r="C19" s="44"/>
      <c r="D19" s="44"/>
      <c r="E19" s="44"/>
    </row>
    <row r="20" ht="24" customHeight="1">
      <c r="A20" s="1"/>
      <c r="B20" s="128" t="s">
        <v>146</v>
      </c>
      <c r="C20" s="129" t="s">
        <v>143</v>
      </c>
      <c r="D20" s="129" t="s">
        <v>101</v>
      </c>
      <c r="E20" s="129" t="s">
        <v>144</v>
      </c>
    </row>
    <row r="21" ht="13.5" customHeight="1">
      <c r="A21" s="1"/>
      <c r="B21" s="130" t="s">
        <v>145</v>
      </c>
      <c r="C21" s="131">
        <v>0</v>
      </c>
      <c r="D21" s="135">
        <v>0</v>
      </c>
      <c r="E21" s="133"/>
    </row>
    <row r="22" ht="13.5" customHeight="1">
      <c r="A22" s="1"/>
      <c r="B22" s="73"/>
      <c r="C22" s="131">
        <v>1</v>
      </c>
      <c r="D22" s="134">
        <f>$D$26/5*C22</f>
        <v>0</v>
      </c>
      <c r="E22" s="133"/>
    </row>
    <row r="23" ht="13.5" customHeight="1">
      <c r="A23" s="1"/>
      <c r="B23" s="73"/>
      <c r="C23" s="131">
        <v>2</v>
      </c>
      <c r="D23" s="134">
        <f>$D$26/5*C23</f>
        <v>0</v>
      </c>
      <c r="E23" s="133"/>
    </row>
    <row r="24" ht="13.5" customHeight="1">
      <c r="A24" s="1"/>
      <c r="B24" s="73"/>
      <c r="C24" s="131">
        <v>3</v>
      </c>
      <c r="D24" s="134">
        <f>$D$26/5*C24</f>
        <v>0</v>
      </c>
      <c r="E24" s="133"/>
    </row>
    <row r="25" ht="13.5" customHeight="1">
      <c r="A25" s="1"/>
      <c r="B25" s="73"/>
      <c r="C25" s="131">
        <v>4</v>
      </c>
      <c r="D25" s="134">
        <f>$D$26/5*C25</f>
        <v>0</v>
      </c>
      <c r="E25" s="133"/>
    </row>
    <row r="26" ht="13.5" customHeight="1">
      <c r="A26" s="1"/>
      <c r="B26" s="75"/>
      <c r="C26" s="131">
        <v>5</v>
      </c>
      <c r="D26" s="134"/>
      <c r="E26" s="133"/>
    </row>
    <row r="27" ht="13.5" customHeight="1">
      <c r="A27" s="1"/>
      <c r="B27" s="44"/>
      <c r="C27" s="44"/>
      <c r="D27" s="44"/>
      <c r="E27" s="44"/>
    </row>
    <row r="28" ht="13.5" customHeight="1">
      <c r="A28" s="1"/>
      <c r="B28" s="44"/>
      <c r="C28" s="44"/>
      <c r="D28" s="44"/>
      <c r="E28" s="44"/>
    </row>
    <row r="29" ht="24" customHeight="1">
      <c r="A29" s="1"/>
      <c r="B29" s="128" t="s">
        <v>147</v>
      </c>
      <c r="C29" s="129" t="s">
        <v>143</v>
      </c>
      <c r="D29" s="129" t="s">
        <v>101</v>
      </c>
      <c r="E29" s="129" t="s">
        <v>144</v>
      </c>
    </row>
    <row r="30" ht="13.5" customHeight="1">
      <c r="A30" s="1"/>
      <c r="B30" s="130" t="s">
        <v>145</v>
      </c>
      <c r="C30" s="131">
        <v>0</v>
      </c>
      <c r="D30" s="51">
        <v>0</v>
      </c>
      <c r="E30" s="133"/>
    </row>
    <row r="31" ht="13.5" customHeight="1">
      <c r="A31" s="1"/>
      <c r="B31" s="73"/>
      <c r="C31" s="136">
        <v>1</v>
      </c>
      <c r="D31" s="132">
        <f>$D$35/5*C31</f>
        <v>0</v>
      </c>
      <c r="E31" s="92"/>
    </row>
    <row r="32" ht="13.5" customHeight="1">
      <c r="A32" s="1"/>
      <c r="B32" s="73"/>
      <c r="C32" s="136">
        <v>2</v>
      </c>
      <c r="D32" s="132">
        <f>$D$35/5*C32</f>
        <v>0</v>
      </c>
      <c r="E32" s="92"/>
    </row>
    <row r="33" ht="13.5" customHeight="1">
      <c r="A33" s="1"/>
      <c r="B33" s="73"/>
      <c r="C33" s="136">
        <v>3</v>
      </c>
      <c r="D33" s="132">
        <f>$D$35/5*C33</f>
        <v>0</v>
      </c>
      <c r="E33" s="92"/>
    </row>
    <row r="34" ht="13.5" customHeight="1">
      <c r="A34" s="1"/>
      <c r="B34" s="73"/>
      <c r="C34" s="136">
        <v>4</v>
      </c>
      <c r="D34" s="132">
        <f>$D$35/5*C34</f>
        <v>0</v>
      </c>
      <c r="E34" s="92"/>
    </row>
    <row r="35" ht="13.5" customHeight="1">
      <c r="A35" s="1"/>
      <c r="B35" s="75"/>
      <c r="C35" s="136">
        <v>5</v>
      </c>
      <c r="D35" s="132"/>
      <c r="E35" s="92"/>
    </row>
    <row r="36" ht="13.5" customHeight="1">
      <c r="A36" s="1"/>
      <c r="B36" s="44"/>
      <c r="C36" s="44"/>
      <c r="D36" s="44"/>
      <c r="E36" s="44"/>
    </row>
    <row r="37" ht="13.5" customHeight="1">
      <c r="A37" s="1"/>
      <c r="B37" s="44"/>
      <c r="C37" s="44"/>
      <c r="D37" s="44"/>
      <c r="E37" s="44"/>
    </row>
    <row r="38" ht="13.5" customHeight="1">
      <c r="A38" s="1"/>
      <c r="B38" s="44"/>
      <c r="C38" s="44"/>
      <c r="D38" s="44"/>
      <c r="E38" s="44"/>
    </row>
    <row r="39" ht="24" customHeight="1">
      <c r="A39" s="1"/>
      <c r="B39" s="128" t="s">
        <v>148</v>
      </c>
      <c r="C39" s="129" t="s">
        <v>143</v>
      </c>
      <c r="D39" s="129" t="s">
        <v>101</v>
      </c>
      <c r="E39" s="129" t="s">
        <v>144</v>
      </c>
    </row>
    <row r="40" ht="13.5" customHeight="1">
      <c r="A40" s="1"/>
      <c r="B40" s="130" t="s">
        <v>145</v>
      </c>
      <c r="C40" s="131">
        <v>0</v>
      </c>
      <c r="D40" s="51">
        <v>0</v>
      </c>
      <c r="E40" s="133"/>
    </row>
    <row r="41" ht="13.5" customHeight="1">
      <c r="A41" s="1"/>
      <c r="B41" s="73"/>
      <c r="C41" s="136">
        <v>1</v>
      </c>
      <c r="D41" s="132">
        <f>$D$45/5*C41</f>
        <v>0</v>
      </c>
      <c r="E41" s="92"/>
    </row>
    <row r="42" ht="13.5" customHeight="1">
      <c r="A42" s="1"/>
      <c r="B42" s="73"/>
      <c r="C42" s="136">
        <v>2</v>
      </c>
      <c r="D42" s="132">
        <f>$D$45/5*C42</f>
        <v>0</v>
      </c>
      <c r="E42" s="92"/>
    </row>
    <row r="43" ht="13.5" customHeight="1">
      <c r="A43" s="1"/>
      <c r="B43" s="73"/>
      <c r="C43" s="136">
        <v>3</v>
      </c>
      <c r="D43" s="132">
        <f>$D$45/5*C43</f>
        <v>0</v>
      </c>
      <c r="E43" s="92"/>
    </row>
    <row r="44" ht="13.5" customHeight="1">
      <c r="A44" s="1"/>
      <c r="B44" s="73"/>
      <c r="C44" s="136">
        <v>4</v>
      </c>
      <c r="D44" s="132">
        <f>$D$45/5*C44</f>
        <v>0</v>
      </c>
      <c r="E44" s="92"/>
    </row>
    <row r="45" ht="13.5" customHeight="1">
      <c r="A45" s="1"/>
      <c r="B45" s="75"/>
      <c r="C45" s="136">
        <v>5</v>
      </c>
      <c r="D45" s="132"/>
      <c r="E45" s="92"/>
    </row>
    <row r="46" ht="13.5" customHeight="1">
      <c r="A46" s="1"/>
      <c r="B46" s="44"/>
      <c r="C46" s="44"/>
      <c r="D46" s="44"/>
      <c r="E46" s="44"/>
    </row>
    <row r="47" ht="13.5" customHeight="1">
      <c r="A47" s="1"/>
      <c r="B47" s="44"/>
      <c r="C47" s="44"/>
      <c r="D47" s="44"/>
      <c r="E47" s="44"/>
    </row>
    <row r="48" ht="15.75" customHeight="1">
      <c r="A48" s="1"/>
      <c r="B48" s="137" t="s">
        <v>149</v>
      </c>
      <c r="C48" s="8"/>
      <c r="D48" s="138"/>
      <c r="E48" s="8" t="s">
        <v>150</v>
      </c>
    </row>
  </sheetData>
  <mergeCells count="4">
    <mergeCell ref="B21:B26"/>
    <mergeCell ref="B40:B45"/>
    <mergeCell ref="B12:B17"/>
    <mergeCell ref="B30:B35"/>
  </mergeCells>
  <pageMargins left="0.7" right="0.7" top="0.75" bottom="0.75" header="0.5118055" footer="0.5118055"/>
  <pageSetup paperSize="9" orientation="portrait" horizontalDpi="300" verticalDpi="300"/>
</worksheet>
</file>

<file path=xl/worksheets/sheet7.xml><?xml version="1.0" encoding="utf-8"?>
<worksheet xmlns:r="http://schemas.openxmlformats.org/officeDocument/2006/relationships" xmlns="http://schemas.openxmlformats.org/spreadsheetml/2006/main">
  <sheetViews>
    <sheetView showGridLines="0" zoomScale="35" zoomScaleNormal="35" zoomScalePageLayoutView="100" workbookViewId="0"/>
  </sheetViews>
  <sheetFormatPr defaultColWidth="11.42578" defaultRowHeight="14.25" customHeight="1"/>
  <cols>
    <col min="2" max="2" width="12.28516" customWidth="1"/>
    <col min="3" max="3" width="33.71094" customWidth="1"/>
    <col min="4" max="4" width="16" customWidth="1"/>
    <col min="5" max="5" width="12.28516" hidden="1" customWidth="1"/>
    <col min="6" max="6" width="26" customWidth="1"/>
    <col min="7" max="7" width="9" hidden="1" customWidth="1"/>
    <col min="8" max="8" width="17.28516" customWidth="1"/>
    <col min="9" max="9" width="16.14063" hidden="1" customWidth="1"/>
    <col min="10" max="10" width="21" customWidth="1"/>
    <col min="11" max="11" width="5.140625" hidden="1" customWidth="1"/>
    <col min="12" max="12" width="13" customWidth="1"/>
    <col min="13" max="13" width="10.14063" hidden="1" customWidth="1"/>
    <col min="14" max="14" width="12.28516" customWidth="1"/>
    <col min="15" max="15" width="8.710938" hidden="1" customWidth="1"/>
    <col min="16" max="16" width="12.28516" customWidth="1"/>
    <col min="17" max="17" width="11.71094" hidden="1" customWidth="1"/>
    <col min="18" max="18" width="12.28516" customWidth="1"/>
    <col min="19" max="19" width="10.42578" hidden="1" customWidth="1"/>
    <col min="20" max="20" width="10.71094" customWidth="1"/>
    <col min="21" max="21" width="7.425781" hidden="1" customWidth="1"/>
    <col min="22" max="22" width="12.28516" customWidth="1"/>
    <col min="23" max="23" width="5.285156" hidden="1" customWidth="1"/>
    <col min="24" max="24" width="19.14063" customWidth="1"/>
    <col min="25" max="25" width="2.710938" hidden="1" customWidth="1"/>
    <col min="26" max="26" width="12.28516" customWidth="1"/>
    <col min="27" max="27" width="3.710938" hidden="1" customWidth="1"/>
    <col min="28" max="28" width="26.71094" customWidth="1"/>
    <col min="29" max="29" width="3.710938" hidden="1" customWidth="1"/>
    <col min="30" max="30" width="22.71094" customWidth="1"/>
    <col min="31" max="31" width="5.140625" hidden="1" customWidth="1"/>
    <col min="32" max="32" width="22" customWidth="1"/>
    <col min="33" max="33" width="5.140625" hidden="1" customWidth="1"/>
    <col min="34" max="34" width="24.28516" customWidth="1"/>
    <col min="35" max="35" width="3.710938" hidden="1" customWidth="1"/>
    <col min="36" max="36" width="21.28516" customWidth="1"/>
    <col min="37" max="37" width="5.710938" hidden="1" customWidth="1"/>
    <col min="38" max="38" width="20.71094" customWidth="1"/>
    <col min="39" max="39" width="3.425781" hidden="1" customWidth="1"/>
    <col min="40" max="40" width="17.14063" customWidth="1"/>
  </cols>
  <sheetData>
    <row r="1" ht="24.7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ht="15.75" customHeight="1">
      <c r="A2" s="1"/>
      <c r="B2" s="18" t="s">
        <v>151</v>
      </c>
      <c r="C2" s="9"/>
      <c r="D2" s="9"/>
      <c r="E2" s="9"/>
      <c r="F2" s="9"/>
      <c r="G2" s="9"/>
      <c r="H2" s="9"/>
      <c r="I2" s="9"/>
      <c r="J2" s="9"/>
      <c r="K2" s="9"/>
      <c r="L2" s="9"/>
      <c r="M2" s="9"/>
      <c r="N2" s="9"/>
      <c r="O2" s="9"/>
      <c r="P2" s="9"/>
      <c r="Q2" s="9"/>
      <c r="R2" s="9"/>
      <c r="S2" s="9"/>
      <c r="T2" s="9"/>
      <c r="U2" s="9"/>
      <c r="V2" s="9"/>
      <c r="W2" s="9"/>
      <c r="X2" s="9"/>
      <c r="Y2" s="9"/>
      <c r="Z2" s="9"/>
      <c r="AA2" s="9"/>
      <c r="AB2" s="9"/>
      <c r="AC2" s="1"/>
      <c r="AD2" s="1"/>
      <c r="AE2" s="1"/>
      <c r="AF2" s="1"/>
      <c r="AG2" s="1"/>
      <c r="AH2" s="1"/>
      <c r="AI2" s="1"/>
      <c r="AJ2" s="1"/>
      <c r="AK2" s="1"/>
      <c r="AL2" s="1"/>
      <c r="AM2" s="1"/>
      <c r="AN2" s="1"/>
      <c r="AO2" s="1"/>
    </row>
    <row r="3" ht="15.75" customHeight="1">
      <c r="A3" s="1"/>
      <c r="B3" s="18"/>
      <c r="C3" s="9"/>
      <c r="D3" s="9"/>
      <c r="E3" s="9"/>
      <c r="F3" s="9"/>
      <c r="G3" s="9"/>
      <c r="H3" s="9"/>
      <c r="I3" s="9"/>
      <c r="J3" s="9"/>
      <c r="K3" s="9"/>
      <c r="L3" s="9"/>
      <c r="M3" s="9"/>
      <c r="N3" s="9"/>
      <c r="O3" s="9"/>
      <c r="P3" s="139"/>
      <c r="S3" s="9"/>
      <c r="T3" s="9"/>
      <c r="U3" s="9"/>
      <c r="V3" s="9"/>
      <c r="W3" s="9"/>
      <c r="X3" s="9"/>
      <c r="Y3" s="9"/>
      <c r="Z3" s="9"/>
      <c r="AA3" s="9"/>
      <c r="AB3" s="9"/>
      <c r="AC3" s="1"/>
      <c r="AD3" s="1"/>
      <c r="AE3" s="1"/>
      <c r="AF3" s="1"/>
      <c r="AG3" s="1"/>
      <c r="AH3" s="1"/>
      <c r="AI3" s="1"/>
      <c r="AJ3" s="1"/>
      <c r="AK3" s="1"/>
      <c r="AL3" s="1"/>
      <c r="AM3" s="1"/>
      <c r="AN3" s="1"/>
      <c r="AO3" s="1"/>
    </row>
    <row r="4" ht="14.25" customHeight="1">
      <c r="A4" s="1"/>
      <c r="B4" s="44" t="s">
        <v>152</v>
      </c>
      <c r="C4" s="9"/>
      <c r="D4" s="9"/>
      <c r="E4" s="9"/>
      <c r="F4" s="9"/>
      <c r="G4" s="9"/>
      <c r="H4" s="9"/>
      <c r="I4" s="9"/>
      <c r="J4" s="9"/>
      <c r="K4" s="9"/>
      <c r="L4" s="9"/>
      <c r="M4" s="9"/>
      <c r="N4" s="9"/>
      <c r="O4" s="9"/>
      <c r="S4" s="9"/>
      <c r="T4" s="9"/>
      <c r="U4" s="9"/>
      <c r="V4" s="9"/>
      <c r="W4" s="9"/>
      <c r="X4" s="9"/>
      <c r="Y4" s="9"/>
      <c r="Z4" s="9"/>
      <c r="AA4" s="9"/>
      <c r="AB4" s="9"/>
      <c r="AC4" s="1"/>
      <c r="AD4" s="1"/>
      <c r="AE4" s="1"/>
      <c r="AF4" s="1"/>
      <c r="AG4" s="1"/>
      <c r="AH4" s="1"/>
      <c r="AI4" s="1"/>
      <c r="AJ4" s="1"/>
      <c r="AK4" s="1"/>
      <c r="AL4" s="1"/>
      <c r="AM4" s="1"/>
      <c r="AN4" s="1"/>
      <c r="AO4" s="1"/>
    </row>
    <row r="5" ht="15.75" customHeight="1">
      <c r="A5" s="1"/>
      <c r="B5" s="18"/>
      <c r="C5" s="9"/>
      <c r="D5" s="9"/>
      <c r="E5" s="9"/>
      <c r="F5" s="9"/>
      <c r="G5" s="9"/>
      <c r="H5" s="9"/>
      <c r="I5" s="9"/>
      <c r="J5" s="9"/>
      <c r="K5" s="9"/>
      <c r="L5" s="9"/>
      <c r="M5" s="9"/>
      <c r="N5" s="9"/>
      <c r="O5" s="9"/>
      <c r="S5" s="9"/>
      <c r="T5" s="9"/>
      <c r="U5" s="9"/>
      <c r="V5" s="9"/>
      <c r="W5" s="9"/>
      <c r="X5" s="9"/>
      <c r="Y5" s="9"/>
      <c r="Z5" s="9"/>
      <c r="AA5" s="9"/>
      <c r="AB5" s="9"/>
      <c r="AC5" s="1"/>
      <c r="AD5" s="1"/>
      <c r="AE5" s="1"/>
      <c r="AF5" s="1"/>
      <c r="AG5" s="1"/>
      <c r="AH5" s="1"/>
      <c r="AI5" s="1"/>
      <c r="AJ5" s="1"/>
      <c r="AK5" s="1"/>
      <c r="AL5" s="1"/>
      <c r="AM5" s="1"/>
      <c r="AN5" s="1"/>
      <c r="AO5" s="1"/>
    </row>
    <row r="6" ht="14.25" customHeight="1">
      <c r="A6" s="1"/>
      <c r="B6" s="10" t="s">
        <v>17</v>
      </c>
      <c r="C6" s="140" t="s">
        <v>153</v>
      </c>
      <c r="D6" s="9"/>
      <c r="E6" s="9"/>
      <c r="F6" s="9"/>
      <c r="G6" s="9"/>
      <c r="H6" s="9"/>
      <c r="I6" s="9"/>
      <c r="J6" s="9"/>
      <c r="K6" s="9"/>
      <c r="L6" s="9"/>
      <c r="M6" s="9"/>
      <c r="N6" s="9"/>
      <c r="O6" s="9"/>
      <c r="P6" s="9"/>
      <c r="Q6" s="9"/>
      <c r="R6" s="9"/>
      <c r="S6" s="9"/>
      <c r="T6" s="9"/>
      <c r="U6" s="9"/>
      <c r="V6" s="9"/>
      <c r="W6" s="9"/>
      <c r="X6" s="9"/>
      <c r="Y6" s="9"/>
      <c r="Z6" s="9"/>
      <c r="AA6" s="9"/>
      <c r="AB6" s="9"/>
      <c r="AC6" s="1"/>
      <c r="AD6" s="1"/>
      <c r="AE6" s="1"/>
      <c r="AF6" s="1"/>
      <c r="AG6" s="1"/>
      <c r="AH6" s="1"/>
      <c r="AI6" s="1"/>
      <c r="AJ6" s="1"/>
      <c r="AK6" s="1"/>
      <c r="AL6" s="1"/>
      <c r="AM6" s="1"/>
      <c r="AN6" s="1"/>
      <c r="AO6" s="1"/>
    </row>
    <row r="7" ht="15.75" customHeight="1">
      <c r="A7" s="1"/>
      <c r="B7" s="10"/>
      <c r="C7" s="9" t="s">
        <v>154</v>
      </c>
      <c r="D7" s="9"/>
      <c r="E7" s="9"/>
      <c r="F7" s="9"/>
      <c r="G7" s="9"/>
      <c r="H7" s="141"/>
      <c r="I7" s="142"/>
      <c r="J7" s="142"/>
      <c r="K7" s="142"/>
      <c r="L7" s="9"/>
      <c r="M7" s="9"/>
      <c r="N7" s="9"/>
      <c r="O7" s="9"/>
      <c r="P7" s="9"/>
      <c r="Q7" s="9"/>
      <c r="R7" s="9"/>
      <c r="S7" s="9"/>
      <c r="T7" s="9"/>
      <c r="U7" s="9"/>
      <c r="V7" s="9"/>
      <c r="W7" s="9"/>
      <c r="X7" s="9"/>
      <c r="Y7" s="9"/>
      <c r="Z7" s="9"/>
      <c r="AA7" s="9"/>
      <c r="AB7" s="9"/>
      <c r="AC7" s="1"/>
      <c r="AD7" s="1"/>
      <c r="AE7" s="1"/>
      <c r="AF7" s="1"/>
      <c r="AG7" s="1"/>
      <c r="AH7" s="1"/>
      <c r="AI7" s="1"/>
      <c r="AJ7" s="1"/>
      <c r="AK7" s="1"/>
      <c r="AL7" s="1"/>
      <c r="AM7" s="1"/>
      <c r="AN7" s="1"/>
      <c r="AO7" s="1"/>
    </row>
    <row r="8" ht="15.75" customHeight="1">
      <c r="A8" s="1"/>
      <c r="B8" s="10"/>
      <c r="C8" s="9" t="s">
        <v>155</v>
      </c>
      <c r="D8" s="18"/>
      <c r="E8" s="18"/>
      <c r="F8" s="18"/>
      <c r="G8" s="18"/>
      <c r="H8" s="18"/>
      <c r="I8" s="18"/>
      <c r="J8" s="18"/>
      <c r="K8" s="18"/>
      <c r="L8" s="18"/>
      <c r="M8" s="18"/>
      <c r="N8" s="18"/>
      <c r="O8" s="18"/>
      <c r="P8" s="18"/>
      <c r="Q8" s="18"/>
      <c r="R8" s="9"/>
      <c r="S8" s="9"/>
      <c r="T8" s="9"/>
      <c r="U8" s="9"/>
      <c r="V8" s="9"/>
      <c r="W8" s="9"/>
      <c r="X8" s="9"/>
      <c r="Y8" s="9"/>
      <c r="Z8" s="9"/>
      <c r="AA8" s="9"/>
      <c r="AB8" s="9"/>
      <c r="AC8" s="1"/>
      <c r="AD8" s="1"/>
      <c r="AE8" s="1"/>
      <c r="AF8" s="1"/>
      <c r="AG8" s="1"/>
      <c r="AH8" s="1"/>
      <c r="AI8" s="1"/>
      <c r="AJ8" s="1"/>
      <c r="AK8" s="1"/>
      <c r="AL8" s="1"/>
      <c r="AM8" s="1"/>
      <c r="AN8" s="1"/>
      <c r="AO8" s="1"/>
    </row>
    <row r="9" ht="15.75" customHeight="1">
      <c r="A9" s="1"/>
      <c r="B9" s="10"/>
      <c r="C9" s="143" t="s">
        <v>156</v>
      </c>
      <c r="D9" s="18"/>
      <c r="E9" s="18"/>
      <c r="F9" s="18"/>
      <c r="G9" s="18"/>
      <c r="H9" s="18"/>
      <c r="I9" s="18"/>
      <c r="J9" s="18"/>
      <c r="K9" s="18"/>
      <c r="L9" s="18"/>
      <c r="M9" s="18"/>
      <c r="N9" s="18"/>
      <c r="O9" s="18"/>
      <c r="P9" s="18"/>
      <c r="Q9" s="18"/>
      <c r="R9" s="9"/>
      <c r="S9" s="9"/>
      <c r="T9" s="9"/>
      <c r="U9" s="9"/>
      <c r="V9" s="9"/>
      <c r="W9" s="9"/>
      <c r="X9" s="9"/>
      <c r="Y9" s="9"/>
      <c r="Z9" s="9"/>
      <c r="AA9" s="9"/>
      <c r="AB9" s="9"/>
      <c r="AC9" s="1"/>
      <c r="AD9" s="1"/>
      <c r="AE9" s="1"/>
      <c r="AF9" s="1"/>
      <c r="AG9" s="1"/>
      <c r="AH9" s="1"/>
      <c r="AI9" s="1"/>
      <c r="AJ9" s="1"/>
      <c r="AK9" s="1"/>
      <c r="AL9" s="1"/>
      <c r="AM9" s="1"/>
      <c r="AN9" s="1"/>
      <c r="AO9" s="1"/>
    </row>
    <row r="10" ht="15.75" customHeight="1">
      <c r="A10" s="1"/>
      <c r="B10" s="10"/>
      <c r="C10" s="143" t="s">
        <v>157</v>
      </c>
      <c r="D10" s="18"/>
      <c r="E10" s="18"/>
      <c r="F10" s="18"/>
      <c r="G10" s="18"/>
      <c r="H10" s="18"/>
      <c r="I10" s="18"/>
      <c r="J10" s="18"/>
      <c r="K10" s="9"/>
      <c r="L10" s="18"/>
      <c r="M10" s="18"/>
      <c r="N10" s="18"/>
      <c r="O10" s="18"/>
      <c r="P10" s="18"/>
      <c r="Q10" s="18"/>
      <c r="R10" s="9"/>
      <c r="S10" s="9"/>
      <c r="T10" s="9"/>
      <c r="U10" s="9"/>
      <c r="V10" s="9"/>
      <c r="W10" s="9"/>
      <c r="X10" s="9"/>
      <c r="Y10" s="9"/>
      <c r="Z10" s="9"/>
      <c r="AA10" s="9"/>
      <c r="AB10" s="9"/>
      <c r="AC10" s="1"/>
      <c r="AD10" s="1"/>
      <c r="AE10" s="1"/>
      <c r="AF10" s="1"/>
      <c r="AG10" s="1"/>
      <c r="AH10" s="1"/>
      <c r="AI10" s="1"/>
      <c r="AJ10" s="1"/>
      <c r="AK10" s="1"/>
      <c r="AL10" s="1"/>
      <c r="AM10" s="1"/>
      <c r="AN10" s="1"/>
      <c r="AO10" s="1"/>
    </row>
    <row r="11" ht="30.75" customHeight="1">
      <c r="A11" s="1"/>
      <c r="B11" s="10"/>
      <c r="C11" s="144" t="s">
        <v>158</v>
      </c>
      <c r="D11" s="18"/>
      <c r="E11" s="18"/>
      <c r="F11" s="18"/>
      <c r="G11" s="18"/>
      <c r="H11" s="18"/>
      <c r="I11" s="18"/>
      <c r="J11" s="18"/>
      <c r="K11" s="9"/>
      <c r="L11" s="18"/>
      <c r="M11" s="18"/>
      <c r="N11" s="18"/>
      <c r="O11" s="18"/>
      <c r="P11" s="18"/>
      <c r="Q11" s="18"/>
      <c r="R11" s="9"/>
      <c r="S11" s="9"/>
      <c r="T11" s="9"/>
      <c r="U11" s="9"/>
      <c r="V11" s="9"/>
      <c r="W11" s="9"/>
      <c r="X11" s="9"/>
      <c r="Y11" s="9"/>
      <c r="Z11" s="9"/>
      <c r="AA11" s="9"/>
      <c r="AB11" s="9"/>
      <c r="AC11" s="1"/>
      <c r="AD11" s="1"/>
      <c r="AE11" s="1"/>
      <c r="AF11" s="1"/>
      <c r="AG11" s="1"/>
      <c r="AH11" s="1"/>
      <c r="AI11" s="1"/>
      <c r="AJ11" s="1"/>
      <c r="AK11" s="1"/>
      <c r="AL11" s="1"/>
      <c r="AM11" s="1"/>
      <c r="AN11" s="1"/>
      <c r="AO11" s="1"/>
    </row>
    <row r="12" ht="15.75" customHeight="1">
      <c r="A12" s="1"/>
      <c r="B12" s="10"/>
      <c r="C12" s="143" t="s">
        <v>159</v>
      </c>
      <c r="D12" s="18"/>
      <c r="E12" s="18"/>
      <c r="F12" s="18"/>
      <c r="G12" s="18"/>
      <c r="H12" s="18"/>
      <c r="I12" s="18"/>
      <c r="J12" s="18"/>
      <c r="K12" s="9"/>
      <c r="L12" s="18"/>
      <c r="M12" s="18"/>
      <c r="N12" s="18"/>
      <c r="O12" s="18"/>
      <c r="P12" s="18"/>
      <c r="Q12" s="18"/>
      <c r="R12" s="9"/>
      <c r="S12" s="9"/>
      <c r="T12" s="9"/>
      <c r="U12" s="9"/>
      <c r="V12" s="9"/>
      <c r="W12" s="9"/>
      <c r="X12" s="9"/>
      <c r="Y12" s="9"/>
      <c r="Z12" s="9"/>
      <c r="AA12" s="9"/>
      <c r="AB12" s="9"/>
      <c r="AC12" s="1"/>
      <c r="AD12" s="1"/>
      <c r="AE12" s="1"/>
      <c r="AF12" s="1"/>
      <c r="AG12" s="1"/>
      <c r="AH12" s="1"/>
      <c r="AI12" s="1"/>
      <c r="AJ12" s="1"/>
      <c r="AK12" s="1"/>
      <c r="AL12" s="1"/>
      <c r="AM12" s="1"/>
      <c r="AN12" s="1"/>
      <c r="AO12" s="1"/>
    </row>
    <row r="13" ht="15.75" customHeight="1">
      <c r="A13" s="1"/>
      <c r="B13" s="62"/>
      <c r="C13" s="44"/>
      <c r="D13" s="62"/>
      <c r="E13" s="62"/>
      <c r="F13" s="62"/>
      <c r="G13" s="62"/>
      <c r="H13" s="62"/>
      <c r="I13" s="62"/>
      <c r="J13" s="62"/>
      <c r="K13" s="62"/>
      <c r="L13" s="62"/>
      <c r="M13" s="62"/>
      <c r="N13" s="62"/>
      <c r="O13" s="62"/>
      <c r="P13" s="62"/>
      <c r="Q13" s="62"/>
      <c r="R13" s="44"/>
      <c r="S13" s="44"/>
      <c r="T13" s="44"/>
      <c r="U13" s="44"/>
      <c r="V13" s="44"/>
      <c r="W13" s="44"/>
      <c r="X13" s="44"/>
      <c r="Y13" s="44"/>
      <c r="Z13" s="44"/>
      <c r="AA13" s="44"/>
      <c r="AB13" s="44"/>
      <c r="AC13" s="145"/>
      <c r="AD13" s="145"/>
      <c r="AE13" s="145"/>
      <c r="AF13" s="145"/>
      <c r="AG13" s="145"/>
      <c r="AH13" s="145"/>
      <c r="AI13" s="145"/>
      <c r="AJ13" s="145"/>
      <c r="AK13" s="145"/>
      <c r="AL13" s="145"/>
      <c r="AM13" s="145"/>
      <c r="AN13" s="145"/>
      <c r="AO13" s="145"/>
    </row>
    <row r="14" ht="14.25" customHeight="1">
      <c r="A14" s="1"/>
      <c r="B14" s="145"/>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row>
    <row r="15" ht="75.75" customHeight="1">
      <c r="A15" s="1"/>
      <c r="B15" s="146" t="s">
        <v>21</v>
      </c>
      <c r="C15" s="146" t="s">
        <v>22</v>
      </c>
      <c r="D15" s="147" t="s">
        <v>80</v>
      </c>
      <c r="E15" s="148" t="s">
        <v>160</v>
      </c>
      <c r="F15" s="147" t="s">
        <v>81</v>
      </c>
      <c r="G15" s="148" t="s">
        <v>161</v>
      </c>
      <c r="H15" s="147" t="s">
        <v>82</v>
      </c>
      <c r="I15" s="148" t="s">
        <v>162</v>
      </c>
      <c r="J15" s="147" t="s">
        <v>163</v>
      </c>
      <c r="K15" s="148" t="s">
        <v>164</v>
      </c>
      <c r="L15" s="147" t="s">
        <v>84</v>
      </c>
      <c r="M15" s="148" t="s">
        <v>165</v>
      </c>
      <c r="N15" s="149" t="s">
        <v>86</v>
      </c>
      <c r="O15" s="150" t="s">
        <v>166</v>
      </c>
      <c r="P15" s="149" t="s">
        <v>87</v>
      </c>
      <c r="Q15" s="150" t="s">
        <v>167</v>
      </c>
      <c r="R15" s="149" t="s">
        <v>88</v>
      </c>
      <c r="S15" s="150" t="s">
        <v>168</v>
      </c>
      <c r="T15" s="149" t="s">
        <v>103</v>
      </c>
      <c r="U15" s="150" t="s">
        <v>169</v>
      </c>
      <c r="V15" s="151" t="s">
        <v>91</v>
      </c>
      <c r="W15" s="152" t="s">
        <v>170</v>
      </c>
      <c r="X15" s="151" t="s">
        <v>92</v>
      </c>
      <c r="Y15" s="152" t="s">
        <v>171</v>
      </c>
      <c r="Z15" s="151" t="s">
        <v>93</v>
      </c>
      <c r="AA15" s="152" t="s">
        <v>172</v>
      </c>
      <c r="AB15" s="153" t="s">
        <v>108</v>
      </c>
      <c r="AC15" s="154" t="s">
        <v>173</v>
      </c>
      <c r="AD15" s="153" t="s">
        <v>109</v>
      </c>
      <c r="AE15" s="154" t="s">
        <v>174</v>
      </c>
      <c r="AF15" s="146" t="s">
        <v>175</v>
      </c>
      <c r="AG15" s="155" t="s">
        <v>176</v>
      </c>
      <c r="AH15" s="146" t="s">
        <v>177</v>
      </c>
      <c r="AI15" s="155" t="s">
        <v>178</v>
      </c>
      <c r="AJ15" s="146" t="s">
        <v>179</v>
      </c>
      <c r="AK15" s="155" t="s">
        <v>180</v>
      </c>
      <c r="AL15" s="146" t="s">
        <v>181</v>
      </c>
      <c r="AM15" s="155" t="s">
        <v>182</v>
      </c>
      <c r="AN15" s="146" t="s">
        <v>183</v>
      </c>
      <c r="AO15" s="1"/>
    </row>
    <row r="16" ht="14.25" customHeight="1">
      <c r="A16" s="1"/>
      <c r="B16" s="156">
        <v>1</v>
      </c>
      <c r="C16" s="157" t="str">
        <f>IFERROR(IF('2. Job roles information'!C10=0, " ", '2. Job roles information'!C10), " ")</f>
        <v xml:space="preserve">Sous Chef </v>
      </c>
      <c r="D16" s="158">
        <v>0</v>
      </c>
      <c r="E16" s="156">
        <f>IFERROR(VLOOKUP(D16, '4. Factor and subfactor plan'!$C$73:$D$80, 2,FALSE()), 0)</f>
        <v>0</v>
      </c>
      <c r="F16" s="158">
        <v>0</v>
      </c>
      <c r="G16" s="156">
        <f>IFERROR(VLOOKUP(F16, '4. Factor and subfactor plan'!$F$73:$G$77, 2,FALSE()), 0)</f>
        <v>0</v>
      </c>
      <c r="H16" s="158">
        <v>0</v>
      </c>
      <c r="I16" s="156">
        <f>IFERROR(VLOOKUP(H16, '4. Factor and subfactor plan'!$I$73:$J$77, 2,FALSE()), 0)</f>
        <v>0</v>
      </c>
      <c r="J16" s="158">
        <v>3</v>
      </c>
      <c r="K16" s="156">
        <f>IFERROR(VLOOKUP(J16, '4. Factor and subfactor plan'!$L$73:$M$77, 2,FALSE()), 0)</f>
        <v>43.200000000000003</v>
      </c>
      <c r="L16" s="158">
        <v>4</v>
      </c>
      <c r="M16" s="156">
        <f>IFERROR(VLOOKUP(L16, '4. Factor and subfactor plan'!$O$73:$P$77, 2,FALSE()), 0)</f>
        <v>57.600000000000001</v>
      </c>
      <c r="N16" s="158">
        <v>3</v>
      </c>
      <c r="O16" s="156">
        <f>IFERROR(VLOOKUP(N16, '4. Factor and subfactor plan'!$C$86:$D$90, 2,FALSE()), 0)</f>
        <v>86.400000000000006</v>
      </c>
      <c r="P16" s="158">
        <v>5</v>
      </c>
      <c r="Q16" s="156">
        <f>IFERROR(VLOOKUP(P16, '4. Factor and subfactor plan'!$F$86:$G$90, 2,FALSE()), 0)</f>
        <v>84</v>
      </c>
      <c r="R16" s="158">
        <v>4</v>
      </c>
      <c r="S16" s="156">
        <f>IFERROR(VLOOKUP(R16, '4. Factor and subfactor plan'!$I$86:$J$90, 2,FALSE()), 0)</f>
        <v>76.799999999999997</v>
      </c>
      <c r="T16" s="158">
        <v>3</v>
      </c>
      <c r="U16" s="156">
        <f>IFERROR(VLOOKUP(T16, '4. Factor and subfactor plan'!$L$86:$M$90, 2,FALSE()), 0)</f>
        <v>57.599999999999994</v>
      </c>
      <c r="V16" s="158">
        <v>3</v>
      </c>
      <c r="W16" s="156">
        <f>IFERROR(VLOOKUP(V16, '4. Factor and subfactor plan'!$C$96:$D$100, 2,FALSE()), 0)</f>
        <v>36</v>
      </c>
      <c r="X16" s="158">
        <v>2</v>
      </c>
      <c r="Y16" s="156">
        <f>IFERROR(VLOOKUP(X16, '4. Factor and subfactor plan'!$F$96:$G$100, 2,FALSE()), 0)</f>
        <v>28.800000000000001</v>
      </c>
      <c r="Z16" s="158">
        <v>3</v>
      </c>
      <c r="AA16" s="156">
        <f>IFERROR(VLOOKUP(Z16, '4. Factor and subfactor plan'!$I$96:$J$100, 2,FALSE()), 0)</f>
        <v>28.799999999999997</v>
      </c>
      <c r="AB16" s="158">
        <v>4</v>
      </c>
      <c r="AC16" s="156">
        <f>IFERROR(VLOOKUP(AB16, '4. Factor and subfactor plan'!$C$106:$D$109, 2,FALSE()), 0)</f>
        <v>67.200000000000003</v>
      </c>
      <c r="AD16" s="158">
        <v>4</v>
      </c>
      <c r="AE16" s="156">
        <f>IFERROR(VLOOKUP(AD16, '4. Factor and subfactor plan'!$F$106:$G$109, 2,FALSE()), 0)</f>
        <v>28.800000000000001</v>
      </c>
      <c r="AF16" s="156"/>
      <c r="AG16" s="156"/>
      <c r="AH16" s="158"/>
      <c r="AI16" s="156"/>
      <c r="AJ16" s="158"/>
      <c r="AK16" s="156"/>
      <c r="AL16" s="158"/>
      <c r="AM16" s="156"/>
      <c r="AN16" s="158"/>
      <c r="AO16" s="145"/>
    </row>
    <row r="17" ht="14.25" customHeight="1">
      <c r="A17" s="1"/>
      <c r="B17" s="156">
        <v>2</v>
      </c>
      <c r="C17" s="157" t="str">
        <f>IFERROR(IF('2. Job roles information'!C11=0, " ", '2. Job roles information'!C11), " ")</f>
        <v>Lead Event Coordinator</v>
      </c>
      <c r="D17" s="159">
        <v>5</v>
      </c>
      <c r="E17" s="156">
        <f>IFERROR(VLOOKUP(D17, '4. Factor and subfactor plan'!$C$73:$D$80, 2,FALSE()), 0)</f>
        <v>90</v>
      </c>
      <c r="F17" s="158">
        <v>5</v>
      </c>
      <c r="G17" s="156">
        <f>IFERROR(VLOOKUP(F17, '4. Factor and subfactor plan'!$F$73:$G$77, 2,FALSE()), 0)</f>
        <v>96</v>
      </c>
      <c r="H17" s="158">
        <v>5</v>
      </c>
      <c r="I17" s="156">
        <f>IFERROR(VLOOKUP(H17, '4. Factor and subfactor plan'!$I$73:$J$77, 2,FALSE()), 0)</f>
        <v>96</v>
      </c>
      <c r="J17" s="158">
        <v>5</v>
      </c>
      <c r="K17" s="156">
        <f>IFERROR(VLOOKUP(J17, '4. Factor and subfactor plan'!$L$73:$M$77, 2,FALSE()), 0)</f>
        <v>72</v>
      </c>
      <c r="L17" s="158">
        <v>0</v>
      </c>
      <c r="M17" s="156">
        <f>IFERROR(VLOOKUP(L17, '4. Factor and subfactor plan'!$O$73:$P$77, 2,FALSE()), 0)</f>
        <v>0</v>
      </c>
      <c r="N17" s="158">
        <v>0</v>
      </c>
      <c r="O17" s="156">
        <f>IFERROR(VLOOKUP(N17, '4. Factor and subfactor plan'!$C$86:$D$90, 2,FALSE()), 0)</f>
        <v>0</v>
      </c>
      <c r="P17" s="158">
        <v>0</v>
      </c>
      <c r="Q17" s="156">
        <f>IFERROR(VLOOKUP(P17, '4. Factor and subfactor plan'!$F$86:$G$90, 2,FALSE()), 0)</f>
        <v>0</v>
      </c>
      <c r="R17" s="158">
        <v>5</v>
      </c>
      <c r="S17" s="156">
        <f>IFERROR(VLOOKUP(R17, '4. Factor and subfactor plan'!$I$86:$J$90, 2,FALSE()), 0)</f>
        <v>96</v>
      </c>
      <c r="T17" s="158">
        <v>4</v>
      </c>
      <c r="U17" s="156">
        <f>IFERROR(VLOOKUP(T17, '4. Factor and subfactor plan'!$L$86:$M$90, 2,FALSE()), 0)</f>
        <v>76.799999999999997</v>
      </c>
      <c r="V17" s="158">
        <v>4</v>
      </c>
      <c r="W17" s="156">
        <f>IFERROR(VLOOKUP(V17, '4. Factor and subfactor plan'!$C$96:$D$100, 2,FALSE()), 0)</f>
        <v>48</v>
      </c>
      <c r="X17" s="158">
        <v>0</v>
      </c>
      <c r="Y17" s="156">
        <f>IFERROR(VLOOKUP(X17, '4. Factor and subfactor plan'!$F$96:$G$100, 2,FALSE()), 0)</f>
        <v>0</v>
      </c>
      <c r="Z17" s="158">
        <v>2</v>
      </c>
      <c r="AA17" s="156">
        <f>IFERROR(VLOOKUP(Z17, '4. Factor and subfactor plan'!$I$96:$J$100, 2,FALSE()), 0)</f>
        <v>19.199999999999999</v>
      </c>
      <c r="AB17" s="158">
        <v>2</v>
      </c>
      <c r="AC17" s="156">
        <f>IFERROR(VLOOKUP(AB17, '4. Factor and subfactor plan'!$C$106:$D$109, 2,FALSE()), 0)</f>
        <v>33.600000000000001</v>
      </c>
      <c r="AD17" s="158">
        <v>2</v>
      </c>
      <c r="AE17" s="156">
        <f>IFERROR(VLOOKUP(AD17, '4. Factor and subfactor plan'!$F$106:$G$109, 2,FALSE()), 0)</f>
        <v>14.4</v>
      </c>
      <c r="AF17" s="156"/>
      <c r="AG17" s="156"/>
      <c r="AH17" s="158"/>
      <c r="AI17" s="156"/>
      <c r="AJ17" s="158"/>
      <c r="AK17" s="156"/>
      <c r="AL17" s="158"/>
      <c r="AM17" s="156"/>
      <c r="AN17" s="158"/>
      <c r="AO17" s="145"/>
    </row>
    <row r="18" ht="14.25" customHeight="1">
      <c r="A18" s="1"/>
      <c r="B18" s="156">
        <v>3</v>
      </c>
      <c r="C18" s="157" t="str">
        <f>IFERROR(IF('2. Job roles information'!C12=0, " ", '2. Job roles information'!C12), " ")</f>
        <v>Kitchen Assistant</v>
      </c>
      <c r="D18" s="159">
        <v>1</v>
      </c>
      <c r="E18" s="156">
        <f>IFERROR(VLOOKUP(D18, '4. Factor and subfactor plan'!$C$73:$D$80, 2,FALSE()), 0)</f>
        <v>18</v>
      </c>
      <c r="F18" s="158">
        <v>1</v>
      </c>
      <c r="G18" s="156">
        <f>IFERROR(VLOOKUP(F18, '4. Factor and subfactor plan'!$F$73:$G$77, 2,FALSE()), 0)</f>
        <v>19.199999999999999</v>
      </c>
      <c r="H18" s="158">
        <v>1</v>
      </c>
      <c r="I18" s="156">
        <f>IFERROR(VLOOKUP(H18, '4. Factor and subfactor plan'!$I$73:$J$77, 2,FALSE()), 0)</f>
        <v>19.199999999999999</v>
      </c>
      <c r="J18" s="158">
        <v>1</v>
      </c>
      <c r="K18" s="156">
        <f>IFERROR(VLOOKUP(J18, '4. Factor and subfactor plan'!$L$73:$M$77, 2,FALSE()), 0)</f>
        <v>14.4</v>
      </c>
      <c r="L18" s="158">
        <v>3</v>
      </c>
      <c r="M18" s="156">
        <f>IFERROR(VLOOKUP(L18, '4. Factor and subfactor plan'!$O$73:$P$77, 2,FALSE()), 0)</f>
        <v>43.200000000000003</v>
      </c>
      <c r="N18" s="158">
        <v>1</v>
      </c>
      <c r="O18" s="156">
        <f>IFERROR(VLOOKUP(N18, '4. Factor and subfactor plan'!$C$86:$D$90, 2,FALSE()), 0)</f>
        <v>28.800000000000001</v>
      </c>
      <c r="P18" s="158">
        <v>2</v>
      </c>
      <c r="Q18" s="156">
        <f>IFERROR(VLOOKUP(P18, '4. Factor and subfactor plan'!$F$86:$G$90, 2,FALSE()), 0)</f>
        <v>33.600000000000001</v>
      </c>
      <c r="R18" s="158">
        <v>1</v>
      </c>
      <c r="S18" s="156">
        <f>IFERROR(VLOOKUP(R18, '4. Factor and subfactor plan'!$I$86:$J$90, 2,FALSE()), 0)</f>
        <v>19.199999999999999</v>
      </c>
      <c r="T18" s="158">
        <v>1</v>
      </c>
      <c r="U18" s="156">
        <f>IFERROR(VLOOKUP(T18, '4. Factor and subfactor plan'!$L$86:$M$90, 2,FALSE()), 0)</f>
        <v>19.199999999999999</v>
      </c>
      <c r="V18" s="158">
        <v>1</v>
      </c>
      <c r="W18" s="156">
        <f>IFERROR(VLOOKUP(V18, '4. Factor and subfactor plan'!$C$96:$D$100, 2,FALSE()), 0)</f>
        <v>12</v>
      </c>
      <c r="X18" s="158">
        <v>1</v>
      </c>
      <c r="Y18" s="156">
        <f>IFERROR(VLOOKUP(X18, '4. Factor and subfactor plan'!$F$96:$G$100, 2,FALSE()), 0)</f>
        <v>14.4</v>
      </c>
      <c r="Z18" s="158">
        <v>3</v>
      </c>
      <c r="AA18" s="156">
        <f>IFERROR(VLOOKUP(Z18, '4. Factor and subfactor plan'!$I$96:$J$100, 2,FALSE()), 0)</f>
        <v>28.799999999999997</v>
      </c>
      <c r="AB18" s="158">
        <v>4</v>
      </c>
      <c r="AC18" s="156">
        <f>IFERROR(VLOOKUP(AB18, '4. Factor and subfactor plan'!$C$106:$D$109, 2,FALSE()), 0)</f>
        <v>67.200000000000003</v>
      </c>
      <c r="AD18" s="158">
        <v>4</v>
      </c>
      <c r="AE18" s="156">
        <f>IFERROR(VLOOKUP(AD18, '4. Factor and subfactor plan'!$F$106:$G$109, 2,FALSE()), 0)</f>
        <v>28.800000000000001</v>
      </c>
      <c r="AF18" s="156"/>
      <c r="AG18" s="156"/>
      <c r="AH18" s="158"/>
      <c r="AI18" s="156"/>
      <c r="AJ18" s="158"/>
      <c r="AK18" s="156"/>
      <c r="AL18" s="158"/>
      <c r="AM18" s="156"/>
      <c r="AN18" s="158"/>
      <c r="AO18" s="145"/>
    </row>
    <row r="19" ht="14.25" customHeight="1">
      <c r="A19" s="1"/>
      <c r="B19" s="156">
        <v>4</v>
      </c>
      <c r="C19" s="157" t="str">
        <f>IFERROR(IF('2. Job roles information'!C13=0, " ", '2. Job roles information'!C13), " ")</f>
        <v xml:space="preserve"> </v>
      </c>
      <c r="D19" s="158"/>
      <c r="E19" s="156">
        <f>IFERROR(VLOOKUP(D19, '4. Factor and subfactor plan'!$C$73:$D$80, 2,FALSE()), 0)</f>
        <v>0</v>
      </c>
      <c r="F19" s="158"/>
      <c r="G19" s="156">
        <f>IFERROR(VLOOKUP(F19, '4. Factor and subfactor plan'!$F$73:$G$77, 2,FALSE()), 0)</f>
        <v>0</v>
      </c>
      <c r="H19" s="158"/>
      <c r="I19" s="156">
        <f>IFERROR(VLOOKUP(H19, '4. Factor and subfactor plan'!$I$73:$J$77, 2,FALSE()), 0)</f>
        <v>0</v>
      </c>
      <c r="J19" s="158"/>
      <c r="K19" s="156">
        <f>IFERROR(VLOOKUP(J19, '4. Factor and subfactor plan'!$L$73:$M$77, 2,FALSE()), 0)</f>
        <v>0</v>
      </c>
      <c r="L19" s="158"/>
      <c r="M19" s="156">
        <f>IFERROR(VLOOKUP(L19, '4. Factor and subfactor plan'!$O$73:$P$77, 2,FALSE()), 0)</f>
        <v>0</v>
      </c>
      <c r="N19" s="158"/>
      <c r="O19" s="156">
        <f>IFERROR(VLOOKUP(N19, '4. Factor and subfactor plan'!$C$86:$D$90, 2,FALSE()), 0)</f>
        <v>0</v>
      </c>
      <c r="P19" s="158"/>
      <c r="Q19" s="156">
        <f>IFERROR(VLOOKUP(P19, '4. Factor and subfactor plan'!$F$86:$G$90, 2,FALSE()), 0)</f>
        <v>0</v>
      </c>
      <c r="R19" s="158"/>
      <c r="S19" s="156">
        <f>IFERROR(VLOOKUP(R19, '4. Factor and subfactor plan'!$I$86:$J$90, 2,FALSE()), 0)</f>
        <v>0</v>
      </c>
      <c r="T19" s="158"/>
      <c r="U19" s="156">
        <f>IFERROR(VLOOKUP(T19, '4. Factor and subfactor plan'!$L$86:$M$90, 2,FALSE()), 0)</f>
        <v>0</v>
      </c>
      <c r="V19" s="158"/>
      <c r="W19" s="156">
        <f>IFERROR(VLOOKUP(V19, '4. Factor and subfactor plan'!$C$96:$D$100, 2,FALSE()), 0)</f>
        <v>0</v>
      </c>
      <c r="X19" s="158"/>
      <c r="Y19" s="156">
        <f>IFERROR(VLOOKUP(X19, '4. Factor and subfactor plan'!$F$96:$G$100, 2,FALSE()), 0)</f>
        <v>0</v>
      </c>
      <c r="Z19" s="158"/>
      <c r="AA19" s="156">
        <f>IFERROR(VLOOKUP(Z19, '4. Factor and subfactor plan'!$I$96:$J$100, 2,FALSE()), 0)</f>
        <v>0</v>
      </c>
      <c r="AB19" s="158"/>
      <c r="AC19" s="156">
        <f>IFERROR(VLOOKUP(AB19, '4. Factor and subfactor plan'!$C$106:$D$109, 2,FALSE()), 0)</f>
        <v>0</v>
      </c>
      <c r="AD19" s="158"/>
      <c r="AE19" s="156">
        <f>IFERROR(VLOOKUP(AD19, '4. Factor and subfactor plan'!$F$106:$G$109, 2,FALSE()), 0)</f>
        <v>0</v>
      </c>
      <c r="AF19" s="156"/>
      <c r="AG19" s="156"/>
      <c r="AH19" s="158"/>
      <c r="AI19" s="156"/>
      <c r="AJ19" s="158"/>
      <c r="AK19" s="156"/>
      <c r="AL19" s="158"/>
      <c r="AM19" s="156"/>
      <c r="AN19" s="158"/>
      <c r="AO19" s="145"/>
    </row>
    <row r="20" ht="14.25" customHeight="1">
      <c r="A20" s="1"/>
      <c r="B20" s="156">
        <v>5</v>
      </c>
      <c r="C20" s="157" t="str">
        <f>IFERROR(IF('2. Job roles information'!C14=0, " ", '2. Job roles information'!C14), " ")</f>
        <v xml:space="preserve"> </v>
      </c>
      <c r="D20" s="158"/>
      <c r="E20" s="156">
        <f>IFERROR(VLOOKUP(D20, '4. Factor and subfactor plan'!$C$73:$D$80, 2,FALSE()), 0)</f>
        <v>0</v>
      </c>
      <c r="F20" s="158"/>
      <c r="G20" s="156">
        <f>IFERROR(VLOOKUP(F20, '4. Factor and subfactor plan'!$F$73:$G$77, 2,FALSE()), 0)</f>
        <v>0</v>
      </c>
      <c r="H20" s="158"/>
      <c r="I20" s="156">
        <f>IFERROR(VLOOKUP(H20, '4. Factor and subfactor plan'!$I$73:$J$77, 2,FALSE()), 0)</f>
        <v>0</v>
      </c>
      <c r="J20" s="158"/>
      <c r="K20" s="156">
        <f>IFERROR(VLOOKUP(J20, '4. Factor and subfactor plan'!$L$73:$M$77, 2,FALSE()), 0)</f>
        <v>0</v>
      </c>
      <c r="L20" s="158"/>
      <c r="M20" s="156">
        <f>IFERROR(VLOOKUP(L20, '4. Factor and subfactor plan'!$O$73:$P$77, 2,FALSE()), 0)</f>
        <v>0</v>
      </c>
      <c r="N20" s="158"/>
      <c r="O20" s="156">
        <f>IFERROR(VLOOKUP(N20, '4. Factor and subfactor plan'!$C$86:$D$90, 2,FALSE()), 0)</f>
        <v>0</v>
      </c>
      <c r="P20" s="158"/>
      <c r="Q20" s="156">
        <f>IFERROR(VLOOKUP(P20, '4. Factor and subfactor plan'!$F$86:$G$90, 2,FALSE()), 0)</f>
        <v>0</v>
      </c>
      <c r="R20" s="158"/>
      <c r="S20" s="156">
        <f>IFERROR(VLOOKUP(R20, '4. Factor and subfactor plan'!$I$86:$J$90, 2,FALSE()), 0)</f>
        <v>0</v>
      </c>
      <c r="T20" s="158"/>
      <c r="U20" s="156">
        <f>IFERROR(VLOOKUP(T20, '4. Factor and subfactor plan'!$L$86:$M$90, 2,FALSE()), 0)</f>
        <v>0</v>
      </c>
      <c r="V20" s="158"/>
      <c r="W20" s="156">
        <f>IFERROR(VLOOKUP(V20, '4. Factor and subfactor plan'!$C$96:$D$100, 2,FALSE()), 0)</f>
        <v>0</v>
      </c>
      <c r="X20" s="158"/>
      <c r="Y20" s="156">
        <f>IFERROR(VLOOKUP(X20, '4. Factor and subfactor plan'!$F$96:$G$100, 2,FALSE()), 0)</f>
        <v>0</v>
      </c>
      <c r="Z20" s="158"/>
      <c r="AA20" s="156">
        <f>IFERROR(VLOOKUP(Z20, '4. Factor and subfactor plan'!$I$96:$J$100, 2,FALSE()), 0)</f>
        <v>0</v>
      </c>
      <c r="AB20" s="158"/>
      <c r="AC20" s="156">
        <f>IFERROR(VLOOKUP(AB20, '4. Factor and subfactor plan'!$C$106:$D$109, 2,FALSE()), 0)</f>
        <v>0</v>
      </c>
      <c r="AD20" s="158"/>
      <c r="AE20" s="156">
        <f>IFERROR(VLOOKUP(AD20, '4. Factor and subfactor plan'!$F$106:$G$109, 2,FALSE()), 0)</f>
        <v>0</v>
      </c>
      <c r="AF20" s="156"/>
      <c r="AG20" s="156"/>
      <c r="AH20" s="158"/>
      <c r="AI20" s="156"/>
      <c r="AJ20" s="158"/>
      <c r="AK20" s="156"/>
      <c r="AL20" s="158"/>
      <c r="AM20" s="156"/>
      <c r="AN20" s="158"/>
      <c r="AO20" s="145"/>
    </row>
    <row r="21" ht="14.25" customHeight="1">
      <c r="A21" s="1"/>
      <c r="B21" s="156">
        <v>6</v>
      </c>
      <c r="C21" s="157" t="str">
        <f>IFERROR(IF('2. Job roles information'!C15=0, " ", '2. Job roles information'!C15), " ")</f>
        <v xml:space="preserve"> </v>
      </c>
      <c r="D21" s="158"/>
      <c r="E21" s="156">
        <f>IFERROR(VLOOKUP(D21, '4. Factor and subfactor plan'!$C$73:$D$80, 2,FALSE()), 0)</f>
        <v>0</v>
      </c>
      <c r="F21" s="158"/>
      <c r="G21" s="156">
        <f>IFERROR(VLOOKUP(F21, '4. Factor and subfactor plan'!$F$73:$G$77, 2,FALSE()), 0)</f>
        <v>0</v>
      </c>
      <c r="H21" s="158"/>
      <c r="I21" s="156">
        <f>IFERROR(VLOOKUP(H21, '4. Factor and subfactor plan'!$I$73:$J$77, 2,FALSE()), 0)</f>
        <v>0</v>
      </c>
      <c r="J21" s="158"/>
      <c r="K21" s="156">
        <f>IFERROR(VLOOKUP(J21, '4. Factor and subfactor plan'!$L$73:$M$77, 2,FALSE()), 0)</f>
        <v>0</v>
      </c>
      <c r="L21" s="158"/>
      <c r="M21" s="156">
        <f>IFERROR(VLOOKUP(L21, '4. Factor and subfactor plan'!$O$73:$P$77, 2,FALSE()), 0)</f>
        <v>0</v>
      </c>
      <c r="N21" s="158"/>
      <c r="O21" s="156">
        <f>IFERROR(VLOOKUP(N21, '4. Factor and subfactor plan'!$C$86:$D$90, 2,FALSE()), 0)</f>
        <v>0</v>
      </c>
      <c r="P21" s="158"/>
      <c r="Q21" s="156">
        <f>IFERROR(VLOOKUP(P21, '4. Factor and subfactor plan'!$F$86:$G$90, 2,FALSE()), 0)</f>
        <v>0</v>
      </c>
      <c r="R21" s="158"/>
      <c r="S21" s="156">
        <f>IFERROR(VLOOKUP(R21, '4. Factor and subfactor plan'!$I$86:$J$90, 2,FALSE()), 0)</f>
        <v>0</v>
      </c>
      <c r="T21" s="158"/>
      <c r="U21" s="156">
        <f>IFERROR(VLOOKUP(T21, '4. Factor and subfactor plan'!$L$86:$M$90, 2,FALSE()), 0)</f>
        <v>0</v>
      </c>
      <c r="V21" s="158"/>
      <c r="W21" s="156">
        <f>IFERROR(VLOOKUP(V21, '4. Factor and subfactor plan'!$C$96:$D$100, 2,FALSE()), 0)</f>
        <v>0</v>
      </c>
      <c r="X21" s="158"/>
      <c r="Y21" s="156">
        <f>IFERROR(VLOOKUP(X21, '4. Factor and subfactor plan'!$F$96:$G$100, 2,FALSE()), 0)</f>
        <v>0</v>
      </c>
      <c r="Z21" s="158"/>
      <c r="AA21" s="156">
        <f>IFERROR(VLOOKUP(Z21, '4. Factor and subfactor plan'!$I$96:$J$100, 2,FALSE()), 0)</f>
        <v>0</v>
      </c>
      <c r="AB21" s="158"/>
      <c r="AC21" s="156">
        <f>IFERROR(VLOOKUP(AB21, '4. Factor and subfactor plan'!$C$106:$D$109, 2,FALSE()), 0)</f>
        <v>0</v>
      </c>
      <c r="AD21" s="158"/>
      <c r="AE21" s="156">
        <f>IFERROR(VLOOKUP(AD21, '4. Factor and subfactor plan'!$F$106:$G$109, 2,FALSE()), 0)</f>
        <v>0</v>
      </c>
      <c r="AF21" s="156"/>
      <c r="AG21" s="156"/>
      <c r="AH21" s="158"/>
      <c r="AI21" s="156"/>
      <c r="AJ21" s="158"/>
      <c r="AK21" s="156"/>
      <c r="AL21" s="158"/>
      <c r="AM21" s="156"/>
      <c r="AN21" s="158"/>
      <c r="AO21" s="145"/>
    </row>
    <row r="22" ht="14.25" customHeight="1">
      <c r="A22" s="1"/>
      <c r="B22" s="156">
        <v>7</v>
      </c>
      <c r="C22" s="157" t="str">
        <f>IFERROR(IF('2. Job roles information'!C16=0, " ", '2. Job roles information'!C16), " ")</f>
        <v xml:space="preserve"> </v>
      </c>
      <c r="D22" s="158"/>
      <c r="E22" s="156">
        <f>IFERROR(VLOOKUP(D22, '4. Factor and subfactor plan'!$C$73:$D$80, 2,FALSE()), 0)</f>
        <v>0</v>
      </c>
      <c r="F22" s="158"/>
      <c r="G22" s="156">
        <f>IFERROR(VLOOKUP(F22, '4. Factor and subfactor plan'!$F$73:$G$77, 2,FALSE()), 0)</f>
        <v>0</v>
      </c>
      <c r="H22" s="158"/>
      <c r="I22" s="156">
        <f>IFERROR(VLOOKUP(H22, '4. Factor and subfactor plan'!$I$73:$J$77, 2,FALSE()), 0)</f>
        <v>0</v>
      </c>
      <c r="J22" s="158"/>
      <c r="K22" s="156">
        <f>IFERROR(VLOOKUP(J22, '4. Factor and subfactor plan'!$L$73:$M$77, 2,FALSE()), 0)</f>
        <v>0</v>
      </c>
      <c r="L22" s="158"/>
      <c r="M22" s="156">
        <f>IFERROR(VLOOKUP(L22, '4. Factor and subfactor plan'!$O$73:$P$77, 2,FALSE()), 0)</f>
        <v>0</v>
      </c>
      <c r="N22" s="158"/>
      <c r="O22" s="156">
        <f>IFERROR(VLOOKUP(N22, '4. Factor and subfactor plan'!$C$86:$D$90, 2,FALSE()), 0)</f>
        <v>0</v>
      </c>
      <c r="P22" s="158"/>
      <c r="Q22" s="156">
        <f>IFERROR(VLOOKUP(P22, '4. Factor and subfactor plan'!$F$86:$G$90, 2,FALSE()), 0)</f>
        <v>0</v>
      </c>
      <c r="R22" s="158"/>
      <c r="S22" s="156">
        <f>IFERROR(VLOOKUP(R22, '4. Factor and subfactor plan'!$I$86:$J$90, 2,FALSE()), 0)</f>
        <v>0</v>
      </c>
      <c r="T22" s="158"/>
      <c r="U22" s="156">
        <f>IFERROR(VLOOKUP(T22, '4. Factor and subfactor plan'!$L$86:$M$90, 2,FALSE()), 0)</f>
        <v>0</v>
      </c>
      <c r="V22" s="158"/>
      <c r="W22" s="156">
        <f>IFERROR(VLOOKUP(V22, '4. Factor and subfactor plan'!$C$96:$D$100, 2,FALSE()), 0)</f>
        <v>0</v>
      </c>
      <c r="X22" s="158"/>
      <c r="Y22" s="156">
        <f>IFERROR(VLOOKUP(X22, '4. Factor and subfactor plan'!$F$96:$G$100, 2,FALSE()), 0)</f>
        <v>0</v>
      </c>
      <c r="Z22" s="158"/>
      <c r="AA22" s="156">
        <f>IFERROR(VLOOKUP(Z22, '4. Factor and subfactor plan'!$I$96:$J$100, 2,FALSE()), 0)</f>
        <v>0</v>
      </c>
      <c r="AB22" s="158"/>
      <c r="AC22" s="156">
        <f>IFERROR(VLOOKUP(AB22, '4. Factor and subfactor plan'!$C$106:$D$109, 2,FALSE()), 0)</f>
        <v>0</v>
      </c>
      <c r="AD22" s="158"/>
      <c r="AE22" s="156">
        <f>IFERROR(VLOOKUP(AD22, '4. Factor and subfactor plan'!$F$106:$G$109, 2,FALSE()), 0)</f>
        <v>0</v>
      </c>
      <c r="AF22" s="156"/>
      <c r="AG22" s="156"/>
      <c r="AH22" s="158"/>
      <c r="AI22" s="156"/>
      <c r="AJ22" s="158"/>
      <c r="AK22" s="156"/>
      <c r="AL22" s="158"/>
      <c r="AM22" s="156"/>
      <c r="AN22" s="158"/>
      <c r="AO22" s="145"/>
    </row>
    <row r="23" ht="14.25" customHeight="1">
      <c r="A23" s="1"/>
      <c r="B23" s="156">
        <v>8</v>
      </c>
      <c r="C23" s="157" t="str">
        <f>IFERROR(IF('2. Job roles information'!C17=0, " ", '2. Job roles information'!C17), " ")</f>
        <v xml:space="preserve"> </v>
      </c>
      <c r="D23" s="158"/>
      <c r="E23" s="156">
        <f>IFERROR(VLOOKUP(D23, '4. Factor and subfactor plan'!$C$73:$D$80, 2,FALSE()), 0)</f>
        <v>0</v>
      </c>
      <c r="F23" s="158"/>
      <c r="G23" s="156">
        <f>IFERROR(VLOOKUP(F23, '4. Factor and subfactor plan'!$F$73:$G$77, 2,FALSE()), 0)</f>
        <v>0</v>
      </c>
      <c r="H23" s="158"/>
      <c r="I23" s="156">
        <f>IFERROR(VLOOKUP(H23, '4. Factor and subfactor plan'!$I$73:$J$77, 2,FALSE()), 0)</f>
        <v>0</v>
      </c>
      <c r="J23" s="158"/>
      <c r="K23" s="156">
        <f>IFERROR(VLOOKUP(J23, '4. Factor and subfactor plan'!$L$73:$M$77, 2,FALSE()), 0)</f>
        <v>0</v>
      </c>
      <c r="L23" s="158"/>
      <c r="M23" s="156"/>
      <c r="N23" s="158"/>
      <c r="O23" s="156"/>
      <c r="P23" s="158"/>
      <c r="Q23" s="156"/>
      <c r="R23" s="158"/>
      <c r="S23" s="156"/>
      <c r="T23" s="158"/>
      <c r="U23" s="156"/>
      <c r="V23" s="158"/>
      <c r="W23" s="156"/>
      <c r="X23" s="158"/>
      <c r="Y23" s="156"/>
      <c r="Z23" s="158"/>
      <c r="AA23" s="156"/>
      <c r="AB23" s="158"/>
      <c r="AC23" s="156"/>
      <c r="AD23" s="158"/>
      <c r="AE23" s="156">
        <f>IFERROR(VLOOKUP(AD23, '4. Factor and subfactor plan'!$F$106:$G$109, 2,FALSE()), 0)</f>
        <v>0</v>
      </c>
      <c r="AF23" s="156"/>
      <c r="AG23" s="156"/>
      <c r="AH23" s="158"/>
      <c r="AI23" s="156"/>
      <c r="AJ23" s="158"/>
      <c r="AK23" s="156"/>
      <c r="AL23" s="158"/>
      <c r="AM23" s="156"/>
      <c r="AN23" s="158"/>
      <c r="AO23" s="145"/>
    </row>
    <row r="24" ht="14.25" customHeight="1">
      <c r="A24" s="1"/>
      <c r="B24" s="156">
        <v>9</v>
      </c>
      <c r="C24" s="157" t="str">
        <f>IFERROR(IF('2. Job roles information'!C18=0, " ", '2. Job roles information'!C18), " ")</f>
        <v xml:space="preserve"> </v>
      </c>
      <c r="D24" s="158"/>
      <c r="E24" s="156">
        <f>IFERROR(VLOOKUP(D24, '4. Factor and subfactor plan'!$C$73:$D$80, 2,FALSE()), 0)</f>
        <v>0</v>
      </c>
      <c r="F24" s="158"/>
      <c r="G24" s="156">
        <f>IFERROR(VLOOKUP(F24, '4. Factor and subfactor plan'!$F$73:$G$77, 2,FALSE()), 0)</f>
        <v>0</v>
      </c>
      <c r="H24" s="158"/>
      <c r="I24" s="156">
        <f>IFERROR(VLOOKUP(H24, '4. Factor and subfactor plan'!$I$73:$J$77, 2,FALSE()), 0)</f>
        <v>0</v>
      </c>
      <c r="J24" s="158"/>
      <c r="K24" s="156">
        <f>IFERROR(VLOOKUP(J24, '4. Factor and subfactor plan'!$L$73:$M$77, 2,FALSE()), 0)</f>
        <v>0</v>
      </c>
      <c r="L24" s="158"/>
      <c r="M24" s="156"/>
      <c r="N24" s="158"/>
      <c r="O24" s="156"/>
      <c r="P24" s="158"/>
      <c r="Q24" s="156"/>
      <c r="R24" s="158"/>
      <c r="S24" s="156"/>
      <c r="T24" s="158"/>
      <c r="U24" s="156"/>
      <c r="V24" s="158"/>
      <c r="W24" s="156"/>
      <c r="X24" s="158"/>
      <c r="Y24" s="156"/>
      <c r="Z24" s="158"/>
      <c r="AA24" s="156"/>
      <c r="AB24" s="158"/>
      <c r="AC24" s="156"/>
      <c r="AD24" s="158"/>
      <c r="AE24" s="156">
        <f>IFERROR(VLOOKUP(AD24, '4. Factor and subfactor plan'!$F$106:$G$109, 2,FALSE()), 0)</f>
        <v>0</v>
      </c>
      <c r="AF24" s="156"/>
      <c r="AG24" s="156"/>
      <c r="AH24" s="158"/>
      <c r="AI24" s="156"/>
      <c r="AJ24" s="158"/>
      <c r="AK24" s="156"/>
      <c r="AL24" s="158"/>
      <c r="AM24" s="156"/>
      <c r="AN24" s="158"/>
      <c r="AO24" s="145"/>
    </row>
    <row r="25" ht="14.25" customHeight="1">
      <c r="A25" s="1"/>
      <c r="B25" s="156">
        <v>10</v>
      </c>
      <c r="C25" s="157" t="str">
        <f>IFERROR(IF('2. Job roles information'!C19=0, " ", '2. Job roles information'!C19), " ")</f>
        <v xml:space="preserve"> </v>
      </c>
      <c r="D25" s="158"/>
      <c r="E25" s="156">
        <f>IFERROR(VLOOKUP(D25, '4. Factor and subfactor plan'!$C$73:$D$80, 2,FALSE()), 0)</f>
        <v>0</v>
      </c>
      <c r="F25" s="158"/>
      <c r="G25" s="156">
        <f>IFERROR(VLOOKUP(F25, '4. Factor and subfactor plan'!$F$73:$G$77, 2,FALSE()), 0)</f>
        <v>0</v>
      </c>
      <c r="H25" s="158"/>
      <c r="I25" s="156">
        <f>IFERROR(VLOOKUP(H25, '4. Factor and subfactor plan'!$I$73:$J$77, 2,FALSE()), 0)</f>
        <v>0</v>
      </c>
      <c r="J25" s="158"/>
      <c r="K25" s="156">
        <f>IFERROR(VLOOKUP(J25, '4. Factor and subfactor plan'!$L$73:$M$77, 2,FALSE()), 0)</f>
        <v>0</v>
      </c>
      <c r="L25" s="158"/>
      <c r="M25" s="156">
        <f>IFERROR(VLOOKUP(L25, '4. Factor and subfactor plan'!$O$73:$P$77, 2,FALSE()), 0)</f>
        <v>0</v>
      </c>
      <c r="N25" s="158"/>
      <c r="O25" s="156">
        <f>IFERROR(VLOOKUP(N25, '4. Factor and subfactor plan'!$C$86:$D$90, 2,FALSE()), 0)</f>
        <v>0</v>
      </c>
      <c r="P25" s="158"/>
      <c r="Q25" s="156">
        <f>IFERROR(VLOOKUP(P25, '4. Factor and subfactor plan'!$F$86:$G$90, 2,FALSE()), 0)</f>
        <v>0</v>
      </c>
      <c r="R25" s="158"/>
      <c r="S25" s="156">
        <f>IFERROR(VLOOKUP(R25, '4. Factor and subfactor plan'!$I$86:$J$90, 2,FALSE()), 0)</f>
        <v>0</v>
      </c>
      <c r="T25" s="158"/>
      <c r="U25" s="156">
        <f>IFERROR(VLOOKUP(T25, '4. Factor and subfactor plan'!$L$86:$M$90, 2,FALSE()), 0)</f>
        <v>0</v>
      </c>
      <c r="V25" s="158"/>
      <c r="W25" s="156">
        <f>IFERROR(VLOOKUP(V25, '4. Factor and subfactor plan'!$C$96:$D$100, 2,FALSE()), 0)</f>
        <v>0</v>
      </c>
      <c r="X25" s="158"/>
      <c r="Y25" s="156">
        <f>IFERROR(VLOOKUP(X25, '4. Factor and subfactor plan'!$F$96:$G$100, 2,FALSE()), 0)</f>
        <v>0</v>
      </c>
      <c r="Z25" s="158"/>
      <c r="AA25" s="156">
        <f>IFERROR(VLOOKUP(Z25, '4. Factor and subfactor plan'!$I$96:$J$100, 2,FALSE()), 0)</f>
        <v>0</v>
      </c>
      <c r="AB25" s="158"/>
      <c r="AC25" s="156">
        <f>IFERROR(VLOOKUP(AB25, '4. Factor and subfactor plan'!$C$106:$D$109, 2,FALSE()), 0)</f>
        <v>0</v>
      </c>
      <c r="AD25" s="158"/>
      <c r="AE25" s="156">
        <f>IFERROR(VLOOKUP(AD25, '4. Factor and subfactor plan'!$F$106:$G$109, 2,FALSE()), 0)</f>
        <v>0</v>
      </c>
      <c r="AF25" s="156"/>
      <c r="AG25" s="156"/>
      <c r="AH25" s="158"/>
      <c r="AI25" s="156"/>
      <c r="AJ25" s="158"/>
      <c r="AK25" s="156"/>
      <c r="AL25" s="158"/>
      <c r="AM25" s="156"/>
      <c r="AN25" s="158"/>
      <c r="AO25" s="145"/>
    </row>
    <row r="26" ht="14.25" customHeight="1">
      <c r="A26" s="1"/>
      <c r="B26" s="60"/>
      <c r="C26" s="37"/>
      <c r="D26" s="60"/>
      <c r="E26" s="60"/>
      <c r="F26" s="60"/>
      <c r="G26" s="60"/>
      <c r="H26" s="60"/>
      <c r="I26" s="60"/>
      <c r="J26" s="60"/>
      <c r="K26" s="60"/>
      <c r="L26" s="60"/>
      <c r="M26" s="60"/>
      <c r="N26" s="60"/>
      <c r="O26" s="60"/>
      <c r="P26" s="60"/>
      <c r="Q26" s="60"/>
      <c r="R26" s="60"/>
      <c r="S26" s="60"/>
      <c r="T26" s="60"/>
      <c r="U26" s="145"/>
      <c r="V26" s="60"/>
      <c r="W26" s="60"/>
      <c r="X26" s="60"/>
      <c r="Y26" s="60"/>
      <c r="Z26" s="60"/>
      <c r="AA26" s="60"/>
      <c r="AB26" s="60"/>
      <c r="AC26" s="60"/>
      <c r="AD26" s="60"/>
      <c r="AE26" s="60"/>
      <c r="AF26" s="60"/>
      <c r="AG26" s="60"/>
      <c r="AH26" s="60"/>
      <c r="AI26" s="60"/>
      <c r="AJ26" s="60"/>
      <c r="AK26" s="60"/>
      <c r="AL26" s="60"/>
      <c r="AM26" s="60"/>
      <c r="AN26" s="60"/>
      <c r="AO26" s="145"/>
    </row>
    <row r="27" ht="14.25" customHeight="1">
      <c r="A27" s="1"/>
      <c r="B27" s="60"/>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145"/>
    </row>
    <row r="28" ht="14.25" customHeight="1">
      <c r="A28" s="1"/>
      <c r="B28" s="160" t="s">
        <v>184</v>
      </c>
      <c r="C28" s="60"/>
      <c r="D28" s="60"/>
      <c r="E28" s="60"/>
      <c r="F28" s="60"/>
      <c r="G28" s="60"/>
      <c r="H28" s="60"/>
      <c r="I28" s="60"/>
      <c r="J28" s="60"/>
      <c r="K28" s="60"/>
      <c r="L28" s="60"/>
      <c r="M28" s="60"/>
      <c r="N28" s="60"/>
      <c r="O28" s="60"/>
      <c r="P28" s="60"/>
      <c r="Q28" s="60"/>
      <c r="R28" s="60"/>
      <c r="S28" s="60"/>
      <c r="T28" s="145"/>
      <c r="U28" s="60"/>
      <c r="V28" s="60"/>
      <c r="W28" s="60"/>
      <c r="X28" s="60"/>
      <c r="Y28" s="60"/>
      <c r="Z28" s="60"/>
      <c r="AA28" s="60"/>
      <c r="AB28" s="60"/>
      <c r="AC28" s="145"/>
      <c r="AD28" s="60"/>
      <c r="AE28" s="60"/>
      <c r="AF28" s="60"/>
      <c r="AG28" s="60"/>
      <c r="AH28" s="60"/>
      <c r="AI28" s="60"/>
      <c r="AJ28" s="60"/>
      <c r="AK28" s="60"/>
      <c r="AL28" s="60"/>
      <c r="AM28" s="60"/>
      <c r="AN28" s="60"/>
      <c r="AO28" s="145"/>
    </row>
    <row r="29" ht="14.25" customHeight="1">
      <c r="A29" s="1"/>
      <c r="B29" s="161"/>
      <c r="C29" s="60"/>
      <c r="D29" s="60"/>
      <c r="E29" s="60"/>
      <c r="F29" s="60"/>
      <c r="G29" s="60"/>
      <c r="H29" s="60"/>
      <c r="I29" s="60"/>
      <c r="J29" s="60"/>
      <c r="K29" s="60"/>
      <c r="L29" s="60"/>
      <c r="M29" s="60"/>
      <c r="N29" s="60"/>
      <c r="O29" s="60"/>
      <c r="P29" s="60"/>
      <c r="Q29" s="145"/>
      <c r="R29" s="60"/>
      <c r="S29" s="60"/>
      <c r="T29" s="60"/>
      <c r="U29" s="60"/>
      <c r="V29" s="60"/>
      <c r="W29" s="60"/>
      <c r="X29" s="60"/>
      <c r="Y29" s="60"/>
      <c r="Z29" s="60"/>
      <c r="AA29" s="60"/>
      <c r="AB29" s="60"/>
      <c r="AC29" s="60"/>
      <c r="AD29" s="60"/>
      <c r="AE29" s="60"/>
      <c r="AF29" s="60"/>
      <c r="AG29" s="60"/>
      <c r="AH29" s="60"/>
      <c r="AI29" s="60"/>
      <c r="AJ29" s="60"/>
      <c r="AK29" s="60"/>
      <c r="AL29" s="60"/>
      <c r="AM29" s="60"/>
      <c r="AN29" s="60"/>
      <c r="AO29" s="145"/>
    </row>
    <row r="30" ht="15.75" customHeight="1">
      <c r="A30" s="1"/>
      <c r="B30" s="162" t="s">
        <v>185</v>
      </c>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145"/>
    </row>
    <row r="31" ht="14.25" customHeight="1">
      <c r="A31" s="1"/>
      <c r="B31" s="1"/>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145"/>
    </row>
    <row r="32" ht="14.25" customHeight="1">
      <c r="A32" s="1"/>
      <c r="B32" s="60"/>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145"/>
    </row>
    <row r="33" ht="14.25" customHeight="1">
      <c r="A33" s="1"/>
      <c r="B33" s="60"/>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145"/>
    </row>
    <row r="34" ht="14.25" customHeight="1">
      <c r="A34" s="1"/>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145"/>
    </row>
    <row r="35" ht="14.25" customHeight="1">
      <c r="A35" s="1"/>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145"/>
    </row>
    <row r="36" ht="14.25" customHeight="1">
      <c r="A36" s="1"/>
      <c r="B36" s="60"/>
      <c r="C36" s="60"/>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145"/>
    </row>
    <row r="37" ht="14.25" customHeight="1">
      <c r="A37" s="1"/>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145"/>
    </row>
    <row r="38" ht="14.25" customHeight="1">
      <c r="A38" s="1"/>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145"/>
    </row>
    <row r="39" ht="14.25" customHeight="1">
      <c r="A39" s="1"/>
      <c r="B39" s="60"/>
      <c r="C39" s="60"/>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145"/>
    </row>
    <row r="40" ht="14.25" customHeight="1">
      <c r="A40" s="1"/>
      <c r="B40" s="60"/>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145"/>
    </row>
    <row r="41" ht="14.25" customHeight="1">
      <c r="A41" s="1"/>
      <c r="B41" s="60"/>
      <c r="C41" s="60"/>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145"/>
    </row>
    <row r="42" ht="14.25" customHeight="1">
      <c r="A42" s="1"/>
      <c r="B42" s="60"/>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145"/>
    </row>
    <row r="43" ht="14.25" customHeight="1">
      <c r="A43" s="1"/>
      <c r="B43" s="60"/>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145"/>
    </row>
    <row r="44" ht="14.25" customHeight="1">
      <c r="A44" s="1"/>
      <c r="B44" s="60"/>
      <c r="C44" s="60"/>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145"/>
    </row>
    <row r="45" ht="14.25" customHeight="1">
      <c r="A45" s="1"/>
      <c r="B45" s="60"/>
      <c r="C45" s="60"/>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145"/>
    </row>
    <row r="46" ht="14.25" customHeight="1">
      <c r="A46" s="1"/>
      <c r="B46" s="60"/>
      <c r="C46" s="60"/>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145"/>
    </row>
    <row r="47" ht="14.25" customHeight="1">
      <c r="A47" s="1"/>
      <c r="B47" s="60"/>
      <c r="C47" s="60"/>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145"/>
    </row>
    <row r="48" ht="14.25" customHeight="1">
      <c r="A48" s="1"/>
      <c r="B48" s="60"/>
      <c r="C48" s="60"/>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145"/>
    </row>
    <row r="49" ht="14.25" customHeight="1">
      <c r="A49" s="1"/>
      <c r="B49" s="60"/>
      <c r="C49" s="60"/>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145"/>
    </row>
    <row r="50" ht="14.25" customHeight="1">
      <c r="A50" s="1"/>
      <c r="B50" s="60"/>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145"/>
    </row>
    <row r="51" ht="14.25" customHeight="1">
      <c r="A51" s="1"/>
      <c r="B51" s="60"/>
      <c r="C51" s="60"/>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45"/>
    </row>
    <row r="52" ht="14.25" customHeight="1">
      <c r="A52" s="1"/>
      <c r="B52" s="60"/>
      <c r="C52" s="60"/>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145"/>
    </row>
    <row r="53" ht="14.25" customHeight="1">
      <c r="A53" s="1"/>
      <c r="B53" s="60"/>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145"/>
    </row>
    <row r="54" ht="14.25" customHeight="1">
      <c r="A54" s="1"/>
      <c r="B54" s="60"/>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145"/>
    </row>
    <row r="55" ht="14.25" customHeight="1">
      <c r="A55" s="1"/>
      <c r="B55" s="60"/>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145"/>
    </row>
    <row r="56" ht="14.25" customHeight="1">
      <c r="A56" s="1"/>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145"/>
    </row>
    <row r="57" ht="14.25" customHeight="1">
      <c r="A57" s="1"/>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45"/>
    </row>
    <row r="58" ht="14.25" customHeight="1">
      <c r="A58" s="1"/>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145"/>
    </row>
    <row r="59" ht="14.25" customHeight="1">
      <c r="A59" s="1"/>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145"/>
    </row>
    <row r="60" ht="14.25" customHeight="1">
      <c r="A60" s="1"/>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145"/>
    </row>
    <row r="61" ht="14.25" customHeight="1">
      <c r="A61" s="1"/>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145"/>
    </row>
    <row r="62" ht="14.25" customHeight="1">
      <c r="A62" s="1"/>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145"/>
    </row>
    <row r="63" ht="14.25" customHeight="1">
      <c r="A63" s="1"/>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145"/>
    </row>
    <row r="64" ht="14.25" customHeight="1">
      <c r="A64" s="1"/>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145"/>
    </row>
    <row r="65" ht="14.25" customHeight="1">
      <c r="A65" s="1"/>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145"/>
    </row>
    <row r="66" ht="14.25" customHeight="1">
      <c r="A66" s="1"/>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145"/>
    </row>
    <row r="67" ht="14.25" customHeight="1">
      <c r="A67" s="1"/>
      <c r="B67" s="60"/>
      <c r="C67" s="60"/>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145"/>
    </row>
    <row r="68" ht="14.25" customHeight="1">
      <c r="A68" s="1"/>
      <c r="B68" s="60"/>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145"/>
    </row>
    <row r="69" ht="14.25" customHeight="1">
      <c r="A69" s="1"/>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145"/>
    </row>
    <row r="70" ht="14.25" customHeight="1">
      <c r="A70" s="1"/>
      <c r="B70" s="60"/>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145"/>
    </row>
    <row r="71" ht="14.25" customHeight="1">
      <c r="A71" s="1"/>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145"/>
    </row>
    <row r="72" ht="14.25" customHeight="1">
      <c r="A72" s="1"/>
      <c r="B72" s="60"/>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145"/>
    </row>
    <row r="73" ht="14.25" customHeight="1">
      <c r="A73" s="1"/>
      <c r="B73" s="60"/>
      <c r="C73" s="60"/>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145"/>
    </row>
    <row r="74" ht="14.25" customHeight="1">
      <c r="A74" s="1"/>
      <c r="B74" s="60"/>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145"/>
    </row>
    <row r="75" ht="14.25" customHeight="1">
      <c r="A75" s="1"/>
      <c r="B75" s="60"/>
      <c r="C75" s="60"/>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145"/>
    </row>
    <row r="76" ht="14.25" customHeight="1">
      <c r="A76" s="1"/>
      <c r="B76" s="60"/>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c r="AO76" s="145"/>
    </row>
    <row r="77" ht="14.25" customHeight="1">
      <c r="A77" s="1"/>
      <c r="B77" s="60"/>
      <c r="C77" s="60"/>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145"/>
    </row>
    <row r="78" ht="14.25" customHeight="1">
      <c r="A78" s="1"/>
      <c r="B78" s="60"/>
      <c r="C78" s="60"/>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c r="AM78" s="60"/>
      <c r="AN78" s="60"/>
      <c r="AO78" s="145"/>
    </row>
    <row r="79" ht="14.25" customHeight="1">
      <c r="A79" s="1"/>
      <c r="B79" s="60"/>
      <c r="C79" s="60"/>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c r="AK79" s="60"/>
      <c r="AL79" s="60"/>
      <c r="AM79" s="60"/>
      <c r="AN79" s="60"/>
      <c r="AO79" s="145"/>
    </row>
    <row r="80" ht="14.25" customHeight="1">
      <c r="A80" s="1"/>
      <c r="B80" s="60"/>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c r="AL80" s="60"/>
      <c r="AM80" s="60"/>
      <c r="AN80" s="60"/>
      <c r="AO80" s="145"/>
    </row>
    <row r="81" ht="14.25" customHeight="1">
      <c r="A81" s="1"/>
      <c r="B81" s="60"/>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145"/>
    </row>
    <row r="82" ht="14.25" customHeight="1">
      <c r="A82" s="1"/>
      <c r="B82" s="60"/>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145"/>
    </row>
    <row r="83" ht="14.25" customHeight="1">
      <c r="A83" s="1"/>
      <c r="B83" s="60"/>
      <c r="C83" s="60"/>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0"/>
      <c r="AO83" s="145"/>
    </row>
    <row r="84" ht="14.25" customHeight="1">
      <c r="A84" s="1"/>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145"/>
    </row>
    <row r="85" ht="14.25" customHeight="1">
      <c r="A85" s="1"/>
      <c r="B85" s="60"/>
      <c r="C85" s="60"/>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145"/>
    </row>
    <row r="86" ht="14.25" customHeight="1">
      <c r="A86" s="1"/>
      <c r="B86" s="60"/>
      <c r="C86" s="60"/>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c r="AL86" s="60"/>
      <c r="AM86" s="60"/>
      <c r="AN86" s="60"/>
      <c r="AO86" s="145"/>
    </row>
    <row r="87" ht="14.25" customHeight="1">
      <c r="A87" s="1"/>
      <c r="B87" s="60"/>
      <c r="C87" s="60"/>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145"/>
    </row>
    <row r="88" ht="14.25" customHeight="1">
      <c r="A88" s="1"/>
      <c r="B88" s="60"/>
      <c r="C88" s="60"/>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c r="AL88" s="60"/>
      <c r="AM88" s="60"/>
      <c r="AN88" s="60"/>
      <c r="AO88" s="145"/>
    </row>
    <row r="89" ht="14.25" customHeight="1">
      <c r="A89" s="1"/>
      <c r="B89" s="60"/>
      <c r="C89" s="60"/>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60"/>
      <c r="AM89" s="60"/>
      <c r="AN89" s="60"/>
      <c r="AO89" s="145"/>
    </row>
    <row r="90" ht="14.25" customHeight="1">
      <c r="A90" s="1"/>
      <c r="B90" s="60"/>
      <c r="C90" s="60"/>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c r="AL90" s="60"/>
      <c r="AM90" s="60"/>
      <c r="AN90" s="60"/>
      <c r="AO90" s="145"/>
    </row>
    <row r="91" ht="14.25" customHeight="1">
      <c r="A91" s="1"/>
      <c r="B91" s="60"/>
      <c r="C91" s="60"/>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145"/>
    </row>
    <row r="92" ht="14.25" customHeight="1">
      <c r="A92" s="1"/>
      <c r="B92" s="60"/>
      <c r="C92" s="60"/>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60"/>
      <c r="AO92" s="145"/>
    </row>
    <row r="93" ht="14.25" customHeight="1">
      <c r="A93" s="1"/>
      <c r="B93" s="60"/>
      <c r="C93" s="60"/>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c r="AL93" s="60"/>
      <c r="AM93" s="60"/>
      <c r="AN93" s="60"/>
      <c r="AO93" s="145"/>
    </row>
    <row r="94" ht="14.25" customHeight="1">
      <c r="A94" s="1"/>
      <c r="B94" s="60"/>
      <c r="C94" s="60"/>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c r="AL94" s="60"/>
      <c r="AM94" s="60"/>
      <c r="AN94" s="60"/>
      <c r="AO94" s="145"/>
    </row>
    <row r="95" ht="14.25" customHeight="1">
      <c r="A95" s="1"/>
      <c r="B95" s="60"/>
      <c r="C95" s="60"/>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c r="AK95" s="60"/>
      <c r="AL95" s="60"/>
      <c r="AM95" s="60"/>
      <c r="AN95" s="60"/>
      <c r="AO95" s="145"/>
    </row>
    <row r="96" ht="14.25" customHeight="1">
      <c r="A96" s="1"/>
      <c r="B96" s="60"/>
      <c r="C96" s="60"/>
      <c r="D96" s="60"/>
      <c r="E96" s="60"/>
      <c r="F96" s="60"/>
      <c r="G96" s="60"/>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c r="AK96" s="60"/>
      <c r="AL96" s="60"/>
      <c r="AM96" s="60"/>
      <c r="AN96" s="60"/>
      <c r="AO96" s="145"/>
    </row>
    <row r="97" ht="14.25" customHeight="1">
      <c r="A97" s="1"/>
      <c r="B97" s="60"/>
      <c r="C97" s="60"/>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c r="AL97" s="60"/>
      <c r="AM97" s="60"/>
      <c r="AN97" s="60"/>
      <c r="AO97" s="145"/>
    </row>
    <row r="98" ht="14.25" customHeight="1">
      <c r="A98" s="1"/>
      <c r="B98" s="60"/>
      <c r="C98" s="60"/>
      <c r="D98" s="60"/>
      <c r="E98" s="60"/>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0"/>
      <c r="AI98" s="60"/>
      <c r="AJ98" s="60"/>
      <c r="AK98" s="60"/>
      <c r="AL98" s="60"/>
      <c r="AM98" s="60"/>
      <c r="AN98" s="60"/>
      <c r="AO98" s="145"/>
    </row>
    <row r="99" ht="14.25" customHeight="1">
      <c r="A99" s="1"/>
      <c r="B99" s="60"/>
      <c r="C99" s="60"/>
      <c r="D99" s="60"/>
      <c r="E99" s="60"/>
      <c r="F99" s="60"/>
      <c r="G99" s="60"/>
      <c r="H99" s="60"/>
      <c r="I99" s="60"/>
      <c r="J99" s="60"/>
      <c r="K99" s="60"/>
      <c r="L99" s="60"/>
      <c r="M99" s="60"/>
      <c r="N99" s="60"/>
      <c r="O99" s="60"/>
      <c r="P99" s="60"/>
      <c r="Q99" s="60"/>
      <c r="R99" s="60"/>
      <c r="S99" s="60"/>
      <c r="T99" s="60"/>
      <c r="U99" s="60"/>
      <c r="V99" s="60"/>
      <c r="W99" s="60"/>
      <c r="X99" s="60"/>
      <c r="Y99" s="60"/>
      <c r="Z99" s="60"/>
      <c r="AA99" s="60"/>
      <c r="AB99" s="60"/>
      <c r="AC99" s="60"/>
      <c r="AD99" s="60"/>
      <c r="AE99" s="60"/>
      <c r="AF99" s="60"/>
      <c r="AG99" s="60"/>
      <c r="AH99" s="60"/>
      <c r="AI99" s="60"/>
      <c r="AJ99" s="60"/>
      <c r="AK99" s="60"/>
      <c r="AL99" s="60"/>
      <c r="AM99" s="60"/>
      <c r="AN99" s="60"/>
      <c r="AO99" s="145"/>
    </row>
    <row r="100" ht="14.25" customHeight="1">
      <c r="A100" s="1"/>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60"/>
      <c r="AL100" s="60"/>
      <c r="AM100" s="60"/>
      <c r="AN100" s="60"/>
      <c r="AO100" s="145"/>
    </row>
    <row r="101" ht="14.25" customHeight="1">
      <c r="A101" s="1"/>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c r="AL101" s="60"/>
      <c r="AM101" s="60"/>
      <c r="AN101" s="60"/>
      <c r="AO101" s="145"/>
    </row>
    <row r="102" ht="14.25" customHeight="1">
      <c r="A102" s="1"/>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0"/>
      <c r="AO102" s="145"/>
    </row>
    <row r="103" ht="14.25" customHeight="1">
      <c r="A103" s="1"/>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c r="AK103" s="60"/>
      <c r="AL103" s="60"/>
      <c r="AM103" s="60"/>
      <c r="AN103" s="60"/>
      <c r="AO103" s="145"/>
    </row>
    <row r="104" ht="14.25" customHeight="1">
      <c r="A104" s="1"/>
      <c r="B104" s="6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c r="AK104" s="60"/>
      <c r="AL104" s="60"/>
      <c r="AM104" s="60"/>
      <c r="AN104" s="60"/>
      <c r="AO104" s="145"/>
    </row>
    <row r="105" ht="14.25" customHeight="1">
      <c r="A105" s="1"/>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c r="AK105" s="60"/>
      <c r="AL105" s="60"/>
      <c r="AM105" s="60"/>
      <c r="AN105" s="60"/>
      <c r="AO105" s="145"/>
    </row>
    <row r="106" ht="14.25" customHeight="1">
      <c r="A106" s="1"/>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c r="AK106" s="60"/>
      <c r="AL106" s="60"/>
      <c r="AM106" s="60"/>
      <c r="AN106" s="60"/>
      <c r="AO106" s="145"/>
    </row>
    <row r="107" ht="14.25" customHeight="1">
      <c r="A107" s="1"/>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c r="AK107" s="60"/>
      <c r="AL107" s="60"/>
      <c r="AM107" s="60"/>
      <c r="AN107" s="60"/>
      <c r="AO107" s="145"/>
    </row>
    <row r="108" ht="14.25" customHeight="1">
      <c r="A108" s="1"/>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c r="AL108" s="60"/>
      <c r="AM108" s="60"/>
      <c r="AN108" s="60"/>
      <c r="AO108" s="145"/>
    </row>
    <row r="109" ht="14.25" customHeight="1">
      <c r="A109" s="1"/>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0"/>
      <c r="AI109" s="60"/>
      <c r="AJ109" s="60"/>
      <c r="AK109" s="60"/>
      <c r="AL109" s="60"/>
      <c r="AM109" s="60"/>
      <c r="AN109" s="60"/>
      <c r="AO109" s="145"/>
    </row>
    <row r="110" ht="14.25" customHeight="1">
      <c r="A110" s="1"/>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c r="AL110" s="60"/>
      <c r="AM110" s="60"/>
      <c r="AN110" s="60"/>
      <c r="AO110" s="145"/>
    </row>
    <row r="111" ht="14.25" customHeight="1">
      <c r="A111" s="1"/>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0"/>
      <c r="AI111" s="60"/>
      <c r="AJ111" s="60"/>
      <c r="AK111" s="60"/>
      <c r="AL111" s="60"/>
      <c r="AM111" s="60"/>
      <c r="AN111" s="60"/>
      <c r="AO111" s="145"/>
    </row>
    <row r="112" ht="14.25" customHeight="1">
      <c r="A112" s="1"/>
      <c r="B112" s="60"/>
      <c r="C112" s="60"/>
      <c r="D112" s="60"/>
      <c r="E112" s="60"/>
      <c r="F112" s="60"/>
      <c r="G112" s="60"/>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0"/>
      <c r="AI112" s="60"/>
      <c r="AJ112" s="60"/>
      <c r="AK112" s="60"/>
      <c r="AL112" s="60"/>
      <c r="AM112" s="60"/>
      <c r="AN112" s="60"/>
      <c r="AO112" s="145"/>
    </row>
    <row r="113" ht="14.25" customHeight="1">
      <c r="A113" s="1"/>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c r="AK113" s="60"/>
      <c r="AL113" s="60"/>
      <c r="AM113" s="60"/>
      <c r="AN113" s="60"/>
      <c r="AO113" s="145"/>
    </row>
    <row r="114" ht="14.25" customHeight="1">
      <c r="A114" s="1"/>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0"/>
      <c r="AI114" s="60"/>
      <c r="AJ114" s="60"/>
      <c r="AK114" s="60"/>
      <c r="AL114" s="60"/>
      <c r="AM114" s="60"/>
      <c r="AN114" s="60"/>
      <c r="AO114" s="145"/>
    </row>
    <row r="115" ht="14.25" customHeight="1">
      <c r="A115" s="1"/>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0"/>
      <c r="AI115" s="60"/>
      <c r="AJ115" s="60"/>
      <c r="AK115" s="60"/>
      <c r="AL115" s="60"/>
      <c r="AM115" s="60"/>
      <c r="AN115" s="60"/>
      <c r="AO115" s="145"/>
    </row>
    <row r="116" ht="14.25" customHeight="1">
      <c r="A116" s="1"/>
      <c r="B116" s="60"/>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c r="AK116" s="60"/>
      <c r="AL116" s="60"/>
      <c r="AM116" s="60"/>
      <c r="AN116" s="60"/>
      <c r="AO116" s="145"/>
    </row>
    <row r="117" ht="14.25" customHeight="1">
      <c r="A117" s="1"/>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0"/>
      <c r="AI117" s="60"/>
      <c r="AJ117" s="60"/>
      <c r="AK117" s="60"/>
      <c r="AL117" s="60"/>
      <c r="AM117" s="60"/>
      <c r="AN117" s="60"/>
      <c r="AO117" s="145"/>
    </row>
    <row r="118" ht="14.25" customHeight="1">
      <c r="A118" s="1"/>
      <c r="B118" s="60"/>
      <c r="C118" s="60"/>
      <c r="D118" s="60"/>
      <c r="E118" s="60"/>
      <c r="F118" s="60"/>
      <c r="G118" s="60"/>
      <c r="H118" s="60"/>
      <c r="I118" s="60"/>
      <c r="J118" s="60"/>
      <c r="K118" s="60"/>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0"/>
      <c r="AI118" s="60"/>
      <c r="AJ118" s="60"/>
      <c r="AK118" s="60"/>
      <c r="AL118" s="60"/>
      <c r="AM118" s="60"/>
      <c r="AN118" s="60"/>
      <c r="AO118" s="145"/>
    </row>
    <row r="119" ht="14.25" customHeight="1">
      <c r="A119" s="1"/>
      <c r="B119" s="60"/>
      <c r="C119" s="60"/>
      <c r="D119" s="60"/>
      <c r="E119" s="60"/>
      <c r="F119" s="60"/>
      <c r="G119" s="60"/>
      <c r="H119" s="60"/>
      <c r="I119" s="60"/>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60"/>
      <c r="AG119" s="60"/>
      <c r="AH119" s="60"/>
      <c r="AI119" s="60"/>
      <c r="AJ119" s="60"/>
      <c r="AK119" s="60"/>
      <c r="AL119" s="60"/>
      <c r="AM119" s="60"/>
      <c r="AN119" s="60"/>
      <c r="AO119" s="145"/>
    </row>
    <row r="120" ht="14.25" customHeight="1">
      <c r="A120" s="1"/>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0"/>
      <c r="AI120" s="60"/>
      <c r="AJ120" s="60"/>
      <c r="AK120" s="60"/>
      <c r="AL120" s="60"/>
      <c r="AM120" s="60"/>
      <c r="AN120" s="60"/>
      <c r="AO120" s="145"/>
    </row>
    <row r="121" ht="14.25" customHeight="1">
      <c r="A121" s="1"/>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60"/>
      <c r="AG121" s="60"/>
      <c r="AH121" s="60"/>
      <c r="AI121" s="60"/>
      <c r="AJ121" s="60"/>
      <c r="AK121" s="60"/>
      <c r="AL121" s="60"/>
      <c r="AM121" s="60"/>
      <c r="AN121" s="60"/>
      <c r="AO121" s="145"/>
    </row>
    <row r="122" ht="14.25" customHeight="1">
      <c r="A122" s="1"/>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145"/>
    </row>
    <row r="123" ht="14.25" customHeight="1">
      <c r="A123" s="1"/>
      <c r="B123" s="60"/>
      <c r="C123" s="60"/>
      <c r="D123" s="60"/>
      <c r="E123" s="60"/>
      <c r="F123" s="60"/>
      <c r="G123" s="60"/>
      <c r="H123" s="60"/>
      <c r="I123" s="60"/>
      <c r="J123" s="60"/>
      <c r="K123" s="60"/>
      <c r="L123" s="60"/>
      <c r="M123" s="60"/>
      <c r="N123" s="60"/>
      <c r="O123" s="60"/>
      <c r="P123" s="60"/>
      <c r="Q123" s="60"/>
      <c r="R123" s="60"/>
      <c r="S123" s="60"/>
      <c r="T123" s="60"/>
      <c r="U123" s="60"/>
      <c r="V123" s="60"/>
      <c r="W123" s="60"/>
      <c r="X123" s="60"/>
      <c r="Y123" s="60"/>
      <c r="Z123" s="60"/>
      <c r="AA123" s="60"/>
      <c r="AB123" s="60"/>
      <c r="AC123" s="60"/>
      <c r="AD123" s="60"/>
      <c r="AE123" s="60"/>
      <c r="AF123" s="60"/>
      <c r="AG123" s="60"/>
      <c r="AH123" s="60"/>
      <c r="AI123" s="60"/>
      <c r="AJ123" s="60"/>
      <c r="AK123" s="60"/>
      <c r="AL123" s="60"/>
      <c r="AM123" s="60"/>
      <c r="AN123" s="60"/>
      <c r="AO123" s="145"/>
    </row>
    <row r="124" ht="14.25" customHeight="1">
      <c r="A124" s="1"/>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c r="AA124" s="60"/>
      <c r="AB124" s="60"/>
      <c r="AC124" s="60"/>
      <c r="AD124" s="60"/>
      <c r="AE124" s="60"/>
      <c r="AF124" s="60"/>
      <c r="AG124" s="60"/>
      <c r="AH124" s="60"/>
      <c r="AI124" s="60"/>
      <c r="AJ124" s="60"/>
      <c r="AK124" s="60"/>
      <c r="AL124" s="60"/>
      <c r="AM124" s="60"/>
      <c r="AN124" s="60"/>
      <c r="AO124" s="145"/>
    </row>
    <row r="125" ht="14.25" customHeight="1">
      <c r="A125" s="1"/>
      <c r="B125" s="60"/>
      <c r="C125" s="60"/>
      <c r="D125" s="60"/>
      <c r="E125" s="60"/>
      <c r="F125" s="60"/>
      <c r="G125" s="60"/>
      <c r="H125" s="60"/>
      <c r="I125" s="60"/>
      <c r="J125" s="60"/>
      <c r="K125" s="60"/>
      <c r="L125" s="60"/>
      <c r="M125" s="60"/>
      <c r="N125" s="60"/>
      <c r="O125" s="60"/>
      <c r="P125" s="60"/>
      <c r="Q125" s="60"/>
      <c r="R125" s="60"/>
      <c r="S125" s="60"/>
      <c r="T125" s="60"/>
      <c r="U125" s="60"/>
      <c r="V125" s="60"/>
      <c r="W125" s="60"/>
      <c r="X125" s="60"/>
      <c r="Y125" s="60"/>
      <c r="Z125" s="60"/>
      <c r="AA125" s="60"/>
      <c r="AB125" s="60"/>
      <c r="AC125" s="60"/>
      <c r="AD125" s="60"/>
      <c r="AE125" s="60"/>
      <c r="AF125" s="60"/>
      <c r="AG125" s="60"/>
      <c r="AH125" s="60"/>
      <c r="AI125" s="60"/>
      <c r="AJ125" s="60"/>
      <c r="AK125" s="60"/>
      <c r="AL125" s="60"/>
      <c r="AM125" s="60"/>
      <c r="AN125" s="60"/>
      <c r="AO125" s="145"/>
    </row>
    <row r="126" ht="14.25" customHeight="1">
      <c r="A126" s="1"/>
      <c r="B126" s="60"/>
      <c r="C126" s="60"/>
      <c r="D126" s="60"/>
      <c r="E126" s="60"/>
      <c r="F126" s="60"/>
      <c r="G126" s="60"/>
      <c r="H126" s="60"/>
      <c r="I126" s="60"/>
      <c r="J126" s="60"/>
      <c r="K126" s="60"/>
      <c r="L126" s="60"/>
      <c r="M126" s="60"/>
      <c r="N126" s="60"/>
      <c r="O126" s="60"/>
      <c r="P126" s="60"/>
      <c r="Q126" s="60"/>
      <c r="R126" s="60"/>
      <c r="S126" s="60"/>
      <c r="T126" s="60"/>
      <c r="U126" s="60"/>
      <c r="V126" s="60"/>
      <c r="W126" s="60"/>
      <c r="X126" s="60"/>
      <c r="Y126" s="60"/>
      <c r="Z126" s="60"/>
      <c r="AA126" s="60"/>
      <c r="AB126" s="60"/>
      <c r="AC126" s="60"/>
      <c r="AD126" s="60"/>
      <c r="AE126" s="60"/>
      <c r="AF126" s="60"/>
      <c r="AG126" s="60"/>
      <c r="AH126" s="60"/>
      <c r="AI126" s="60"/>
      <c r="AJ126" s="60"/>
      <c r="AK126" s="60"/>
      <c r="AL126" s="60"/>
      <c r="AM126" s="60"/>
      <c r="AN126" s="60"/>
      <c r="AO126" s="145"/>
    </row>
    <row r="127" ht="14.25" customHeight="1">
      <c r="A127" s="1"/>
      <c r="B127" s="60"/>
      <c r="C127" s="60"/>
      <c r="D127" s="60"/>
      <c r="E127" s="60"/>
      <c r="F127" s="60"/>
      <c r="G127" s="60"/>
      <c r="H127" s="60"/>
      <c r="I127" s="60"/>
      <c r="J127" s="60"/>
      <c r="K127" s="60"/>
      <c r="L127" s="60"/>
      <c r="M127" s="60"/>
      <c r="N127" s="60"/>
      <c r="O127" s="60"/>
      <c r="P127" s="60"/>
      <c r="Q127" s="60"/>
      <c r="R127" s="60"/>
      <c r="S127" s="60"/>
      <c r="T127" s="60"/>
      <c r="U127" s="60"/>
      <c r="V127" s="60"/>
      <c r="W127" s="60"/>
      <c r="X127" s="60"/>
      <c r="Y127" s="60"/>
      <c r="Z127" s="60"/>
      <c r="AA127" s="60"/>
      <c r="AB127" s="60"/>
      <c r="AC127" s="60"/>
      <c r="AD127" s="60"/>
      <c r="AE127" s="60"/>
      <c r="AF127" s="60"/>
      <c r="AG127" s="60"/>
      <c r="AH127" s="60"/>
      <c r="AI127" s="60"/>
      <c r="AJ127" s="60"/>
      <c r="AK127" s="60"/>
      <c r="AL127" s="60"/>
      <c r="AM127" s="60"/>
      <c r="AN127" s="60"/>
      <c r="AO127" s="145"/>
    </row>
    <row r="128" ht="14.25" customHeight="1">
      <c r="A128" s="1"/>
      <c r="B128" s="60"/>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c r="AC128" s="60"/>
      <c r="AD128" s="60"/>
      <c r="AE128" s="60"/>
      <c r="AF128" s="60"/>
      <c r="AG128" s="60"/>
      <c r="AH128" s="60"/>
      <c r="AI128" s="60"/>
      <c r="AJ128" s="60"/>
      <c r="AK128" s="60"/>
      <c r="AL128" s="60"/>
      <c r="AM128" s="60"/>
      <c r="AN128" s="60"/>
      <c r="AO128" s="145"/>
    </row>
    <row r="129" ht="14.25" customHeight="1">
      <c r="A129" s="1"/>
      <c r="B129" s="60"/>
      <c r="C129" s="60"/>
      <c r="D129" s="60"/>
      <c r="E129" s="60"/>
      <c r="F129" s="60"/>
      <c r="G129" s="60"/>
      <c r="H129" s="60"/>
      <c r="I129" s="60"/>
      <c r="J129" s="60"/>
      <c r="K129" s="60"/>
      <c r="L129" s="60"/>
      <c r="M129" s="60"/>
      <c r="N129" s="60"/>
      <c r="O129" s="60"/>
      <c r="P129" s="60"/>
      <c r="Q129" s="60"/>
      <c r="R129" s="60"/>
      <c r="S129" s="60"/>
      <c r="T129" s="60"/>
      <c r="U129" s="60"/>
      <c r="V129" s="60"/>
      <c r="W129" s="60"/>
      <c r="X129" s="60"/>
      <c r="Y129" s="60"/>
      <c r="Z129" s="60"/>
      <c r="AA129" s="60"/>
      <c r="AB129" s="60"/>
      <c r="AC129" s="60"/>
      <c r="AD129" s="60"/>
      <c r="AE129" s="60"/>
      <c r="AF129" s="60"/>
      <c r="AG129" s="60"/>
      <c r="AH129" s="60"/>
      <c r="AI129" s="60"/>
      <c r="AJ129" s="60"/>
      <c r="AK129" s="60"/>
      <c r="AL129" s="60"/>
      <c r="AM129" s="60"/>
      <c r="AN129" s="60"/>
      <c r="AO129" s="145"/>
    </row>
    <row r="130" ht="14.25" customHeight="1">
      <c r="A130" s="1"/>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0"/>
      <c r="AH130" s="60"/>
      <c r="AI130" s="60"/>
      <c r="AJ130" s="60"/>
      <c r="AK130" s="60"/>
      <c r="AL130" s="60"/>
      <c r="AM130" s="60"/>
      <c r="AN130" s="60"/>
      <c r="AO130" s="145"/>
    </row>
    <row r="131" ht="14.25" customHeight="1">
      <c r="A131" s="1"/>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c r="AA131" s="60"/>
      <c r="AB131" s="60"/>
      <c r="AC131" s="60"/>
      <c r="AD131" s="60"/>
      <c r="AE131" s="60"/>
      <c r="AF131" s="60"/>
      <c r="AG131" s="60"/>
      <c r="AH131" s="60"/>
      <c r="AI131" s="60"/>
      <c r="AJ131" s="60"/>
      <c r="AK131" s="60"/>
      <c r="AL131" s="60"/>
      <c r="AM131" s="60"/>
      <c r="AN131" s="60"/>
      <c r="AO131" s="145"/>
    </row>
    <row r="132" ht="14.25" customHeight="1">
      <c r="A132" s="1"/>
      <c r="B132" s="60"/>
      <c r="C132" s="60"/>
      <c r="D132" s="60"/>
      <c r="E132" s="60"/>
      <c r="F132" s="60"/>
      <c r="G132" s="60"/>
      <c r="H132" s="60"/>
      <c r="I132" s="60"/>
      <c r="J132" s="60"/>
      <c r="K132" s="60"/>
      <c r="L132" s="60"/>
      <c r="M132" s="60"/>
      <c r="N132" s="60"/>
      <c r="O132" s="60"/>
      <c r="P132" s="60"/>
      <c r="Q132" s="60"/>
      <c r="R132" s="60"/>
      <c r="S132" s="60"/>
      <c r="T132" s="60"/>
      <c r="U132" s="60"/>
      <c r="V132" s="60"/>
      <c r="W132" s="60"/>
      <c r="X132" s="60"/>
      <c r="Y132" s="60"/>
      <c r="Z132" s="60"/>
      <c r="AA132" s="60"/>
      <c r="AB132" s="60"/>
      <c r="AC132" s="60"/>
      <c r="AD132" s="60"/>
      <c r="AE132" s="60"/>
      <c r="AF132" s="60"/>
      <c r="AG132" s="60"/>
      <c r="AH132" s="60"/>
      <c r="AI132" s="60"/>
      <c r="AJ132" s="60"/>
      <c r="AK132" s="60"/>
      <c r="AL132" s="60"/>
      <c r="AM132" s="60"/>
      <c r="AN132" s="60"/>
      <c r="AO132" s="145"/>
    </row>
    <row r="133" ht="14.25" customHeight="1">
      <c r="A133" s="1"/>
      <c r="B133" s="60"/>
      <c r="C133" s="60"/>
      <c r="D133" s="60"/>
      <c r="E133" s="60"/>
      <c r="F133" s="60"/>
      <c r="G133" s="60"/>
      <c r="H133" s="60"/>
      <c r="I133" s="60"/>
      <c r="J133" s="60"/>
      <c r="K133" s="60"/>
      <c r="L133" s="60"/>
      <c r="M133" s="60"/>
      <c r="N133" s="60"/>
      <c r="O133" s="60"/>
      <c r="P133" s="60"/>
      <c r="Q133" s="60"/>
      <c r="R133" s="60"/>
      <c r="S133" s="60"/>
      <c r="T133" s="60"/>
      <c r="U133" s="60"/>
      <c r="V133" s="60"/>
      <c r="W133" s="60"/>
      <c r="X133" s="60"/>
      <c r="Y133" s="60"/>
      <c r="Z133" s="60"/>
      <c r="AA133" s="60"/>
      <c r="AB133" s="60"/>
      <c r="AC133" s="60"/>
      <c r="AD133" s="60"/>
      <c r="AE133" s="60"/>
      <c r="AF133" s="60"/>
      <c r="AG133" s="60"/>
      <c r="AH133" s="60"/>
      <c r="AI133" s="60"/>
      <c r="AJ133" s="60"/>
      <c r="AK133" s="60"/>
      <c r="AL133" s="60"/>
      <c r="AM133" s="60"/>
      <c r="AN133" s="60"/>
      <c r="AO133" s="145"/>
    </row>
    <row r="134" ht="14.25" customHeight="1">
      <c r="A134" s="1"/>
      <c r="B134" s="60"/>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c r="AA134" s="60"/>
      <c r="AB134" s="60"/>
      <c r="AC134" s="60"/>
      <c r="AD134" s="60"/>
      <c r="AE134" s="60"/>
      <c r="AF134" s="60"/>
      <c r="AG134" s="60"/>
      <c r="AH134" s="60"/>
      <c r="AI134" s="60"/>
      <c r="AJ134" s="60"/>
      <c r="AK134" s="60"/>
      <c r="AL134" s="60"/>
      <c r="AM134" s="60"/>
      <c r="AN134" s="60"/>
      <c r="AO134" s="145"/>
    </row>
    <row r="135" ht="14.25" customHeight="1">
      <c r="A135" s="1"/>
      <c r="B135" s="60"/>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145"/>
    </row>
    <row r="136" ht="14.25" customHeight="1">
      <c r="A136" s="1"/>
      <c r="B136" s="60"/>
      <c r="C136" s="60"/>
      <c r="D136" s="60"/>
      <c r="E136" s="60"/>
      <c r="F136" s="60"/>
      <c r="G136" s="60"/>
      <c r="H136" s="60"/>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0"/>
      <c r="AH136" s="60"/>
      <c r="AI136" s="60"/>
      <c r="AJ136" s="60"/>
      <c r="AK136" s="60"/>
      <c r="AL136" s="60"/>
      <c r="AM136" s="60"/>
      <c r="AN136" s="60"/>
      <c r="AO136" s="145"/>
    </row>
    <row r="137" ht="14.25" customHeight="1">
      <c r="A137" s="1"/>
      <c r="B137" s="60"/>
      <c r="C137" s="60"/>
      <c r="D137" s="60"/>
      <c r="E137" s="60"/>
      <c r="F137" s="60"/>
      <c r="G137" s="60"/>
      <c r="H137" s="60"/>
      <c r="I137" s="60"/>
      <c r="J137" s="60"/>
      <c r="K137" s="60"/>
      <c r="L137" s="60"/>
      <c r="M137" s="60"/>
      <c r="N137" s="60"/>
      <c r="O137" s="60"/>
      <c r="P137" s="60"/>
      <c r="Q137" s="60"/>
      <c r="R137" s="60"/>
      <c r="S137" s="60"/>
      <c r="T137" s="60"/>
      <c r="U137" s="60"/>
      <c r="V137" s="60"/>
      <c r="W137" s="60"/>
      <c r="X137" s="60"/>
      <c r="Y137" s="60"/>
      <c r="Z137" s="60"/>
      <c r="AA137" s="60"/>
      <c r="AB137" s="60"/>
      <c r="AC137" s="60"/>
      <c r="AD137" s="60"/>
      <c r="AE137" s="60"/>
      <c r="AF137" s="60"/>
      <c r="AG137" s="60"/>
      <c r="AH137" s="60"/>
      <c r="AI137" s="60"/>
      <c r="AJ137" s="60"/>
      <c r="AK137" s="60"/>
      <c r="AL137" s="60"/>
      <c r="AM137" s="60"/>
      <c r="AN137" s="60"/>
      <c r="AO137" s="145"/>
    </row>
    <row r="138" ht="14.25" customHeight="1">
      <c r="A138" s="1"/>
      <c r="B138" s="60"/>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0"/>
      <c r="AI138" s="60"/>
      <c r="AJ138" s="60"/>
      <c r="AK138" s="60"/>
      <c r="AL138" s="60"/>
      <c r="AM138" s="60"/>
      <c r="AN138" s="60"/>
      <c r="AO138" s="145"/>
    </row>
    <row r="139" ht="14.25" customHeight="1">
      <c r="A139" s="1"/>
      <c r="B139" s="60"/>
      <c r="C139" s="60"/>
      <c r="D139" s="60"/>
      <c r="E139" s="60"/>
      <c r="F139" s="60"/>
      <c r="G139" s="60"/>
      <c r="H139" s="60"/>
      <c r="I139" s="60"/>
      <c r="J139" s="60"/>
      <c r="K139" s="60"/>
      <c r="L139" s="60"/>
      <c r="M139" s="60"/>
      <c r="N139" s="60"/>
      <c r="O139" s="60"/>
      <c r="P139" s="60"/>
      <c r="Q139" s="60"/>
      <c r="R139" s="60"/>
      <c r="S139" s="60"/>
      <c r="T139" s="60"/>
      <c r="U139" s="60"/>
      <c r="V139" s="60"/>
      <c r="W139" s="60"/>
      <c r="X139" s="60"/>
      <c r="Y139" s="60"/>
      <c r="Z139" s="60"/>
      <c r="AA139" s="60"/>
      <c r="AB139" s="60"/>
      <c r="AC139" s="60"/>
      <c r="AD139" s="60"/>
      <c r="AE139" s="60"/>
      <c r="AF139" s="60"/>
      <c r="AG139" s="60"/>
      <c r="AH139" s="60"/>
      <c r="AI139" s="60"/>
      <c r="AJ139" s="60"/>
      <c r="AK139" s="60"/>
      <c r="AL139" s="60"/>
      <c r="AM139" s="60"/>
      <c r="AN139" s="60"/>
      <c r="AO139" s="145"/>
    </row>
    <row r="140" ht="14.25" customHeight="1">
      <c r="A140" s="1"/>
      <c r="B140" s="60"/>
      <c r="C140" s="60"/>
      <c r="D140" s="60"/>
      <c r="E140" s="60"/>
      <c r="F140" s="60"/>
      <c r="G140" s="60"/>
      <c r="H140" s="60"/>
      <c r="I140" s="60"/>
      <c r="J140" s="60"/>
      <c r="K140" s="60"/>
      <c r="L140" s="60"/>
      <c r="M140" s="60"/>
      <c r="N140" s="60"/>
      <c r="O140" s="60"/>
      <c r="P140" s="60"/>
      <c r="Q140" s="60"/>
      <c r="R140" s="60"/>
      <c r="S140" s="60"/>
      <c r="T140" s="60"/>
      <c r="U140" s="60"/>
      <c r="V140" s="60"/>
      <c r="W140" s="60"/>
      <c r="X140" s="60"/>
      <c r="Y140" s="60"/>
      <c r="Z140" s="60"/>
      <c r="AA140" s="60"/>
      <c r="AB140" s="60"/>
      <c r="AC140" s="60"/>
      <c r="AD140" s="60"/>
      <c r="AE140" s="60"/>
      <c r="AF140" s="60"/>
      <c r="AG140" s="60"/>
      <c r="AH140" s="60"/>
      <c r="AI140" s="60"/>
      <c r="AJ140" s="60"/>
      <c r="AK140" s="60"/>
      <c r="AL140" s="60"/>
      <c r="AM140" s="60"/>
      <c r="AN140" s="60"/>
      <c r="AO140" s="145"/>
    </row>
    <row r="141" ht="14.25" customHeight="1">
      <c r="A141" s="1"/>
      <c r="B141" s="60"/>
      <c r="C141" s="60"/>
      <c r="D141" s="60"/>
      <c r="E141" s="60"/>
      <c r="F141" s="60"/>
      <c r="G141" s="60"/>
      <c r="H141" s="60"/>
      <c r="I141" s="60"/>
      <c r="J141" s="60"/>
      <c r="K141" s="60"/>
      <c r="L141" s="60"/>
      <c r="M141" s="60"/>
      <c r="N141" s="60"/>
      <c r="O141" s="60"/>
      <c r="P141" s="60"/>
      <c r="Q141" s="60"/>
      <c r="R141" s="60"/>
      <c r="S141" s="60"/>
      <c r="T141" s="60"/>
      <c r="U141" s="60"/>
      <c r="V141" s="60"/>
      <c r="W141" s="60"/>
      <c r="X141" s="60"/>
      <c r="Y141" s="60"/>
      <c r="Z141" s="60"/>
      <c r="AA141" s="60"/>
      <c r="AB141" s="60"/>
      <c r="AC141" s="60"/>
      <c r="AD141" s="60"/>
      <c r="AE141" s="60"/>
      <c r="AF141" s="60"/>
      <c r="AG141" s="60"/>
      <c r="AH141" s="60"/>
      <c r="AI141" s="60"/>
      <c r="AJ141" s="60"/>
      <c r="AK141" s="60"/>
      <c r="AL141" s="60"/>
      <c r="AM141" s="60"/>
      <c r="AN141" s="60"/>
      <c r="AO141" s="145"/>
    </row>
    <row r="142" ht="14.25" customHeight="1">
      <c r="A142" s="1"/>
      <c r="B142" s="60"/>
      <c r="C142" s="60"/>
      <c r="D142" s="60"/>
      <c r="E142" s="60"/>
      <c r="F142" s="60"/>
      <c r="G142" s="60"/>
      <c r="H142" s="60"/>
      <c r="I142" s="60"/>
      <c r="J142" s="60"/>
      <c r="K142" s="60"/>
      <c r="L142" s="60"/>
      <c r="M142" s="60"/>
      <c r="N142" s="60"/>
      <c r="O142" s="60"/>
      <c r="P142" s="60"/>
      <c r="Q142" s="60"/>
      <c r="R142" s="60"/>
      <c r="S142" s="60"/>
      <c r="T142" s="60"/>
      <c r="U142" s="60"/>
      <c r="V142" s="60"/>
      <c r="W142" s="60"/>
      <c r="X142" s="60"/>
      <c r="Y142" s="60"/>
      <c r="Z142" s="60"/>
      <c r="AA142" s="60"/>
      <c r="AB142" s="60"/>
      <c r="AC142" s="60"/>
      <c r="AD142" s="60"/>
      <c r="AE142" s="60"/>
      <c r="AF142" s="60"/>
      <c r="AG142" s="60"/>
      <c r="AH142" s="60"/>
      <c r="AI142" s="60"/>
      <c r="AJ142" s="60"/>
      <c r="AK142" s="60"/>
      <c r="AL142" s="60"/>
      <c r="AM142" s="60"/>
      <c r="AN142" s="60"/>
      <c r="AO142" s="145"/>
    </row>
    <row r="143" ht="14.25" customHeight="1">
      <c r="A143" s="1"/>
      <c r="B143" s="60"/>
      <c r="C143" s="60"/>
      <c r="D143" s="60"/>
      <c r="E143" s="60"/>
      <c r="F143" s="60"/>
      <c r="G143" s="60"/>
      <c r="H143" s="60"/>
      <c r="I143" s="60"/>
      <c r="J143" s="60"/>
      <c r="K143" s="60"/>
      <c r="L143" s="60"/>
      <c r="M143" s="60"/>
      <c r="N143" s="60"/>
      <c r="O143" s="60"/>
      <c r="P143" s="60"/>
      <c r="Q143" s="60"/>
      <c r="R143" s="60"/>
      <c r="S143" s="60"/>
      <c r="T143" s="60"/>
      <c r="U143" s="60"/>
      <c r="V143" s="60"/>
      <c r="W143" s="60"/>
      <c r="X143" s="60"/>
      <c r="Y143" s="60"/>
      <c r="Z143" s="60"/>
      <c r="AA143" s="60"/>
      <c r="AB143" s="60"/>
      <c r="AC143" s="60"/>
      <c r="AD143" s="60"/>
      <c r="AE143" s="60"/>
      <c r="AF143" s="60"/>
      <c r="AG143" s="60"/>
      <c r="AH143" s="60"/>
      <c r="AI143" s="60"/>
      <c r="AJ143" s="60"/>
      <c r="AK143" s="60"/>
      <c r="AL143" s="60"/>
      <c r="AM143" s="60"/>
      <c r="AN143" s="60"/>
      <c r="AO143" s="145"/>
    </row>
    <row r="144" ht="14.25" customHeight="1">
      <c r="A144" s="1"/>
      <c r="B144" s="60"/>
      <c r="C144" s="60"/>
      <c r="D144" s="60"/>
      <c r="E144" s="60"/>
      <c r="F144" s="60"/>
      <c r="G144" s="60"/>
      <c r="H144" s="60"/>
      <c r="I144" s="60"/>
      <c r="J144" s="60"/>
      <c r="K144" s="60"/>
      <c r="L144" s="60"/>
      <c r="M144" s="60"/>
      <c r="N144" s="60"/>
      <c r="O144" s="60"/>
      <c r="P144" s="60"/>
      <c r="Q144" s="60"/>
      <c r="R144" s="60"/>
      <c r="S144" s="60"/>
      <c r="T144" s="60"/>
      <c r="U144" s="60"/>
      <c r="V144" s="60"/>
      <c r="W144" s="60"/>
      <c r="X144" s="60"/>
      <c r="Y144" s="60"/>
      <c r="Z144" s="60"/>
      <c r="AA144" s="60"/>
      <c r="AB144" s="60"/>
      <c r="AC144" s="60"/>
      <c r="AD144" s="60"/>
      <c r="AE144" s="60"/>
      <c r="AF144" s="60"/>
      <c r="AG144" s="60"/>
      <c r="AH144" s="60"/>
      <c r="AI144" s="60"/>
      <c r="AJ144" s="60"/>
      <c r="AK144" s="60"/>
      <c r="AL144" s="60"/>
      <c r="AM144" s="60"/>
      <c r="AN144" s="60"/>
      <c r="AO144" s="145"/>
    </row>
    <row r="145" ht="14.25" customHeight="1">
      <c r="A145" s="1"/>
      <c r="B145" s="60"/>
      <c r="C145" s="60"/>
      <c r="D145" s="60"/>
      <c r="E145" s="60"/>
      <c r="F145" s="60"/>
      <c r="G145" s="60"/>
      <c r="H145" s="60"/>
      <c r="I145" s="60"/>
      <c r="J145" s="60"/>
      <c r="K145" s="60"/>
      <c r="L145" s="60"/>
      <c r="M145" s="60"/>
      <c r="N145" s="60"/>
      <c r="O145" s="60"/>
      <c r="P145" s="60"/>
      <c r="Q145" s="60"/>
      <c r="R145" s="60"/>
      <c r="S145" s="60"/>
      <c r="T145" s="60"/>
      <c r="U145" s="60"/>
      <c r="V145" s="60"/>
      <c r="W145" s="60"/>
      <c r="X145" s="60"/>
      <c r="Y145" s="60"/>
      <c r="Z145" s="60"/>
      <c r="AA145" s="60"/>
      <c r="AB145" s="60"/>
      <c r="AC145" s="60"/>
      <c r="AD145" s="60"/>
      <c r="AE145" s="60"/>
      <c r="AF145" s="60"/>
      <c r="AG145" s="60"/>
      <c r="AH145" s="60"/>
      <c r="AI145" s="60"/>
      <c r="AJ145" s="60"/>
      <c r="AK145" s="60"/>
      <c r="AL145" s="60"/>
      <c r="AM145" s="60"/>
      <c r="AN145" s="60"/>
      <c r="AO145" s="145"/>
    </row>
    <row r="146" ht="14.25" customHeight="1">
      <c r="A146" s="1"/>
      <c r="B146" s="60"/>
      <c r="C146" s="60"/>
      <c r="D146" s="60"/>
      <c r="E146" s="60"/>
      <c r="F146" s="60"/>
      <c r="G146" s="60"/>
      <c r="H146" s="60"/>
      <c r="I146" s="60"/>
      <c r="J146" s="60"/>
      <c r="K146" s="60"/>
      <c r="L146" s="60"/>
      <c r="M146" s="60"/>
      <c r="N146" s="60"/>
      <c r="O146" s="60"/>
      <c r="P146" s="60"/>
      <c r="Q146" s="60"/>
      <c r="R146" s="60"/>
      <c r="S146" s="60"/>
      <c r="T146" s="60"/>
      <c r="U146" s="60"/>
      <c r="V146" s="60"/>
      <c r="W146" s="60"/>
      <c r="X146" s="60"/>
      <c r="Y146" s="60"/>
      <c r="Z146" s="60"/>
      <c r="AA146" s="60"/>
      <c r="AB146" s="60"/>
      <c r="AC146" s="60"/>
      <c r="AD146" s="60"/>
      <c r="AE146" s="60"/>
      <c r="AF146" s="60"/>
      <c r="AG146" s="60"/>
      <c r="AH146" s="60"/>
      <c r="AI146" s="60"/>
      <c r="AJ146" s="60"/>
      <c r="AK146" s="60"/>
      <c r="AL146" s="60"/>
      <c r="AM146" s="60"/>
      <c r="AN146" s="60"/>
      <c r="AO146" s="145"/>
    </row>
    <row r="147" ht="14.25" customHeight="1">
      <c r="A147" s="1"/>
      <c r="B147" s="60"/>
      <c r="C147" s="60"/>
      <c r="D147" s="60"/>
      <c r="E147" s="60"/>
      <c r="F147" s="60"/>
      <c r="G147" s="60"/>
      <c r="H147" s="60"/>
      <c r="I147" s="60"/>
      <c r="J147" s="60"/>
      <c r="K147" s="60"/>
      <c r="L147" s="60"/>
      <c r="M147" s="60"/>
      <c r="N147" s="60"/>
      <c r="O147" s="60"/>
      <c r="P147" s="60"/>
      <c r="Q147" s="60"/>
      <c r="R147" s="60"/>
      <c r="S147" s="60"/>
      <c r="T147" s="60"/>
      <c r="U147" s="60"/>
      <c r="V147" s="60"/>
      <c r="W147" s="60"/>
      <c r="X147" s="60"/>
      <c r="Y147" s="60"/>
      <c r="Z147" s="60"/>
      <c r="AA147" s="60"/>
      <c r="AB147" s="60"/>
      <c r="AC147" s="60"/>
      <c r="AD147" s="60"/>
      <c r="AE147" s="60"/>
      <c r="AF147" s="60"/>
      <c r="AG147" s="60"/>
      <c r="AH147" s="60"/>
      <c r="AI147" s="60"/>
      <c r="AJ147" s="60"/>
      <c r="AK147" s="60"/>
      <c r="AL147" s="60"/>
      <c r="AM147" s="60"/>
      <c r="AN147" s="60"/>
      <c r="AO147" s="145"/>
    </row>
    <row r="148" ht="14.25" customHeight="1">
      <c r="A148" s="1"/>
      <c r="B148" s="60"/>
      <c r="C148" s="60"/>
      <c r="D148" s="60"/>
      <c r="E148" s="60"/>
      <c r="F148" s="60"/>
      <c r="G148" s="60"/>
      <c r="H148" s="60"/>
      <c r="I148" s="60"/>
      <c r="J148" s="60"/>
      <c r="K148" s="60"/>
      <c r="L148" s="60"/>
      <c r="M148" s="60"/>
      <c r="N148" s="60"/>
      <c r="O148" s="60"/>
      <c r="P148" s="60"/>
      <c r="Q148" s="60"/>
      <c r="R148" s="60"/>
      <c r="S148" s="60"/>
      <c r="T148" s="60"/>
      <c r="U148" s="60"/>
      <c r="V148" s="60"/>
      <c r="W148" s="60"/>
      <c r="X148" s="60"/>
      <c r="Y148" s="60"/>
      <c r="Z148" s="60"/>
      <c r="AA148" s="60"/>
      <c r="AB148" s="60"/>
      <c r="AC148" s="60"/>
      <c r="AD148" s="60"/>
      <c r="AE148" s="60"/>
      <c r="AF148" s="60"/>
      <c r="AG148" s="60"/>
      <c r="AH148" s="60"/>
      <c r="AI148" s="60"/>
      <c r="AJ148" s="60"/>
      <c r="AK148" s="60"/>
      <c r="AL148" s="60"/>
      <c r="AM148" s="60"/>
      <c r="AN148" s="60"/>
      <c r="AO148" s="145"/>
    </row>
    <row r="149" ht="14.25" customHeight="1">
      <c r="A149" s="1"/>
      <c r="B149" s="60"/>
      <c r="C149" s="60"/>
      <c r="D149" s="60"/>
      <c r="E149" s="60"/>
      <c r="F149" s="60"/>
      <c r="G149" s="60"/>
      <c r="H149" s="60"/>
      <c r="I149" s="60"/>
      <c r="J149" s="60"/>
      <c r="K149" s="60"/>
      <c r="L149" s="60"/>
      <c r="M149" s="60"/>
      <c r="N149" s="60"/>
      <c r="O149" s="60"/>
      <c r="P149" s="60"/>
      <c r="Q149" s="60"/>
      <c r="R149" s="60"/>
      <c r="S149" s="60"/>
      <c r="T149" s="60"/>
      <c r="U149" s="60"/>
      <c r="V149" s="60"/>
      <c r="W149" s="60"/>
      <c r="X149" s="60"/>
      <c r="Y149" s="60"/>
      <c r="Z149" s="60"/>
      <c r="AA149" s="60"/>
      <c r="AB149" s="60"/>
      <c r="AC149" s="60"/>
      <c r="AD149" s="60"/>
      <c r="AE149" s="60"/>
      <c r="AF149" s="60"/>
      <c r="AG149" s="60"/>
      <c r="AH149" s="60"/>
      <c r="AI149" s="60"/>
      <c r="AJ149" s="60"/>
      <c r="AK149" s="60"/>
      <c r="AL149" s="60"/>
      <c r="AM149" s="60"/>
      <c r="AN149" s="60"/>
      <c r="AO149" s="145"/>
    </row>
    <row r="150" ht="14.25" customHeight="1">
      <c r="A150" s="1"/>
      <c r="B150" s="60"/>
      <c r="C150" s="60"/>
      <c r="D150" s="60"/>
      <c r="E150" s="60"/>
      <c r="F150" s="60"/>
      <c r="G150" s="60"/>
      <c r="H150" s="60"/>
      <c r="I150" s="60"/>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145"/>
    </row>
    <row r="151" ht="14.25" customHeight="1">
      <c r="A151" s="1"/>
      <c r="B151" s="60"/>
      <c r="C151" s="60"/>
      <c r="D151" s="60"/>
      <c r="E151" s="60"/>
      <c r="F151" s="60"/>
      <c r="G151" s="60"/>
      <c r="H151" s="60"/>
      <c r="I151" s="60"/>
      <c r="J151" s="60"/>
      <c r="K151" s="60"/>
      <c r="L151" s="60"/>
      <c r="M151" s="60"/>
      <c r="N151" s="60"/>
      <c r="O151" s="60"/>
      <c r="P151" s="60"/>
      <c r="Q151" s="60"/>
      <c r="R151" s="60"/>
      <c r="S151" s="60"/>
      <c r="T151" s="60"/>
      <c r="U151" s="60"/>
      <c r="V151" s="60"/>
      <c r="W151" s="60"/>
      <c r="X151" s="60"/>
      <c r="Y151" s="60"/>
      <c r="Z151" s="60"/>
      <c r="AA151" s="60"/>
      <c r="AB151" s="60"/>
      <c r="AC151" s="60"/>
      <c r="AD151" s="60"/>
      <c r="AE151" s="60"/>
      <c r="AF151" s="60"/>
      <c r="AG151" s="60"/>
      <c r="AH151" s="60"/>
      <c r="AI151" s="60"/>
      <c r="AJ151" s="60"/>
      <c r="AK151" s="60"/>
      <c r="AL151" s="60"/>
      <c r="AM151" s="60"/>
      <c r="AN151" s="60"/>
      <c r="AO151" s="145"/>
    </row>
    <row r="152" ht="14.25" customHeight="1">
      <c r="A152" s="1"/>
      <c r="B152" s="60"/>
      <c r="C152" s="60"/>
      <c r="D152" s="60"/>
      <c r="E152" s="60"/>
      <c r="F152" s="60"/>
      <c r="G152" s="60"/>
      <c r="H152" s="60"/>
      <c r="I152" s="60"/>
      <c r="J152" s="60"/>
      <c r="K152" s="60"/>
      <c r="L152" s="60"/>
      <c r="M152" s="60"/>
      <c r="N152" s="60"/>
      <c r="O152" s="60"/>
      <c r="P152" s="60"/>
      <c r="Q152" s="60"/>
      <c r="R152" s="60"/>
      <c r="S152" s="60"/>
      <c r="T152" s="60"/>
      <c r="U152" s="60"/>
      <c r="V152" s="60"/>
      <c r="W152" s="60"/>
      <c r="X152" s="60"/>
      <c r="Y152" s="60"/>
      <c r="Z152" s="60"/>
      <c r="AA152" s="60"/>
      <c r="AB152" s="60"/>
      <c r="AC152" s="60"/>
      <c r="AD152" s="60"/>
      <c r="AE152" s="60"/>
      <c r="AF152" s="60"/>
      <c r="AG152" s="60"/>
      <c r="AH152" s="60"/>
      <c r="AI152" s="60"/>
      <c r="AJ152" s="60"/>
      <c r="AK152" s="60"/>
      <c r="AL152" s="60"/>
      <c r="AM152" s="60"/>
      <c r="AN152" s="60"/>
      <c r="AO152" s="145"/>
    </row>
    <row r="153" ht="14.25" customHeight="1">
      <c r="A153" s="1"/>
      <c r="B153" s="60"/>
      <c r="C153" s="60"/>
      <c r="D153" s="60"/>
      <c r="E153" s="60"/>
      <c r="F153" s="60"/>
      <c r="G153" s="60"/>
      <c r="H153" s="60"/>
      <c r="I153" s="60"/>
      <c r="J153" s="60"/>
      <c r="K153" s="60"/>
      <c r="L153" s="60"/>
      <c r="M153" s="60"/>
      <c r="N153" s="60"/>
      <c r="O153" s="60"/>
      <c r="P153" s="60"/>
      <c r="Q153" s="60"/>
      <c r="R153" s="60"/>
      <c r="S153" s="60"/>
      <c r="T153" s="60"/>
      <c r="U153" s="60"/>
      <c r="V153" s="60"/>
      <c r="W153" s="60"/>
      <c r="X153" s="60"/>
      <c r="Y153" s="60"/>
      <c r="Z153" s="60"/>
      <c r="AA153" s="60"/>
      <c r="AB153" s="60"/>
      <c r="AC153" s="60"/>
      <c r="AD153" s="60"/>
      <c r="AE153" s="60"/>
      <c r="AF153" s="60"/>
      <c r="AG153" s="60"/>
      <c r="AH153" s="60"/>
      <c r="AI153" s="60"/>
      <c r="AJ153" s="60"/>
      <c r="AK153" s="60"/>
      <c r="AL153" s="60"/>
      <c r="AM153" s="60"/>
      <c r="AN153" s="60"/>
      <c r="AO153" s="145"/>
    </row>
    <row r="154" ht="14.25" customHeight="1">
      <c r="A154" s="1"/>
      <c r="B154" s="60"/>
      <c r="C154" s="60"/>
      <c r="D154" s="60"/>
      <c r="E154" s="60"/>
      <c r="F154" s="60"/>
      <c r="G154" s="60"/>
      <c r="H154" s="60"/>
      <c r="I154" s="60"/>
      <c r="J154" s="60"/>
      <c r="K154" s="60"/>
      <c r="L154" s="60"/>
      <c r="M154" s="60"/>
      <c r="N154" s="60"/>
      <c r="O154" s="60"/>
      <c r="P154" s="60"/>
      <c r="Q154" s="60"/>
      <c r="R154" s="60"/>
      <c r="S154" s="60"/>
      <c r="T154" s="60"/>
      <c r="U154" s="60"/>
      <c r="V154" s="60"/>
      <c r="W154" s="60"/>
      <c r="X154" s="60"/>
      <c r="Y154" s="60"/>
      <c r="Z154" s="60"/>
      <c r="AA154" s="60"/>
      <c r="AB154" s="60"/>
      <c r="AC154" s="60"/>
      <c r="AD154" s="60"/>
      <c r="AE154" s="60"/>
      <c r="AF154" s="60"/>
      <c r="AG154" s="60"/>
      <c r="AH154" s="60"/>
      <c r="AI154" s="60"/>
      <c r="AJ154" s="60"/>
      <c r="AK154" s="60"/>
      <c r="AL154" s="60"/>
      <c r="AM154" s="60"/>
      <c r="AN154" s="60"/>
      <c r="AO154" s="1"/>
    </row>
    <row r="155" ht="14.25" customHeight="1">
      <c r="A155" s="1"/>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c r="AJ155" s="37"/>
      <c r="AK155" s="37"/>
      <c r="AL155" s="37"/>
      <c r="AM155" s="37"/>
      <c r="AN155" s="37"/>
      <c r="AO155" s="1"/>
    </row>
    <row r="156" ht="14.25" customHeight="1">
      <c r="A156" s="1"/>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c r="AK156" s="37"/>
      <c r="AL156" s="37"/>
      <c r="AM156" s="37"/>
      <c r="AN156" s="37"/>
      <c r="AO156" s="1"/>
    </row>
    <row r="157" ht="14.25" customHeight="1">
      <c r="A157" s="1"/>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1"/>
    </row>
    <row r="158" ht="14.25" customHeight="1">
      <c r="A158" s="1"/>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c r="AL158" s="37"/>
      <c r="AM158" s="37"/>
      <c r="AN158" s="37"/>
      <c r="AO158" s="1"/>
    </row>
    <row r="159" ht="14.25" customHeight="1">
      <c r="A159" s="1"/>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37"/>
      <c r="AN159" s="37"/>
      <c r="AO159" s="1"/>
    </row>
    <row r="160" ht="14.25" customHeight="1">
      <c r="A160" s="1"/>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37"/>
      <c r="AN160" s="37"/>
      <c r="AO160" s="1"/>
    </row>
    <row r="161" ht="14.25" customHeight="1">
      <c r="A161" s="1"/>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c r="AM161" s="37"/>
      <c r="AN161" s="37"/>
      <c r="AO161" s="1"/>
    </row>
    <row r="162" ht="14.25" customHeight="1">
      <c r="A162" s="1"/>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c r="AM162" s="37"/>
      <c r="AN162" s="37"/>
      <c r="AO162" s="1"/>
    </row>
  </sheetData>
  <mergeCells count="1">
    <mergeCell ref="P3:R5"/>
  </mergeCells>
  <pageMargins left="0.7" right="0.7" top="0.75" bottom="0.75" header="0.5118055" footer="0.5118055"/>
  <pageSetup orientation="portrait" horizontalDpi="300" verticalDpi="300"/>
</worksheet>
</file>

<file path=xl/worksheets/sheet8.xml><?xml version="1.0" encoding="utf-8"?>
<worksheet xmlns:r="http://schemas.openxmlformats.org/officeDocument/2006/relationships" xmlns="http://schemas.openxmlformats.org/spreadsheetml/2006/main">
  <sheetViews>
    <sheetView showGridLines="0" zoomScaleNormal="100" zoomScalePageLayoutView="100" workbookViewId="0"/>
  </sheetViews>
  <sheetFormatPr defaultColWidth="11.42578" defaultRowHeight="14.25" customHeight="1"/>
  <cols>
    <col min="3" max="3" width="26.28516" customWidth="1"/>
    <col min="4" max="4" width="16.14063" customWidth="1"/>
    <col min="5" max="5" width="17.71094" customWidth="1"/>
  </cols>
  <sheetData>
    <row r="1" ht="24.75" customHeight="1">
      <c r="A1" s="1"/>
      <c r="B1" s="1"/>
      <c r="C1" s="1"/>
      <c r="D1" s="1"/>
      <c r="E1" s="1"/>
    </row>
    <row r="2" ht="15.75" customHeight="1">
      <c r="A2" s="1"/>
      <c r="B2" s="18" t="s">
        <v>186</v>
      </c>
      <c r="C2" s="1"/>
      <c r="D2" s="1"/>
      <c r="E2" s="1"/>
    </row>
    <row r="3" ht="14.25" customHeight="1">
      <c r="A3" s="1"/>
      <c r="B3" s="1"/>
      <c r="C3" s="1"/>
      <c r="D3" s="1"/>
      <c r="E3" s="1"/>
    </row>
    <row r="4" ht="14.25" customHeight="1">
      <c r="A4" s="1"/>
      <c r="B4" s="9" t="s">
        <v>187</v>
      </c>
      <c r="C4" s="1"/>
      <c r="D4" s="1"/>
      <c r="E4" s="1"/>
    </row>
    <row r="5" ht="24.75" customHeight="1">
      <c r="A5" s="1"/>
      <c r="B5" s="1"/>
      <c r="C5" s="1"/>
      <c r="D5" s="1"/>
      <c r="E5" s="1"/>
    </row>
    <row r="6" ht="16.4" customHeight="1">
      <c r="A6" s="1"/>
      <c r="B6" s="163" t="s">
        <v>21</v>
      </c>
      <c r="C6" s="164" t="s">
        <v>22</v>
      </c>
      <c r="D6" s="164" t="s">
        <v>59</v>
      </c>
      <c r="E6" s="164" t="s">
        <v>60</v>
      </c>
    </row>
    <row r="7" ht="14.25" customHeight="1">
      <c r="A7" s="1"/>
      <c r="B7" s="44">
        <v>1</v>
      </c>
      <c r="C7" s="165" t="str">
        <f>IFERROR(IF('6. Assign levels to the jobs'!C16=0,"",'6. Assign levels to the jobs'!C16), "")</f>
        <v xml:space="preserve">Sous Chef </v>
      </c>
      <c r="D7" s="165">
        <f>'6. Assign levels to the jobs'!E16+'6. Assign levels to the jobs'!G16+'6. Assign levels to the jobs'!I16+'6. Assign levels to the jobs'!K16+'6. Assign levels to the jobs'!M16+'6. Assign levels to the jobs'!O16+'6. Assign levels to the jobs'!Q16+'6. Assign levels to the jobs'!S16+'6. Assign levels to the jobs'!U16+'6. Assign levels to the jobs'!W16+'6. Assign levels to the jobs'!Y16+'6. Assign levels to the jobs'!AA16+'6. Assign levels to the jobs'!AC16+'6. Assign levels to the jobs'!AE16+'6. Assign levels to the jobs'!AG16+'6. Assign levels to the jobs'!AI16+'6. Assign levels to the jobs'!AK16+'6. Assign levels to the jobs'!AM16</f>
        <v>595.20000000000005</v>
      </c>
      <c r="E7" s="49" t="str">
        <f>VLOOKUP(D7, '4. Factor and subfactor plan'!$B$118:$C$128, 2,TRUE())</f>
        <v>Group 5</v>
      </c>
    </row>
    <row r="8" ht="14.25" customHeight="1">
      <c r="A8" s="1"/>
      <c r="B8" s="44">
        <v>2</v>
      </c>
      <c r="C8" s="165" t="str">
        <f>IFERROR(IF('6. Assign levels to the jobs'!C17=0,"",'6. Assign levels to the jobs'!C17), "")</f>
        <v>Lead Event Coordinator</v>
      </c>
      <c r="D8" s="165">
        <f>'6. Assign levels to the jobs'!E17+'6. Assign levels to the jobs'!G17+'6. Assign levels to the jobs'!I17+'6. Assign levels to the jobs'!K17+'6. Assign levels to the jobs'!M17+'6. Assign levels to the jobs'!O17+'6. Assign levels to the jobs'!Q17+'6. Assign levels to the jobs'!S17+'6. Assign levels to the jobs'!U17+'6. Assign levels to the jobs'!W17+'6. Assign levels to the jobs'!Y17+'6. Assign levels to the jobs'!AA17+'6. Assign levels to the jobs'!AC17+'6. Assign levels to the jobs'!AE17+'6. Assign levels to the jobs'!AG17+'6. Assign levels to the jobs'!AI17+'6. Assign levels to the jobs'!AK17+'6. Assign levels to the jobs'!AM17</f>
        <v>642</v>
      </c>
      <c r="E8" s="49" t="str">
        <f>VLOOKUP(D8, '4. Factor and subfactor plan'!$B$118:$C$128, 2,TRUE())</f>
        <v>Group 6</v>
      </c>
    </row>
    <row r="9" ht="14.25" customHeight="1">
      <c r="A9" s="1"/>
      <c r="B9" s="44">
        <v>3</v>
      </c>
      <c r="C9" s="165" t="str">
        <f>IFERROR(IF('6. Assign levels to the jobs'!C18=0,"",'6. Assign levels to the jobs'!C18), "")</f>
        <v>Kitchen Assistant</v>
      </c>
      <c r="D9" s="165">
        <f>'6. Assign levels to the jobs'!E18+'6. Assign levels to the jobs'!G18+'6. Assign levels to the jobs'!I18+'6. Assign levels to the jobs'!K18+'6. Assign levels to the jobs'!M18+'6. Assign levels to the jobs'!O18+'6. Assign levels to the jobs'!Q18+'6. Assign levels to the jobs'!S18+'6. Assign levels to the jobs'!U18+'6. Assign levels to the jobs'!W18+'6. Assign levels to the jobs'!Y18+'6. Assign levels to the jobs'!AA18+'6. Assign levels to the jobs'!AC18+'6. Assign levels to the jobs'!AE18+'6. Assign levels to the jobs'!AG18+'6. Assign levels to the jobs'!AI18+'6. Assign levels to the jobs'!AK18+'6. Assign levels to the jobs'!AM18</f>
        <v>366</v>
      </c>
      <c r="E9" s="49" t="str">
        <f>VLOOKUP(D9, '4. Factor and subfactor plan'!$B$118:$C$128, 2,TRUE())</f>
        <v>Group 4</v>
      </c>
    </row>
    <row r="10" ht="14.25" customHeight="1">
      <c r="A10" s="1"/>
      <c r="B10" s="44">
        <v>4</v>
      </c>
      <c r="C10" s="52" t="str">
        <f>IFERROR(IF('6. Assign levels to the jobs'!C19=0,"",'6. Assign levels to the jobs'!C19), "")</f>
        <v xml:space="preserve"> </v>
      </c>
      <c r="D10" s="165">
        <f>'6. Assign levels to the jobs'!E19+'6. Assign levels to the jobs'!G19+'6. Assign levels to the jobs'!I19+'6. Assign levels to the jobs'!K19+'6. Assign levels to the jobs'!M19+'6. Assign levels to the jobs'!O19+'6. Assign levels to the jobs'!Q19+'6. Assign levels to the jobs'!S19+'6. Assign levels to the jobs'!U19+'6. Assign levels to the jobs'!W19+'6. Assign levels to the jobs'!Y19+'6. Assign levels to the jobs'!AA19+'6. Assign levels to the jobs'!AC19+'6. Assign levels to the jobs'!AE19+'6. Assign levels to the jobs'!AG19+'6. Assign levels to the jobs'!AI19+'6. Assign levels to the jobs'!AK19+'6. Assign levels to the jobs'!AM19</f>
        <v>0</v>
      </c>
      <c r="E10" s="49" t="str">
        <f>VLOOKUP(D10, '4. Factor and subfactor plan'!$B$118:$C$128, 2,TRUE())</f>
        <v>Group 1</v>
      </c>
    </row>
    <row r="11" ht="14.25" customHeight="1">
      <c r="A11" s="1"/>
      <c r="B11" s="44">
        <v>5</v>
      </c>
      <c r="C11" s="52" t="str">
        <f>IFERROR(IF('6. Assign levels to the jobs'!C20=0,"",'6. Assign levels to the jobs'!C20), "")</f>
        <v xml:space="preserve"> </v>
      </c>
      <c r="D11" s="165">
        <f>'6. Assign levels to the jobs'!E20+'6. Assign levels to the jobs'!G20+'6. Assign levels to the jobs'!I20+'6. Assign levels to the jobs'!K20+'6. Assign levels to the jobs'!M20+'6. Assign levels to the jobs'!O20+'6. Assign levels to the jobs'!Q20+'6. Assign levels to the jobs'!S20+'6. Assign levels to the jobs'!U20+'6. Assign levels to the jobs'!W20+'6. Assign levels to the jobs'!Y20+'6. Assign levels to the jobs'!AA20+'6. Assign levels to the jobs'!AC20+'6. Assign levels to the jobs'!AE20+'6. Assign levels to the jobs'!AG20+'6. Assign levels to the jobs'!AI20+'6. Assign levels to the jobs'!AK20+'6. Assign levels to the jobs'!AM20</f>
        <v>0</v>
      </c>
      <c r="E11" s="49" t="str">
        <f>VLOOKUP(D11, '4. Factor and subfactor plan'!$B$118:$C$128, 2,TRUE())</f>
        <v>Group 1</v>
      </c>
    </row>
    <row r="12" ht="14.25" customHeight="1">
      <c r="A12" s="1"/>
      <c r="B12" s="44">
        <v>6</v>
      </c>
      <c r="C12" s="52" t="str">
        <f>IFERROR(IF('6. Assign levels to the jobs'!C21=0,"",'6. Assign levels to the jobs'!C21), "")</f>
        <v xml:space="preserve"> </v>
      </c>
      <c r="D12" s="165">
        <f>'6. Assign levels to the jobs'!E21+'6. Assign levels to the jobs'!G21+'6. Assign levels to the jobs'!I21+'6. Assign levels to the jobs'!K21+'6. Assign levels to the jobs'!M21+'6. Assign levels to the jobs'!O21+'6. Assign levels to the jobs'!Q21+'6. Assign levels to the jobs'!S21+'6. Assign levels to the jobs'!U21+'6. Assign levels to the jobs'!W21+'6. Assign levels to the jobs'!Y21+'6. Assign levels to the jobs'!AA21+'6. Assign levels to the jobs'!AC21+'6. Assign levels to the jobs'!AE21+'6. Assign levels to the jobs'!AG21+'6. Assign levels to the jobs'!AI21+'6. Assign levels to the jobs'!AK21+'6. Assign levels to the jobs'!AM21</f>
        <v>0</v>
      </c>
      <c r="E12" s="49" t="str">
        <f>VLOOKUP(D12, '4. Factor and subfactor plan'!$B$118:$C$128, 2,TRUE())</f>
        <v>Group 1</v>
      </c>
    </row>
    <row r="13" ht="14.25" customHeight="1">
      <c r="A13" s="1"/>
      <c r="B13" s="44">
        <v>7</v>
      </c>
      <c r="C13" s="52" t="str">
        <f>IFERROR(IF('6. Assign levels to the jobs'!C22=0,"",'6. Assign levels to the jobs'!C22), "")</f>
        <v xml:space="preserve"> </v>
      </c>
      <c r="D13" s="165">
        <f>'6. Assign levels to the jobs'!E22+'6. Assign levels to the jobs'!G22+'6. Assign levels to the jobs'!I22+'6. Assign levels to the jobs'!K22+'6. Assign levels to the jobs'!M22+'6. Assign levels to the jobs'!O22+'6. Assign levels to the jobs'!Q22+'6. Assign levels to the jobs'!S22+'6. Assign levels to the jobs'!U22+'6. Assign levels to the jobs'!W22+'6. Assign levels to the jobs'!Y22+'6. Assign levels to the jobs'!AA22+'6. Assign levels to the jobs'!AC22+'6. Assign levels to the jobs'!AE22+'6. Assign levels to the jobs'!AG22+'6. Assign levels to the jobs'!AI22+'6. Assign levels to the jobs'!AK22+'6. Assign levels to the jobs'!AM22</f>
        <v>0</v>
      </c>
      <c r="E13" s="49" t="str">
        <f>VLOOKUP(D13, '4. Factor and subfactor plan'!$B$118:$C$128, 2,TRUE())</f>
        <v>Group 1</v>
      </c>
    </row>
    <row r="14" ht="14.25" customHeight="1">
      <c r="A14" s="1"/>
      <c r="B14" s="44">
        <v>8</v>
      </c>
      <c r="C14" s="52" t="str">
        <f>IFERROR(IF('6. Assign levels to the jobs'!C23=0,"",'6. Assign levels to the jobs'!C23), "")</f>
        <v xml:space="preserve"> </v>
      </c>
      <c r="D14" s="165">
        <f>'6. Assign levels to the jobs'!E23+'6. Assign levels to the jobs'!G23+'6. Assign levels to the jobs'!I23+'6. Assign levels to the jobs'!K23+'6. Assign levels to the jobs'!M23+'6. Assign levels to the jobs'!O23+'6. Assign levels to the jobs'!Q23+'6. Assign levels to the jobs'!S23+'6. Assign levels to the jobs'!U23+'6. Assign levels to the jobs'!W23+'6. Assign levels to the jobs'!Y23+'6. Assign levels to the jobs'!AA23+'6. Assign levels to the jobs'!AC23+'6. Assign levels to the jobs'!AE23+'6. Assign levels to the jobs'!AG23+'6. Assign levels to the jobs'!AI23+'6. Assign levels to the jobs'!AK23+'6. Assign levels to the jobs'!AM23</f>
        <v>0</v>
      </c>
      <c r="E14" s="49" t="str">
        <f>VLOOKUP(D14, '4. Factor and subfactor plan'!$B$118:$C$128, 2,TRUE())</f>
        <v>Group 1</v>
      </c>
    </row>
    <row r="15" ht="14.25" customHeight="1">
      <c r="A15" s="1"/>
      <c r="B15" s="44">
        <v>9</v>
      </c>
      <c r="C15" s="52" t="str">
        <f>IFERROR(IF('6. Assign levels to the jobs'!C24=0,"",'6. Assign levels to the jobs'!C24), "")</f>
        <v xml:space="preserve"> </v>
      </c>
      <c r="D15" s="165">
        <f>'6. Assign levels to the jobs'!E24+'6. Assign levels to the jobs'!G24+'6. Assign levels to the jobs'!I24+'6. Assign levels to the jobs'!K24+'6. Assign levels to the jobs'!M24+'6. Assign levels to the jobs'!O24+'6. Assign levels to the jobs'!Q24+'6. Assign levels to the jobs'!S24+'6. Assign levels to the jobs'!U24+'6. Assign levels to the jobs'!W24+'6. Assign levels to the jobs'!Y24+'6. Assign levels to the jobs'!AA24+'6. Assign levels to the jobs'!AC24+'6. Assign levels to the jobs'!AE24+'6. Assign levels to the jobs'!AG24+'6. Assign levels to the jobs'!AI24+'6. Assign levels to the jobs'!AK24+'6. Assign levels to the jobs'!AM24</f>
        <v>0</v>
      </c>
      <c r="E15" s="49" t="str">
        <f>VLOOKUP(D15, '4. Factor and subfactor plan'!$B$118:$C$128, 2,TRUE())</f>
        <v>Group 1</v>
      </c>
    </row>
    <row r="16" ht="14.25" customHeight="1">
      <c r="A16" s="1"/>
      <c r="B16" s="44">
        <v>10</v>
      </c>
      <c r="C16" s="52" t="str">
        <f>IFERROR(IF('6. Assign levels to the jobs'!C25=0,"",'6. Assign levels to the jobs'!C25), "")</f>
        <v xml:space="preserve"> </v>
      </c>
      <c r="D16" s="165">
        <f>'6. Assign levels to the jobs'!E25+'6. Assign levels to the jobs'!G25+'6. Assign levels to the jobs'!I25+'6. Assign levels to the jobs'!K25+'6. Assign levels to the jobs'!M25+'6. Assign levels to the jobs'!O25+'6. Assign levels to the jobs'!Q25+'6. Assign levels to the jobs'!S25+'6. Assign levels to the jobs'!U25+'6. Assign levels to the jobs'!W25+'6. Assign levels to the jobs'!Y25+'6. Assign levels to the jobs'!AA25+'6. Assign levels to the jobs'!AC25+'6. Assign levels to the jobs'!AE25+'6. Assign levels to the jobs'!AG25+'6. Assign levels to the jobs'!AI25+'6. Assign levels to the jobs'!AK25+'6. Assign levels to the jobs'!AM25</f>
        <v>0</v>
      </c>
      <c r="E16" s="49" t="str">
        <f>VLOOKUP(D16, '4. Factor and subfactor plan'!$B$118:$C$128, 2,TRUE())</f>
        <v>Group 1</v>
      </c>
    </row>
    <row r="17" ht="17.25" customHeight="1">
      <c r="A17" s="1"/>
      <c r="B17" s="60"/>
      <c r="C17" s="60"/>
      <c r="D17" s="60"/>
      <c r="E17" s="60"/>
    </row>
    <row r="18" ht="14.25" customHeight="1">
      <c r="A18" s="1"/>
      <c r="B18" s="160" t="s">
        <v>184</v>
      </c>
      <c r="C18" s="60"/>
      <c r="D18" s="60"/>
      <c r="E18" s="60"/>
    </row>
    <row r="19" ht="14.25" customHeight="1">
      <c r="A19" s="1"/>
      <c r="B19" s="60"/>
      <c r="C19" s="60"/>
      <c r="D19" s="60"/>
      <c r="E19" s="60"/>
    </row>
    <row r="20" ht="14.25" customHeight="1">
      <c r="A20" s="1"/>
      <c r="B20" s="60"/>
      <c r="C20" s="60"/>
      <c r="D20" s="60"/>
      <c r="E20" s="60"/>
    </row>
    <row r="21" ht="14.25" customHeight="1">
      <c r="A21" s="1"/>
      <c r="B21" s="60"/>
      <c r="C21" s="60"/>
      <c r="D21" s="60"/>
      <c r="E21" s="60"/>
    </row>
    <row r="22" ht="14.25" customHeight="1">
      <c r="A22" s="1"/>
      <c r="B22" s="1"/>
      <c r="C22" s="60"/>
      <c r="D22" s="60"/>
      <c r="E22" s="60"/>
    </row>
    <row r="23" ht="14.25" customHeight="1">
      <c r="A23" s="1"/>
      <c r="B23" s="60"/>
      <c r="C23" s="60"/>
      <c r="D23" s="60"/>
      <c r="E23" s="60"/>
    </row>
    <row r="24" ht="14.25" customHeight="1">
      <c r="A24" s="1"/>
      <c r="B24" s="60"/>
      <c r="C24" s="60"/>
      <c r="D24" s="60"/>
      <c r="E24" s="60"/>
    </row>
    <row r="25" ht="14.25" customHeight="1">
      <c r="A25" s="1"/>
      <c r="B25" s="60"/>
      <c r="C25" s="60"/>
      <c r="D25" s="60"/>
      <c r="E25" s="60"/>
    </row>
    <row r="26" ht="14.25" customHeight="1">
      <c r="A26" s="1"/>
      <c r="B26" s="60"/>
      <c r="C26" s="60"/>
      <c r="D26" s="60"/>
      <c r="E26" s="60"/>
    </row>
    <row r="27" ht="14.25" customHeight="1">
      <c r="A27" s="1"/>
      <c r="B27" s="60"/>
      <c r="C27" s="60"/>
      <c r="D27" s="60"/>
      <c r="E27" s="60"/>
    </row>
    <row r="28" ht="14.25" customHeight="1">
      <c r="A28" s="1"/>
      <c r="B28" s="60"/>
      <c r="C28" s="60"/>
      <c r="D28" s="60"/>
      <c r="E28" s="60"/>
    </row>
    <row r="29" ht="14.25" customHeight="1">
      <c r="A29" s="1"/>
      <c r="B29" s="60"/>
      <c r="C29" s="60"/>
      <c r="D29" s="60"/>
      <c r="E29" s="60"/>
    </row>
    <row r="30" ht="14.25" customHeight="1">
      <c r="A30" s="1"/>
      <c r="B30" s="60"/>
      <c r="C30" s="60"/>
      <c r="D30" s="60"/>
      <c r="E30" s="60"/>
    </row>
    <row r="31" ht="14.25" customHeight="1">
      <c r="A31" s="1"/>
      <c r="B31" s="60"/>
      <c r="C31" s="60"/>
      <c r="D31" s="60"/>
      <c r="E31" s="60"/>
    </row>
    <row r="32" ht="14.25" customHeight="1">
      <c r="A32" s="1"/>
      <c r="B32" s="60"/>
      <c r="C32" s="60"/>
      <c r="D32" s="60"/>
      <c r="E32" s="60"/>
    </row>
    <row r="33" ht="14.25" customHeight="1">
      <c r="A33" s="1"/>
      <c r="B33" s="60"/>
      <c r="C33" s="60"/>
      <c r="D33" s="60"/>
      <c r="E33" s="60"/>
    </row>
    <row r="34" ht="14.25" customHeight="1">
      <c r="A34" s="1"/>
      <c r="B34" s="60"/>
      <c r="C34" s="60"/>
      <c r="D34" s="60"/>
      <c r="E34" s="60"/>
    </row>
    <row r="35" ht="14.25" customHeight="1">
      <c r="A35" s="1"/>
      <c r="B35" s="60"/>
      <c r="C35" s="60"/>
      <c r="D35" s="60"/>
      <c r="E35" s="60"/>
    </row>
    <row r="36" ht="14.25" customHeight="1">
      <c r="A36" s="1"/>
      <c r="B36" s="60"/>
      <c r="C36" s="60"/>
      <c r="D36" s="60"/>
      <c r="E36" s="60"/>
    </row>
    <row r="37" ht="14.25" customHeight="1">
      <c r="A37" s="1"/>
      <c r="B37" s="60"/>
      <c r="C37" s="60"/>
      <c r="D37" s="60"/>
      <c r="E37" s="60"/>
    </row>
    <row r="38" ht="14.25" customHeight="1">
      <c r="A38" s="1"/>
      <c r="B38" s="60"/>
      <c r="C38" s="60"/>
      <c r="D38" s="60"/>
      <c r="E38" s="60"/>
    </row>
    <row r="39" ht="14.25" customHeight="1">
      <c r="A39" s="1"/>
      <c r="B39" s="60"/>
      <c r="C39" s="60"/>
      <c r="D39" s="60"/>
      <c r="E39" s="60"/>
    </row>
    <row r="40" ht="14.25" customHeight="1">
      <c r="A40" s="1"/>
      <c r="B40" s="60"/>
      <c r="C40" s="60"/>
      <c r="D40" s="60"/>
      <c r="E40" s="60"/>
    </row>
    <row r="41" ht="14.25" customHeight="1">
      <c r="A41" s="1"/>
      <c r="B41" s="60"/>
      <c r="C41" s="60"/>
      <c r="D41" s="60"/>
      <c r="E41" s="60"/>
    </row>
    <row r="42" ht="14.25" customHeight="1">
      <c r="A42" s="1"/>
      <c r="B42" s="60"/>
      <c r="C42" s="60"/>
      <c r="D42" s="60"/>
      <c r="E42" s="60"/>
    </row>
    <row r="43" ht="14.25" customHeight="1">
      <c r="A43" s="1"/>
      <c r="B43" s="60"/>
      <c r="C43" s="60"/>
      <c r="D43" s="60"/>
      <c r="E43" s="60"/>
    </row>
    <row r="44" ht="14.25" customHeight="1">
      <c r="A44" s="1"/>
      <c r="B44" s="37"/>
      <c r="C44" s="37"/>
      <c r="D44" s="37"/>
      <c r="E44" s="37"/>
    </row>
    <row r="45" ht="14.25" customHeight="1">
      <c r="A45" s="1"/>
      <c r="B45" s="37"/>
      <c r="C45" s="37"/>
      <c r="D45" s="37"/>
      <c r="E45" s="37"/>
    </row>
    <row r="46" ht="14.25" customHeight="1">
      <c r="A46" s="1"/>
      <c r="B46" s="37"/>
      <c r="C46" s="37"/>
      <c r="D46" s="37"/>
      <c r="E46" s="37"/>
    </row>
    <row r="47" ht="14.25" customHeight="1">
      <c r="A47" s="1"/>
      <c r="B47" s="37"/>
      <c r="C47" s="37"/>
      <c r="D47" s="37"/>
      <c r="E47" s="37"/>
    </row>
    <row r="48" ht="14.25" customHeight="1">
      <c r="A48" s="1"/>
      <c r="B48" s="37"/>
      <c r="C48" s="37"/>
      <c r="D48" s="37"/>
      <c r="E48" s="37"/>
    </row>
    <row r="49" ht="14.25" customHeight="1">
      <c r="A49" s="1"/>
      <c r="B49" s="37"/>
      <c r="C49" s="37"/>
      <c r="D49" s="37"/>
      <c r="E49" s="37"/>
    </row>
    <row r="50" ht="14.25" customHeight="1">
      <c r="A50" s="1"/>
      <c r="B50" s="37"/>
      <c r="C50" s="37"/>
      <c r="D50" s="37"/>
      <c r="E50" s="37"/>
    </row>
    <row r="51" ht="14.25" customHeight="1">
      <c r="A51" s="1"/>
      <c r="B51" s="37"/>
      <c r="C51" s="37"/>
      <c r="D51" s="37"/>
      <c r="E51" s="37"/>
    </row>
    <row r="52" ht="14.25" customHeight="1">
      <c r="A52" s="1"/>
      <c r="B52" s="37"/>
      <c r="C52" s="37"/>
      <c r="D52" s="37"/>
      <c r="E52" s="37"/>
    </row>
    <row r="53" ht="14.25" customHeight="1">
      <c r="A53" s="1"/>
      <c r="B53" s="37"/>
      <c r="C53" s="37"/>
      <c r="D53" s="37"/>
      <c r="E53" s="37"/>
    </row>
    <row r="54" ht="14.25" customHeight="1">
      <c r="A54" s="1"/>
      <c r="B54" s="37"/>
      <c r="C54" s="37"/>
      <c r="D54" s="37"/>
      <c r="E54" s="37"/>
    </row>
    <row r="55" ht="14.25" customHeight="1">
      <c r="A55" s="1"/>
      <c r="B55" s="37"/>
      <c r="C55" s="37"/>
      <c r="D55" s="37"/>
      <c r="E55" s="37"/>
    </row>
    <row r="56" ht="14.25" customHeight="1">
      <c r="A56" s="1"/>
      <c r="B56" s="37"/>
      <c r="C56" s="37"/>
      <c r="D56" s="37"/>
      <c r="E56" s="37"/>
    </row>
    <row r="57" ht="14.25" customHeight="1">
      <c r="A57" s="1"/>
      <c r="B57" s="37"/>
      <c r="C57" s="37"/>
      <c r="D57" s="37"/>
      <c r="E57" s="37"/>
    </row>
    <row r="58" ht="14.25" customHeight="1">
      <c r="A58" s="1"/>
      <c r="B58" s="37"/>
      <c r="C58" s="37"/>
      <c r="D58" s="37"/>
      <c r="E58" s="37"/>
    </row>
    <row r="59" ht="14.25" customHeight="1">
      <c r="A59" s="1"/>
      <c r="B59" s="37"/>
      <c r="C59" s="37"/>
      <c r="D59" s="37"/>
      <c r="E59" s="37"/>
    </row>
    <row r="60" ht="14.25" customHeight="1">
      <c r="A60" s="1"/>
      <c r="B60" s="37"/>
      <c r="C60" s="37"/>
      <c r="D60" s="37"/>
      <c r="E60" s="37"/>
    </row>
    <row r="61" ht="14.25" customHeight="1">
      <c r="A61" s="1"/>
      <c r="B61" s="37"/>
      <c r="C61" s="37"/>
      <c r="D61" s="37"/>
      <c r="E61" s="37"/>
    </row>
    <row r="62" ht="14.25" customHeight="1">
      <c r="A62" s="1"/>
      <c r="B62" s="37"/>
      <c r="C62" s="37"/>
      <c r="D62" s="37"/>
      <c r="E62" s="37"/>
    </row>
    <row r="63" ht="14.25" customHeight="1">
      <c r="A63" s="1"/>
      <c r="B63" s="37"/>
      <c r="C63" s="37"/>
      <c r="D63" s="37"/>
      <c r="E63" s="37"/>
    </row>
    <row r="64" ht="14.25" customHeight="1">
      <c r="A64" s="1"/>
      <c r="B64" s="37"/>
      <c r="C64" s="37"/>
      <c r="D64" s="37"/>
      <c r="E64" s="37"/>
    </row>
    <row r="65" ht="14.25" customHeight="1">
      <c r="A65" s="1"/>
      <c r="B65" s="37"/>
      <c r="C65" s="37"/>
      <c r="D65" s="37"/>
      <c r="E65" s="37"/>
    </row>
    <row r="66" ht="14.25" customHeight="1">
      <c r="A66" s="1"/>
      <c r="B66" s="37"/>
      <c r="C66" s="37"/>
      <c r="D66" s="37"/>
      <c r="E66" s="37"/>
    </row>
    <row r="67" ht="14.25" customHeight="1">
      <c r="A67" s="1"/>
      <c r="B67" s="37"/>
      <c r="C67" s="37"/>
      <c r="D67" s="37"/>
      <c r="E67" s="37"/>
    </row>
    <row r="68" ht="14.25" customHeight="1">
      <c r="A68" s="1"/>
      <c r="B68" s="37"/>
      <c r="C68" s="37"/>
      <c r="D68" s="37"/>
      <c r="E68" s="37"/>
    </row>
    <row r="69" ht="14.25" customHeight="1">
      <c r="A69" s="1"/>
      <c r="B69" s="37"/>
      <c r="C69" s="37"/>
      <c r="D69" s="37"/>
      <c r="E69" s="37"/>
    </row>
    <row r="70" ht="14.25" customHeight="1">
      <c r="A70" s="1"/>
      <c r="B70" s="37"/>
      <c r="C70" s="37"/>
      <c r="D70" s="37"/>
      <c r="E70" s="37"/>
    </row>
    <row r="71" ht="14.25" customHeight="1">
      <c r="A71" s="1"/>
      <c r="B71" s="37"/>
      <c r="C71" s="37"/>
      <c r="D71" s="37"/>
      <c r="E71" s="37"/>
    </row>
    <row r="72" ht="14.25" customHeight="1">
      <c r="A72" s="1"/>
      <c r="B72" s="37"/>
      <c r="C72" s="37"/>
      <c r="D72" s="37"/>
      <c r="E72" s="37"/>
    </row>
    <row r="73" ht="14.25" customHeight="1">
      <c r="A73" s="1"/>
      <c r="B73" s="37"/>
      <c r="C73" s="37"/>
      <c r="D73" s="37"/>
      <c r="E73" s="37"/>
    </row>
    <row r="74" ht="14.25" customHeight="1">
      <c r="A74" s="1"/>
      <c r="B74" s="37"/>
      <c r="C74" s="37"/>
      <c r="D74" s="37"/>
      <c r="E74" s="37"/>
    </row>
    <row r="75" ht="14.25" customHeight="1">
      <c r="A75" s="1"/>
      <c r="B75" s="37"/>
      <c r="C75" s="37"/>
      <c r="D75" s="37"/>
      <c r="E75" s="37"/>
    </row>
    <row r="76" ht="14.25" customHeight="1">
      <c r="A76" s="1"/>
      <c r="B76" s="37"/>
      <c r="C76" s="37"/>
      <c r="D76" s="37"/>
      <c r="E76" s="37"/>
    </row>
    <row r="77" ht="14.25" customHeight="1">
      <c r="A77" s="1"/>
      <c r="B77" s="37"/>
      <c r="C77" s="37"/>
      <c r="D77" s="37"/>
      <c r="E77" s="37"/>
    </row>
    <row r="78" ht="14.25" customHeight="1">
      <c r="A78" s="1"/>
      <c r="B78" s="37"/>
      <c r="C78" s="37"/>
      <c r="D78" s="37"/>
      <c r="E78" s="37"/>
    </row>
    <row r="79" ht="14.25" customHeight="1">
      <c r="A79" s="1"/>
      <c r="B79" s="37"/>
      <c r="C79" s="37"/>
      <c r="D79" s="37"/>
      <c r="E79" s="37"/>
    </row>
    <row r="80" ht="14.25" customHeight="1">
      <c r="A80" s="1"/>
      <c r="B80" s="37"/>
      <c r="C80" s="37"/>
      <c r="D80" s="37"/>
      <c r="E80" s="37"/>
    </row>
    <row r="81" ht="14.25" customHeight="1">
      <c r="A81" s="1"/>
      <c r="B81" s="37"/>
      <c r="C81" s="37"/>
      <c r="D81" s="37"/>
      <c r="E81" s="37"/>
    </row>
    <row r="82" ht="14.25" customHeight="1">
      <c r="A82" s="1"/>
      <c r="B82" s="37"/>
      <c r="C82" s="37"/>
      <c r="D82" s="37"/>
      <c r="E82" s="37"/>
    </row>
    <row r="83" ht="14.25" customHeight="1">
      <c r="A83" s="1"/>
      <c r="B83" s="37"/>
      <c r="C83" s="37"/>
      <c r="D83" s="37"/>
      <c r="E83" s="37"/>
    </row>
    <row r="84" ht="14.25" customHeight="1">
      <c r="A84" s="1"/>
      <c r="B84" s="37"/>
      <c r="C84" s="37"/>
      <c r="D84" s="37"/>
      <c r="E84" s="37"/>
    </row>
    <row r="85" ht="14.25" customHeight="1">
      <c r="A85" s="1"/>
      <c r="B85" s="37"/>
      <c r="C85" s="37"/>
      <c r="D85" s="37"/>
      <c r="E85" s="37"/>
    </row>
    <row r="86" ht="14.25" customHeight="1">
      <c r="A86" s="1"/>
      <c r="B86" s="37"/>
      <c r="C86" s="37"/>
      <c r="D86" s="37"/>
      <c r="E86" s="37"/>
    </row>
    <row r="87" ht="14.25" customHeight="1">
      <c r="A87" s="1"/>
      <c r="B87" s="37"/>
      <c r="C87" s="37"/>
      <c r="D87" s="37"/>
      <c r="E87" s="37"/>
    </row>
    <row r="88" ht="14.25" customHeight="1">
      <c r="A88" s="1"/>
      <c r="B88" s="37"/>
      <c r="C88" s="37"/>
      <c r="D88" s="37"/>
      <c r="E88" s="37"/>
    </row>
    <row r="89" ht="14.25" customHeight="1">
      <c r="A89" s="1"/>
      <c r="B89" s="37"/>
      <c r="C89" s="37"/>
      <c r="D89" s="37"/>
      <c r="E89" s="37"/>
    </row>
    <row r="90" ht="14.25" customHeight="1">
      <c r="A90" s="1"/>
      <c r="B90" s="37"/>
      <c r="C90" s="37"/>
      <c r="D90" s="37"/>
      <c r="E90" s="37"/>
    </row>
    <row r="91" ht="14.25" customHeight="1">
      <c r="A91" s="1"/>
      <c r="B91" s="37"/>
      <c r="C91" s="37"/>
      <c r="D91" s="37"/>
      <c r="E91" s="37"/>
    </row>
    <row r="92" ht="14.25" customHeight="1">
      <c r="A92" s="1"/>
      <c r="B92" s="37"/>
      <c r="C92" s="37"/>
      <c r="D92" s="37"/>
      <c r="E92" s="37"/>
    </row>
    <row r="93" ht="14.25" customHeight="1">
      <c r="A93" s="1"/>
      <c r="B93" s="37"/>
      <c r="C93" s="37"/>
      <c r="D93" s="37"/>
      <c r="E93" s="37"/>
    </row>
    <row r="94" ht="14.25" customHeight="1">
      <c r="A94" s="1"/>
      <c r="B94" s="37"/>
      <c r="C94" s="37"/>
      <c r="D94" s="37"/>
      <c r="E94" s="37"/>
    </row>
    <row r="95" ht="14.25" customHeight="1">
      <c r="A95" s="1"/>
      <c r="B95" s="37"/>
      <c r="C95" s="37"/>
      <c r="D95" s="37"/>
      <c r="E95" s="37"/>
    </row>
    <row r="96" ht="14.25" customHeight="1">
      <c r="A96" s="1"/>
      <c r="B96" s="37"/>
      <c r="C96" s="37"/>
      <c r="D96" s="37"/>
      <c r="E96" s="37"/>
    </row>
    <row r="97" ht="14.25" customHeight="1">
      <c r="A97" s="1"/>
      <c r="B97" s="37"/>
      <c r="C97" s="37"/>
      <c r="D97" s="37"/>
      <c r="E97" s="37"/>
    </row>
    <row r="98" ht="14.25" customHeight="1">
      <c r="A98" s="1"/>
      <c r="B98" s="37"/>
      <c r="C98" s="37"/>
      <c r="D98" s="37"/>
      <c r="E98" s="37"/>
    </row>
    <row r="99" ht="14.25" customHeight="1">
      <c r="A99" s="1"/>
      <c r="B99" s="37"/>
      <c r="C99" s="37"/>
      <c r="D99" s="37"/>
      <c r="E99" s="37"/>
    </row>
    <row r="100" ht="14.25" customHeight="1">
      <c r="A100" s="1"/>
      <c r="B100" s="37"/>
      <c r="C100" s="37"/>
      <c r="D100" s="37"/>
      <c r="E100" s="37"/>
    </row>
    <row r="101" ht="14.25" customHeight="1">
      <c r="A101" s="1"/>
      <c r="B101" s="37"/>
      <c r="C101" s="37"/>
      <c r="D101" s="37"/>
      <c r="E101" s="37"/>
    </row>
    <row r="102" ht="14.25" customHeight="1">
      <c r="A102" s="1"/>
      <c r="B102" s="37"/>
      <c r="C102" s="37"/>
      <c r="D102" s="37"/>
      <c r="E102" s="37"/>
    </row>
    <row r="103" ht="14.25" customHeight="1">
      <c r="A103" s="1"/>
      <c r="B103" s="37"/>
      <c r="C103" s="37"/>
      <c r="D103" s="37"/>
      <c r="E103" s="37"/>
    </row>
    <row r="104" ht="14.25" customHeight="1">
      <c r="A104" s="1"/>
      <c r="B104" s="37"/>
      <c r="C104" s="37"/>
      <c r="D104" s="37"/>
      <c r="E104" s="37"/>
    </row>
    <row r="105" ht="14.25" customHeight="1">
      <c r="A105" s="1"/>
      <c r="B105" s="37"/>
      <c r="C105" s="37"/>
      <c r="D105" s="37"/>
      <c r="E105" s="37"/>
    </row>
    <row r="106" ht="14.25" customHeight="1">
      <c r="A106" s="1"/>
      <c r="B106" s="37"/>
      <c r="C106" s="37"/>
      <c r="D106" s="37"/>
      <c r="E106" s="37"/>
    </row>
    <row r="107" ht="14.25" customHeight="1">
      <c r="A107" s="1"/>
      <c r="B107" s="37"/>
      <c r="C107" s="37"/>
      <c r="D107" s="37"/>
      <c r="E107" s="37"/>
    </row>
    <row r="108" ht="14.25" customHeight="1">
      <c r="A108" s="1"/>
      <c r="B108" s="37"/>
      <c r="C108" s="37"/>
      <c r="D108" s="37"/>
      <c r="E108" s="37"/>
    </row>
    <row r="109" ht="14.25" customHeight="1">
      <c r="A109" s="1"/>
      <c r="B109" s="37"/>
      <c r="C109" s="37"/>
      <c r="D109" s="37"/>
      <c r="E109" s="37"/>
    </row>
    <row r="110" ht="14.25" customHeight="1">
      <c r="A110" s="1"/>
      <c r="B110" s="37"/>
      <c r="C110" s="37"/>
      <c r="D110" s="37"/>
      <c r="E110" s="37"/>
    </row>
    <row r="111" ht="14.25" customHeight="1">
      <c r="A111" s="1"/>
      <c r="B111" s="37"/>
      <c r="C111" s="37"/>
      <c r="D111" s="37"/>
      <c r="E111" s="37"/>
    </row>
    <row r="112" ht="14.25" customHeight="1">
      <c r="A112" s="1"/>
      <c r="B112" s="37"/>
      <c r="C112" s="37"/>
      <c r="D112" s="37"/>
      <c r="E112" s="37"/>
    </row>
    <row r="113" ht="14.25" customHeight="1">
      <c r="A113" s="1"/>
      <c r="B113" s="37"/>
      <c r="C113" s="37"/>
      <c r="D113" s="37"/>
      <c r="E113" s="37"/>
    </row>
    <row r="114" ht="14.25" customHeight="1">
      <c r="A114" s="1"/>
      <c r="B114" s="37"/>
      <c r="C114" s="37"/>
      <c r="D114" s="37"/>
      <c r="E114" s="37"/>
    </row>
    <row r="115" ht="14.25" customHeight="1">
      <c r="A115" s="1"/>
      <c r="B115" s="37"/>
      <c r="C115" s="37"/>
      <c r="D115" s="37"/>
      <c r="E115" s="37"/>
    </row>
    <row r="116" ht="14.25" customHeight="1">
      <c r="A116" s="1"/>
      <c r="B116" s="37"/>
      <c r="C116" s="37"/>
      <c r="D116" s="37"/>
      <c r="E116" s="37"/>
    </row>
    <row r="117" ht="14.25" customHeight="1">
      <c r="A117" s="1"/>
      <c r="B117" s="37"/>
      <c r="C117" s="37"/>
      <c r="D117" s="37"/>
      <c r="E117" s="37"/>
    </row>
    <row r="118" ht="14.25" customHeight="1">
      <c r="A118" s="1"/>
      <c r="B118" s="37"/>
      <c r="C118" s="37"/>
      <c r="D118" s="37"/>
      <c r="E118" s="37"/>
    </row>
    <row r="119" ht="14.25" customHeight="1">
      <c r="A119" s="1"/>
      <c r="B119" s="37"/>
      <c r="C119" s="37"/>
      <c r="D119" s="37"/>
      <c r="E119" s="37"/>
    </row>
    <row r="120" ht="14.25" customHeight="1">
      <c r="A120" s="1"/>
      <c r="B120" s="37"/>
      <c r="C120" s="37"/>
      <c r="D120" s="37"/>
      <c r="E120" s="37"/>
    </row>
    <row r="121" ht="14.25" customHeight="1">
      <c r="A121" s="1"/>
      <c r="B121" s="37"/>
      <c r="C121" s="37"/>
      <c r="D121" s="37"/>
      <c r="E121" s="37"/>
    </row>
    <row r="122" ht="14.25" customHeight="1">
      <c r="A122" s="1"/>
      <c r="B122" s="37"/>
      <c r="C122" s="37"/>
      <c r="D122" s="37"/>
      <c r="E122" s="37"/>
    </row>
    <row r="123" ht="14.25" customHeight="1">
      <c r="A123" s="1"/>
      <c r="B123" s="37"/>
      <c r="C123" s="37"/>
      <c r="D123" s="37"/>
      <c r="E123" s="37"/>
    </row>
    <row r="124" ht="14.25" customHeight="1">
      <c r="A124" s="1"/>
      <c r="B124" s="37"/>
      <c r="C124" s="37"/>
      <c r="D124" s="37"/>
      <c r="E124" s="37"/>
    </row>
    <row r="125" ht="14.25" customHeight="1">
      <c r="A125" s="1"/>
      <c r="B125" s="37"/>
      <c r="C125" s="37"/>
      <c r="D125" s="37"/>
      <c r="E125" s="37"/>
    </row>
    <row r="126" ht="14.25" customHeight="1">
      <c r="A126" s="1"/>
      <c r="B126" s="37"/>
      <c r="C126" s="37"/>
      <c r="D126" s="37"/>
      <c r="E126" s="37"/>
    </row>
    <row r="127" ht="14.25" customHeight="1">
      <c r="A127" s="1"/>
      <c r="B127" s="37"/>
      <c r="C127" s="37"/>
      <c r="D127" s="37"/>
      <c r="E127" s="37"/>
    </row>
    <row r="128" ht="14.25" customHeight="1">
      <c r="A128" s="1"/>
      <c r="B128" s="37"/>
      <c r="C128" s="37"/>
      <c r="D128" s="37"/>
      <c r="E128" s="37"/>
    </row>
    <row r="129" ht="14.25" customHeight="1">
      <c r="A129" s="1"/>
      <c r="B129" s="37"/>
      <c r="C129" s="37"/>
      <c r="D129" s="37"/>
      <c r="E129" s="37"/>
    </row>
    <row r="130" ht="14.25" customHeight="1">
      <c r="A130" s="1"/>
      <c r="B130" s="37"/>
      <c r="C130" s="37"/>
      <c r="D130" s="37"/>
      <c r="E130" s="37"/>
    </row>
    <row r="131" ht="14.25" customHeight="1">
      <c r="A131" s="1"/>
      <c r="B131" s="37"/>
      <c r="C131" s="37"/>
      <c r="D131" s="37"/>
      <c r="E131" s="37"/>
    </row>
    <row r="132" ht="14.25" customHeight="1">
      <c r="A132" s="1"/>
      <c r="B132" s="37"/>
      <c r="C132" s="37"/>
      <c r="D132" s="37"/>
      <c r="E132" s="37"/>
    </row>
    <row r="133" ht="14.25" customHeight="1">
      <c r="A133" s="1"/>
      <c r="B133" s="37"/>
      <c r="C133" s="37"/>
      <c r="D133" s="37"/>
      <c r="E133" s="37"/>
    </row>
    <row r="134" ht="14.25" customHeight="1">
      <c r="A134" s="1"/>
      <c r="B134" s="37"/>
      <c r="C134" s="37"/>
      <c r="D134" s="37"/>
      <c r="E134" s="37"/>
    </row>
    <row r="135" ht="14.25" customHeight="1">
      <c r="A135" s="1"/>
      <c r="B135" s="37"/>
      <c r="C135" s="37"/>
      <c r="D135" s="37"/>
      <c r="E135" s="37"/>
    </row>
    <row r="136" ht="14.25" customHeight="1">
      <c r="A136" s="1"/>
      <c r="B136" s="37"/>
      <c r="C136" s="37"/>
      <c r="D136" s="37"/>
      <c r="E136" s="37"/>
    </row>
    <row r="137" ht="14.25" customHeight="1">
      <c r="A137" s="1"/>
      <c r="B137" s="37"/>
      <c r="C137" s="37"/>
      <c r="D137" s="37"/>
      <c r="E137" s="37"/>
    </row>
    <row r="138" ht="14.25" customHeight="1">
      <c r="A138" s="1"/>
      <c r="B138" s="37"/>
      <c r="C138" s="37"/>
      <c r="D138" s="37"/>
      <c r="E138" s="37"/>
    </row>
    <row r="139" ht="14.25" customHeight="1">
      <c r="A139" s="1"/>
      <c r="B139" s="37"/>
      <c r="C139" s="37"/>
      <c r="D139" s="37"/>
      <c r="E139" s="37"/>
    </row>
    <row r="140" ht="14.25" customHeight="1">
      <c r="A140" s="1"/>
      <c r="B140" s="37"/>
      <c r="C140" s="37"/>
      <c r="D140" s="37"/>
      <c r="E140" s="37"/>
    </row>
    <row r="141" ht="14.25" customHeight="1">
      <c r="A141" s="1"/>
      <c r="B141" s="37"/>
      <c r="C141" s="37"/>
      <c r="D141" s="37"/>
      <c r="E141" s="37"/>
    </row>
    <row r="142" ht="14.25" customHeight="1">
      <c r="A142" s="1"/>
      <c r="B142" s="37"/>
      <c r="C142" s="37"/>
      <c r="D142" s="37"/>
      <c r="E142" s="37"/>
    </row>
    <row r="143" ht="14.25" customHeight="1">
      <c r="A143" s="1"/>
      <c r="B143" s="37"/>
      <c r="C143" s="37"/>
      <c r="D143" s="37"/>
      <c r="E143" s="37"/>
    </row>
    <row r="144" ht="14.25" customHeight="1">
      <c r="A144" s="1"/>
      <c r="B144" s="37"/>
      <c r="C144" s="37"/>
      <c r="D144" s="37"/>
      <c r="E144" s="37"/>
    </row>
    <row r="145" ht="14.25" customHeight="1">
      <c r="A145" s="1"/>
      <c r="B145" s="37"/>
      <c r="C145" s="37"/>
      <c r="D145" s="37"/>
      <c r="E145" s="37"/>
    </row>
    <row r="146" ht="14.25" customHeight="1">
      <c r="A146" s="1"/>
      <c r="B146" s="37"/>
      <c r="C146" s="37"/>
      <c r="D146" s="37"/>
      <c r="E146" s="37"/>
    </row>
    <row r="147" ht="14.25" customHeight="1">
      <c r="A147" s="1"/>
      <c r="B147" s="37"/>
      <c r="C147" s="37"/>
      <c r="D147" s="37"/>
      <c r="E147" s="37"/>
    </row>
    <row r="148" ht="14.25" customHeight="1">
      <c r="A148" s="1"/>
      <c r="B148" s="37"/>
      <c r="C148" s="37"/>
      <c r="D148" s="37"/>
      <c r="E148" s="37"/>
    </row>
    <row r="149" ht="14.25" customHeight="1">
      <c r="A149" s="1"/>
      <c r="B149" s="37"/>
      <c r="C149" s="37"/>
      <c r="D149" s="37"/>
      <c r="E149" s="37"/>
    </row>
    <row r="150" ht="14.25" customHeight="1">
      <c r="A150" s="1"/>
      <c r="B150" s="37"/>
      <c r="C150" s="37"/>
      <c r="D150" s="37"/>
      <c r="E150" s="37"/>
    </row>
    <row r="151" ht="14.25" customHeight="1">
      <c r="A151" s="1"/>
      <c r="B151" s="37"/>
      <c r="C151" s="37"/>
      <c r="D151" s="37"/>
      <c r="E151" s="37"/>
    </row>
    <row r="152" ht="14.25" customHeight="1">
      <c r="A152" s="1"/>
      <c r="B152" s="37"/>
      <c r="C152" s="37"/>
      <c r="D152" s="37"/>
      <c r="E152" s="37"/>
    </row>
    <row r="153" ht="14.25" customHeight="1">
      <c r="A153" s="1"/>
      <c r="B153" s="37"/>
      <c r="C153" s="37"/>
      <c r="D153" s="37"/>
      <c r="E153" s="37"/>
    </row>
    <row r="154" ht="14.25" customHeight="1">
      <c r="A154" s="1"/>
      <c r="B154" s="37"/>
      <c r="C154" s="37"/>
      <c r="D154" s="37"/>
      <c r="E154" s="37"/>
    </row>
    <row r="155" ht="14.25" customHeight="1">
      <c r="A155" s="1"/>
      <c r="B155" s="37"/>
      <c r="C155" s="37"/>
      <c r="D155" s="37"/>
      <c r="E155" s="37"/>
    </row>
    <row r="156" ht="14.25" customHeight="1">
      <c r="A156" s="1"/>
      <c r="B156" s="37"/>
      <c r="C156" s="37"/>
      <c r="D156" s="37"/>
      <c r="E156" s="37"/>
    </row>
    <row r="157" ht="14.25" customHeight="1">
      <c r="A157" s="1"/>
      <c r="B157" s="37"/>
      <c r="C157" s="37"/>
      <c r="D157" s="37"/>
      <c r="E157" s="37"/>
    </row>
    <row r="158" ht="14.25" customHeight="1">
      <c r="A158" s="1"/>
      <c r="B158" s="37"/>
      <c r="C158" s="37"/>
      <c r="D158" s="37"/>
      <c r="E158" s="37"/>
    </row>
    <row r="159" ht="14.25" customHeight="1">
      <c r="A159" s="1"/>
      <c r="B159" s="37"/>
      <c r="C159" s="37"/>
      <c r="D159" s="37"/>
      <c r="E159" s="37"/>
    </row>
    <row r="160" ht="14.25" customHeight="1">
      <c r="A160" s="1"/>
      <c r="B160" s="37"/>
      <c r="C160" s="37"/>
      <c r="D160" s="37"/>
      <c r="E160" s="37"/>
    </row>
    <row r="161" ht="14.25" customHeight="1">
      <c r="A161" s="1"/>
      <c r="B161" s="37"/>
      <c r="C161" s="37"/>
      <c r="D161" s="37"/>
      <c r="E161" s="37"/>
    </row>
    <row r="162" ht="14.25" customHeight="1">
      <c r="A162" s="1"/>
      <c r="B162" s="37"/>
      <c r="C162" s="37"/>
      <c r="D162" s="37"/>
      <c r="E162" s="37"/>
    </row>
    <row r="163" ht="14.25" customHeight="1">
      <c r="A163" s="1"/>
      <c r="B163" s="37"/>
      <c r="C163" s="37"/>
      <c r="D163" s="37"/>
      <c r="E163" s="37"/>
    </row>
    <row r="164" ht="14.25" customHeight="1">
      <c r="A164" s="1"/>
      <c r="B164" s="37"/>
      <c r="C164" s="37"/>
      <c r="D164" s="37"/>
      <c r="E164" s="37"/>
    </row>
    <row r="165" ht="14.25" customHeight="1">
      <c r="A165" s="1"/>
      <c r="B165" s="37"/>
      <c r="C165" s="37"/>
      <c r="D165" s="37"/>
      <c r="E165" s="37"/>
    </row>
    <row r="166" ht="14.25" customHeight="1">
      <c r="A166" s="1"/>
      <c r="B166" s="37"/>
      <c r="C166" s="37"/>
      <c r="D166" s="37"/>
      <c r="E166" s="37"/>
    </row>
    <row r="167" ht="14.25" customHeight="1">
      <c r="A167" s="1"/>
      <c r="B167" s="37"/>
      <c r="C167" s="37"/>
      <c r="D167" s="37"/>
      <c r="E167" s="37"/>
    </row>
    <row r="168" ht="14.25" customHeight="1">
      <c r="A168" s="1"/>
      <c r="B168" s="37"/>
      <c r="C168" s="37"/>
      <c r="D168" s="37"/>
      <c r="E168" s="37"/>
    </row>
    <row r="169" ht="14.25" customHeight="1">
      <c r="A169" s="1"/>
      <c r="B169" s="37"/>
      <c r="C169" s="37"/>
      <c r="D169" s="37"/>
      <c r="E169" s="37"/>
    </row>
    <row r="170" ht="14.25" customHeight="1">
      <c r="A170" s="1"/>
      <c r="B170" s="37"/>
      <c r="C170" s="37"/>
      <c r="D170" s="37"/>
      <c r="E170" s="37"/>
    </row>
    <row r="171" ht="14.25" customHeight="1">
      <c r="A171" s="1"/>
      <c r="B171" s="37"/>
      <c r="C171" s="37"/>
      <c r="D171" s="37"/>
      <c r="E171" s="37"/>
    </row>
    <row r="172" ht="14.25" customHeight="1">
      <c r="A172" s="1"/>
      <c r="B172" s="37"/>
      <c r="C172" s="37"/>
      <c r="D172" s="37"/>
      <c r="E172" s="37"/>
    </row>
    <row r="173" ht="14.25" customHeight="1">
      <c r="A173" s="1"/>
      <c r="B173" s="37"/>
      <c r="C173" s="37"/>
      <c r="D173" s="37"/>
      <c r="E173" s="37"/>
    </row>
    <row r="174" ht="14.25" customHeight="1">
      <c r="A174" s="1"/>
      <c r="B174" s="37"/>
      <c r="C174" s="37"/>
      <c r="D174" s="37"/>
      <c r="E174" s="37"/>
    </row>
    <row r="175" ht="14.25" customHeight="1">
      <c r="A175" s="1"/>
      <c r="B175" s="37"/>
      <c r="C175" s="37"/>
      <c r="D175" s="37"/>
      <c r="E175" s="37"/>
    </row>
    <row r="176" ht="14.25" customHeight="1">
      <c r="A176" s="1"/>
      <c r="B176" s="37"/>
      <c r="C176" s="37"/>
      <c r="D176" s="37"/>
      <c r="E176" s="37"/>
    </row>
    <row r="177" ht="14.25" customHeight="1">
      <c r="A177" s="1"/>
      <c r="B177" s="37"/>
      <c r="C177" s="37"/>
      <c r="D177" s="37"/>
      <c r="E177" s="37"/>
    </row>
    <row r="178" ht="14.25" customHeight="1">
      <c r="A178" s="1"/>
      <c r="B178" s="37"/>
      <c r="C178" s="37"/>
      <c r="D178" s="37"/>
      <c r="E178" s="37"/>
    </row>
    <row r="179" ht="14.25" customHeight="1">
      <c r="A179" s="1"/>
      <c r="B179" s="37"/>
      <c r="C179" s="37"/>
      <c r="D179" s="37"/>
      <c r="E179" s="37"/>
    </row>
    <row r="180" ht="14.25" customHeight="1">
      <c r="A180" s="1"/>
      <c r="B180" s="37"/>
      <c r="C180" s="37"/>
      <c r="D180" s="37"/>
      <c r="E180" s="37"/>
    </row>
    <row r="181" ht="14.25" customHeight="1">
      <c r="A181" s="1"/>
      <c r="B181" s="37"/>
      <c r="C181" s="37"/>
      <c r="D181" s="37"/>
      <c r="E181" s="37"/>
    </row>
    <row r="182" ht="14.25" customHeight="1">
      <c r="A182" s="1"/>
      <c r="B182" s="37"/>
      <c r="C182" s="37"/>
      <c r="D182" s="37"/>
      <c r="E182" s="37"/>
    </row>
    <row r="183" ht="14.25" customHeight="1">
      <c r="A183" s="1"/>
      <c r="B183" s="37"/>
      <c r="C183" s="37"/>
      <c r="D183" s="37"/>
      <c r="E183" s="37"/>
    </row>
    <row r="184" ht="14.25" customHeight="1">
      <c r="A184" s="1"/>
      <c r="B184" s="37"/>
      <c r="C184" s="37"/>
      <c r="D184" s="37"/>
      <c r="E184" s="37"/>
    </row>
    <row r="185" ht="14.25" customHeight="1">
      <c r="A185" s="1"/>
      <c r="B185" s="37"/>
      <c r="C185" s="37"/>
      <c r="D185" s="37"/>
      <c r="E185" s="37"/>
    </row>
    <row r="186" ht="14.25" customHeight="1">
      <c r="A186" s="1"/>
      <c r="B186" s="37"/>
      <c r="C186" s="37"/>
      <c r="D186" s="37"/>
      <c r="E186" s="37"/>
    </row>
    <row r="187" ht="14.25" customHeight="1">
      <c r="A187" s="1"/>
      <c r="B187" s="37"/>
      <c r="C187" s="37"/>
      <c r="D187" s="37"/>
      <c r="E187" s="37"/>
    </row>
    <row r="188" ht="14.25" customHeight="1">
      <c r="A188" s="1"/>
      <c r="B188" s="37"/>
      <c r="C188" s="37"/>
      <c r="D188" s="37"/>
      <c r="E188" s="37"/>
    </row>
    <row r="189" ht="14.25" customHeight="1">
      <c r="A189" s="1"/>
      <c r="B189" s="37"/>
      <c r="C189" s="37"/>
      <c r="D189" s="37"/>
      <c r="E189" s="37"/>
    </row>
    <row r="190" ht="14.25" customHeight="1">
      <c r="A190" s="1"/>
      <c r="B190" s="37"/>
      <c r="C190" s="37"/>
      <c r="D190" s="37"/>
      <c r="E190" s="37"/>
    </row>
    <row r="191" ht="14.25" customHeight="1">
      <c r="A191" s="1"/>
      <c r="B191" s="37"/>
      <c r="C191" s="37"/>
      <c r="D191" s="37"/>
      <c r="E191" s="37"/>
    </row>
    <row r="192" ht="14.25" customHeight="1">
      <c r="A192" s="1"/>
      <c r="B192" s="37"/>
      <c r="C192" s="37"/>
      <c r="D192" s="37"/>
      <c r="E192" s="37"/>
    </row>
    <row r="193" ht="14.25" customHeight="1">
      <c r="A193" s="1"/>
      <c r="B193" s="37"/>
      <c r="C193" s="37"/>
      <c r="D193" s="37"/>
      <c r="E193" s="37"/>
    </row>
    <row r="194" ht="14.25" customHeight="1">
      <c r="A194" s="1"/>
      <c r="B194" s="37"/>
      <c r="C194" s="37"/>
      <c r="D194" s="37"/>
      <c r="E194" s="37"/>
    </row>
    <row r="195" ht="14.25" customHeight="1">
      <c r="A195" s="1"/>
      <c r="B195" s="37"/>
      <c r="C195" s="37"/>
      <c r="D195" s="37"/>
      <c r="E195" s="37"/>
    </row>
    <row r="196" ht="14.25" customHeight="1">
      <c r="A196" s="1"/>
      <c r="B196" s="37"/>
      <c r="C196" s="37"/>
      <c r="D196" s="37"/>
      <c r="E196" s="37"/>
    </row>
    <row r="197" ht="14.25" customHeight="1">
      <c r="A197" s="1"/>
      <c r="B197" s="37"/>
      <c r="C197" s="37"/>
      <c r="D197" s="37"/>
      <c r="E197" s="37"/>
    </row>
    <row r="198" ht="14.25" customHeight="1">
      <c r="A198" s="1"/>
      <c r="B198" s="37"/>
      <c r="C198" s="37"/>
      <c r="D198" s="37"/>
      <c r="E198" s="37"/>
    </row>
    <row r="199" ht="14.25" customHeight="1">
      <c r="A199" s="1"/>
      <c r="B199" s="37"/>
      <c r="C199" s="37"/>
      <c r="D199" s="37"/>
      <c r="E199" s="37"/>
    </row>
    <row r="200" ht="14.25" customHeight="1">
      <c r="A200" s="1"/>
      <c r="B200" s="37"/>
      <c r="C200" s="37"/>
      <c r="D200" s="37"/>
      <c r="E200" s="37"/>
    </row>
    <row r="201" ht="14.25" customHeight="1">
      <c r="A201" s="1"/>
      <c r="B201" s="37"/>
      <c r="C201" s="37"/>
      <c r="D201" s="37"/>
      <c r="E201" s="37"/>
    </row>
    <row r="202" ht="14.25" customHeight="1">
      <c r="A202" s="1"/>
      <c r="B202" s="37"/>
      <c r="C202" s="37"/>
      <c r="D202" s="37"/>
      <c r="E202" s="37"/>
    </row>
    <row r="203" ht="14.25" customHeight="1">
      <c r="A203" s="1"/>
      <c r="B203" s="37"/>
      <c r="C203" s="37"/>
      <c r="D203" s="37"/>
      <c r="E203" s="37"/>
    </row>
    <row r="204" ht="14.25" customHeight="1">
      <c r="A204" s="1"/>
      <c r="B204" s="37"/>
      <c r="C204" s="37"/>
      <c r="D204" s="37"/>
      <c r="E204" s="37"/>
    </row>
    <row r="205" ht="14.25" customHeight="1">
      <c r="A205" s="1"/>
      <c r="B205" s="37"/>
      <c r="C205" s="37"/>
      <c r="D205" s="37"/>
      <c r="E205" s="37"/>
    </row>
    <row r="206" ht="14.25" customHeight="1">
      <c r="A206" s="1"/>
      <c r="B206" s="37"/>
      <c r="C206" s="37"/>
      <c r="D206" s="37"/>
      <c r="E206" s="37"/>
    </row>
    <row r="207" ht="14.25" customHeight="1">
      <c r="A207" s="1"/>
      <c r="B207" s="37"/>
      <c r="C207" s="37"/>
      <c r="D207" s="37"/>
      <c r="E207" s="37"/>
    </row>
    <row r="208" ht="14.25" customHeight="1">
      <c r="A208" s="1"/>
      <c r="B208" s="37"/>
      <c r="C208" s="37"/>
      <c r="D208" s="37"/>
      <c r="E208" s="37"/>
    </row>
    <row r="209" ht="14.25" customHeight="1">
      <c r="A209" s="1"/>
      <c r="B209" s="37"/>
      <c r="C209" s="37"/>
      <c r="D209" s="37"/>
      <c r="E209" s="37"/>
    </row>
    <row r="210" ht="14.25" customHeight="1">
      <c r="A210" s="1"/>
      <c r="B210" s="37"/>
      <c r="C210" s="37"/>
      <c r="D210" s="37"/>
      <c r="E210" s="37"/>
    </row>
    <row r="211" ht="14.25" customHeight="1">
      <c r="A211" s="1"/>
      <c r="B211" s="37"/>
      <c r="C211" s="37"/>
      <c r="D211" s="37"/>
      <c r="E211" s="37"/>
    </row>
    <row r="212" ht="14.25" customHeight="1">
      <c r="A212" s="1"/>
      <c r="B212" s="37"/>
      <c r="C212" s="37"/>
      <c r="D212" s="37"/>
      <c r="E212" s="37"/>
    </row>
    <row r="213" ht="14.25" customHeight="1">
      <c r="A213" s="1"/>
      <c r="B213" s="37"/>
      <c r="C213" s="37"/>
      <c r="D213" s="37"/>
      <c r="E213" s="37"/>
    </row>
    <row r="214" ht="14.25" customHeight="1">
      <c r="A214" s="1"/>
      <c r="B214" s="37"/>
      <c r="C214" s="37"/>
      <c r="D214" s="37"/>
      <c r="E214" s="37"/>
    </row>
    <row r="215" ht="14.25" customHeight="1">
      <c r="A215" s="1"/>
      <c r="B215" s="37"/>
      <c r="C215" s="37"/>
      <c r="D215" s="37"/>
      <c r="E215" s="37"/>
    </row>
    <row r="216" ht="14.25" customHeight="1">
      <c r="A216" s="1"/>
      <c r="B216" s="37"/>
      <c r="C216" s="37"/>
      <c r="D216" s="37"/>
      <c r="E216" s="37"/>
    </row>
    <row r="217" ht="14.25" customHeight="1">
      <c r="A217" s="1"/>
      <c r="B217" s="37"/>
      <c r="C217" s="37"/>
      <c r="D217" s="37"/>
      <c r="E217" s="37"/>
    </row>
    <row r="218" ht="14.25" customHeight="1">
      <c r="A218" s="1"/>
      <c r="B218" s="37"/>
      <c r="C218" s="37"/>
      <c r="D218" s="37"/>
      <c r="E218" s="37"/>
    </row>
    <row r="219" ht="14.25" customHeight="1">
      <c r="A219" s="1"/>
      <c r="B219" s="37"/>
      <c r="C219" s="37"/>
      <c r="D219" s="37"/>
      <c r="E219" s="37"/>
    </row>
    <row r="220" ht="14.25" customHeight="1">
      <c r="A220" s="1"/>
      <c r="B220" s="37"/>
      <c r="C220" s="37"/>
      <c r="D220" s="37"/>
      <c r="E220" s="37"/>
    </row>
    <row r="221" ht="14.25" customHeight="1">
      <c r="A221" s="1"/>
      <c r="B221" s="37"/>
      <c r="C221" s="37"/>
      <c r="D221" s="37"/>
      <c r="E221" s="37"/>
    </row>
    <row r="222" ht="14.25" customHeight="1">
      <c r="A222" s="1"/>
      <c r="B222" s="37"/>
      <c r="C222" s="37"/>
      <c r="D222" s="37"/>
      <c r="E222" s="37"/>
    </row>
    <row r="223" ht="14.25" customHeight="1">
      <c r="A223" s="1"/>
      <c r="B223" s="37"/>
      <c r="C223" s="37"/>
      <c r="D223" s="37"/>
      <c r="E223" s="37"/>
    </row>
    <row r="224" ht="14.25" customHeight="1">
      <c r="A224" s="1"/>
      <c r="B224" s="37"/>
      <c r="C224" s="37"/>
      <c r="D224" s="37"/>
      <c r="E224" s="37"/>
    </row>
    <row r="225" ht="14.25" customHeight="1">
      <c r="A225" s="1"/>
      <c r="B225" s="37"/>
      <c r="C225" s="37"/>
      <c r="D225" s="37"/>
      <c r="E225" s="37"/>
    </row>
    <row r="226" ht="14.25" customHeight="1">
      <c r="A226" s="1"/>
      <c r="B226" s="37"/>
      <c r="C226" s="37"/>
      <c r="D226" s="37"/>
      <c r="E226" s="37"/>
    </row>
    <row r="227" ht="14.25" customHeight="1">
      <c r="A227" s="1"/>
      <c r="B227" s="37"/>
      <c r="C227" s="37"/>
      <c r="D227" s="37"/>
      <c r="E227" s="37"/>
    </row>
    <row r="228" ht="14.25" customHeight="1">
      <c r="A228" s="1"/>
      <c r="B228" s="37"/>
      <c r="C228" s="37"/>
      <c r="D228" s="37"/>
      <c r="E228" s="37"/>
    </row>
    <row r="229" ht="14.25" customHeight="1">
      <c r="A229" s="1"/>
      <c r="B229" s="37"/>
      <c r="C229" s="37"/>
      <c r="D229" s="37"/>
      <c r="E229" s="37"/>
    </row>
    <row r="230" ht="14.25" customHeight="1">
      <c r="A230" s="1"/>
      <c r="B230" s="37"/>
      <c r="C230" s="37"/>
      <c r="D230" s="37"/>
      <c r="E230" s="37"/>
    </row>
    <row r="231" ht="14.25" customHeight="1">
      <c r="A231" s="1"/>
      <c r="B231" s="37"/>
      <c r="C231" s="37"/>
      <c r="D231" s="37"/>
      <c r="E231" s="37"/>
    </row>
    <row r="232" ht="14.25" customHeight="1">
      <c r="A232" s="1"/>
      <c r="B232" s="37"/>
      <c r="C232" s="37"/>
      <c r="D232" s="37"/>
      <c r="E232" s="37"/>
    </row>
    <row r="233" ht="14.25" customHeight="1">
      <c r="A233" s="1"/>
      <c r="B233" s="37"/>
      <c r="C233" s="37"/>
      <c r="D233" s="37"/>
      <c r="E233" s="37"/>
    </row>
    <row r="234" ht="14.25" customHeight="1">
      <c r="A234" s="1"/>
      <c r="B234" s="37"/>
      <c r="C234" s="37"/>
      <c r="D234" s="37"/>
      <c r="E234" s="37"/>
    </row>
    <row r="235" ht="14.25" customHeight="1">
      <c r="A235" s="1"/>
      <c r="B235" s="37"/>
      <c r="C235" s="37"/>
      <c r="D235" s="37"/>
      <c r="E235" s="37"/>
    </row>
    <row r="236" ht="14.25" customHeight="1">
      <c r="A236" s="1"/>
      <c r="B236" s="37"/>
      <c r="C236" s="37"/>
      <c r="D236" s="37"/>
      <c r="E236" s="37"/>
    </row>
    <row r="237" ht="14.25" customHeight="1">
      <c r="A237" s="1"/>
      <c r="B237" s="37"/>
      <c r="C237" s="37"/>
      <c r="D237" s="37"/>
      <c r="E237" s="37"/>
    </row>
    <row r="238" ht="14.25" customHeight="1">
      <c r="A238" s="1"/>
      <c r="B238" s="37"/>
      <c r="C238" s="37"/>
      <c r="D238" s="37"/>
      <c r="E238" s="37"/>
    </row>
    <row r="239" ht="14.25" customHeight="1">
      <c r="A239" s="1"/>
      <c r="B239" s="37"/>
      <c r="C239" s="37"/>
      <c r="D239" s="37"/>
      <c r="E239" s="37"/>
    </row>
    <row r="240" ht="14.25" customHeight="1">
      <c r="A240" s="1"/>
      <c r="B240" s="37"/>
      <c r="C240" s="37"/>
      <c r="D240" s="37"/>
      <c r="E240" s="37"/>
    </row>
    <row r="241" ht="14.25" customHeight="1">
      <c r="A241" s="1"/>
      <c r="B241" s="37"/>
      <c r="C241" s="37"/>
      <c r="D241" s="37"/>
      <c r="E241" s="37"/>
    </row>
    <row r="242" ht="14.25" customHeight="1">
      <c r="A242" s="1"/>
      <c r="B242" s="37"/>
      <c r="C242" s="37"/>
      <c r="D242" s="37"/>
      <c r="E242" s="37"/>
    </row>
    <row r="243" ht="14.25" customHeight="1">
      <c r="A243" s="1"/>
      <c r="B243" s="37"/>
      <c r="C243" s="37"/>
      <c r="D243" s="37"/>
      <c r="E243" s="37"/>
    </row>
    <row r="244" ht="14.25" customHeight="1">
      <c r="A244" s="1"/>
      <c r="B244" s="37"/>
      <c r="C244" s="37"/>
      <c r="D244" s="37"/>
      <c r="E244" s="37"/>
    </row>
  </sheetData>
  <pageMargins left="0.7" right="0.7" top="0.75" bottom="0.75" header="0.5118055" footer="0.5118055"/>
  <pageSetup orientation="portrait" horizontalDpi="300" verticalDpi="300"/>
</worksheet>
</file>

<file path=xl/worksheets/sheet9.xml><?xml version="1.0" encoding="utf-8"?>
<worksheet xmlns:r="http://schemas.openxmlformats.org/officeDocument/2006/relationships" xmlns="http://schemas.openxmlformats.org/spreadsheetml/2006/main">
  <sheetViews>
    <sheetView showGridLines="0" zoomScaleNormal="100" zoomScalePageLayoutView="100" workbookViewId="0"/>
  </sheetViews>
  <sheetFormatPr defaultColWidth="11.42578" defaultRowHeight="14.25" customHeight="1"/>
  <cols>
    <col min="2" max="2" width="15.14063" customWidth="1"/>
    <col min="3" max="3" width="18.28516" customWidth="1"/>
    <col min="4" max="4" width="16.42578" customWidth="1"/>
    <col min="5" max="5" width="15" customWidth="1"/>
    <col min="6" max="7" width="13.71094" customWidth="1"/>
    <col min="8" max="8" width="14.42578" customWidth="1"/>
    <col min="9" max="9" width="16.71094" customWidth="1"/>
    <col min="10" max="10" width="14.28516" customWidth="1"/>
    <col min="11" max="11" width="16" customWidth="1"/>
  </cols>
  <sheetData>
    <row r="1" ht="24.75" customHeight="1">
      <c r="A1" s="1"/>
      <c r="B1" s="1"/>
      <c r="C1" s="1"/>
      <c r="D1" s="1"/>
      <c r="E1" s="1"/>
      <c r="F1" s="1"/>
      <c r="G1" s="1"/>
      <c r="H1" s="1"/>
      <c r="I1" s="1"/>
      <c r="J1" s="1"/>
      <c r="K1" s="1"/>
    </row>
    <row r="2" ht="15.75" customHeight="1">
      <c r="A2" s="1"/>
      <c r="B2" s="62" t="s">
        <v>188</v>
      </c>
      <c r="C2" s="44"/>
      <c r="D2" s="145"/>
      <c r="E2" s="145"/>
      <c r="F2" s="145"/>
      <c r="G2" s="145"/>
      <c r="H2" s="145"/>
      <c r="I2" s="145"/>
      <c r="J2" s="145"/>
      <c r="K2" s="145"/>
    </row>
    <row r="3" ht="14.25" customHeight="1">
      <c r="A3" s="1"/>
      <c r="B3" s="44" t="s">
        <v>189</v>
      </c>
      <c r="C3" s="44"/>
      <c r="D3" s="145"/>
      <c r="E3" s="145"/>
      <c r="F3" s="145"/>
      <c r="G3" s="145"/>
      <c r="H3" s="145"/>
      <c r="I3" s="145"/>
      <c r="J3" s="145"/>
      <c r="K3" s="145"/>
    </row>
    <row r="4" ht="14.25" customHeight="1">
      <c r="A4" s="1"/>
      <c r="B4" s="44" t="s">
        <v>190</v>
      </c>
      <c r="C4" s="44"/>
      <c r="D4" s="145"/>
      <c r="E4" s="145"/>
      <c r="F4" s="145"/>
      <c r="G4" s="145"/>
      <c r="H4" s="145"/>
      <c r="I4" s="145"/>
      <c r="J4" s="145"/>
      <c r="K4" s="145"/>
    </row>
    <row r="5" ht="14.25" customHeight="1">
      <c r="A5" s="1"/>
      <c r="B5" s="44"/>
      <c r="C5" s="44"/>
      <c r="D5" s="145"/>
      <c r="E5" s="145"/>
      <c r="F5" s="145"/>
      <c r="G5" s="145"/>
      <c r="H5" s="145"/>
      <c r="I5" s="145"/>
      <c r="J5" s="145"/>
      <c r="K5" s="145"/>
    </row>
    <row r="6" ht="14.25" customHeight="1">
      <c r="A6" s="1"/>
      <c r="B6" s="65" t="s">
        <v>17</v>
      </c>
      <c r="C6" s="44" t="s">
        <v>191</v>
      </c>
      <c r="D6" s="145"/>
      <c r="E6" s="145"/>
      <c r="F6" s="145"/>
      <c r="G6" s="145"/>
      <c r="H6" s="145"/>
      <c r="I6" s="145"/>
      <c r="J6" s="145"/>
      <c r="K6" s="145"/>
    </row>
    <row r="7" ht="14.25" customHeight="1">
      <c r="A7" s="1"/>
      <c r="B7" s="44"/>
      <c r="C7" s="89" t="s">
        <v>192</v>
      </c>
      <c r="D7" s="145"/>
      <c r="E7" s="145"/>
      <c r="F7" s="145"/>
      <c r="G7" s="145"/>
      <c r="H7" s="145"/>
      <c r="I7" s="145"/>
      <c r="J7" s="145"/>
      <c r="K7" s="145"/>
    </row>
    <row r="8" ht="14.25" customHeight="1">
      <c r="A8" s="1"/>
      <c r="B8" s="44"/>
      <c r="C8" s="44"/>
      <c r="D8" s="145"/>
      <c r="E8" s="145"/>
      <c r="F8" s="145"/>
      <c r="G8" s="145"/>
      <c r="H8" s="145"/>
      <c r="I8" s="145"/>
      <c r="J8" s="145"/>
      <c r="K8" s="145"/>
    </row>
    <row r="9" ht="14.25" customHeight="1">
      <c r="A9" s="1"/>
      <c r="B9" s="88" t="s">
        <v>133</v>
      </c>
      <c r="C9" s="88" t="s">
        <v>131</v>
      </c>
      <c r="D9" s="88" t="s">
        <v>129</v>
      </c>
      <c r="E9" s="88" t="s">
        <v>127</v>
      </c>
      <c r="F9" s="88" t="s">
        <v>64</v>
      </c>
      <c r="G9" s="88" t="s">
        <v>62</v>
      </c>
      <c r="H9" s="88" t="s">
        <v>66</v>
      </c>
      <c r="I9" s="88" t="s">
        <v>122</v>
      </c>
      <c r="J9" s="88" t="s">
        <v>120</v>
      </c>
      <c r="K9" s="88" t="s">
        <v>67</v>
      </c>
    </row>
    <row r="10" ht="28.5" customHeight="1">
      <c r="A10" s="1"/>
      <c r="B10" s="166"/>
      <c r="C10" s="166"/>
      <c r="D10" s="166"/>
      <c r="E10" s="166"/>
      <c r="F10" s="166"/>
      <c r="G10" s="166"/>
      <c r="H10" s="166"/>
      <c r="I10" s="166"/>
      <c r="J10" s="166"/>
      <c r="K10" s="166"/>
    </row>
    <row r="11" ht="14.25" customHeight="1">
      <c r="A11" s="1"/>
      <c r="B11" s="167"/>
      <c r="C11" s="167"/>
      <c r="D11" s="167"/>
      <c r="E11" s="167"/>
      <c r="F11" s="167"/>
      <c r="G11" s="167"/>
      <c r="H11" s="167"/>
      <c r="I11" s="167"/>
      <c r="J11" s="167"/>
      <c r="K11" s="168" t="s">
        <v>193</v>
      </c>
    </row>
    <row r="12" ht="14.25" customHeight="1">
      <c r="A12" s="1"/>
      <c r="B12" s="167"/>
      <c r="C12" s="167"/>
      <c r="D12" s="167"/>
      <c r="E12" s="167"/>
      <c r="F12" s="167"/>
      <c r="G12" s="167"/>
      <c r="H12" s="167"/>
      <c r="I12" s="167"/>
      <c r="J12" s="167"/>
      <c r="K12" s="168" t="s">
        <v>193</v>
      </c>
    </row>
    <row r="13" ht="14.25" customHeight="1">
      <c r="A13" s="1"/>
      <c r="B13" s="167"/>
      <c r="C13" s="167"/>
      <c r="D13" s="167"/>
      <c r="E13" s="167"/>
      <c r="F13" s="167"/>
      <c r="G13" s="167"/>
      <c r="H13" s="167"/>
      <c r="I13" s="167"/>
      <c r="J13" s="167"/>
      <c r="K13" s="168" t="s">
        <v>193</v>
      </c>
    </row>
    <row r="14" ht="14.25" customHeight="1">
      <c r="A14" s="1"/>
      <c r="B14" s="167"/>
      <c r="C14" s="167"/>
      <c r="D14" s="167"/>
      <c r="E14" s="167"/>
      <c r="F14" s="167"/>
      <c r="G14" s="167"/>
      <c r="H14" s="167"/>
      <c r="I14" s="167"/>
      <c r="J14" s="167"/>
      <c r="K14" s="168" t="s">
        <v>193</v>
      </c>
    </row>
    <row r="15" ht="14.25" customHeight="1">
      <c r="A15" s="1"/>
      <c r="B15" s="167"/>
      <c r="C15" s="167"/>
      <c r="D15" s="167"/>
      <c r="E15" s="167"/>
      <c r="F15" s="167"/>
      <c r="G15" s="167"/>
      <c r="H15" s="167"/>
      <c r="I15" s="167"/>
      <c r="J15" s="167"/>
      <c r="K15" s="168" t="s">
        <v>193</v>
      </c>
    </row>
    <row r="16" ht="14.25" customHeight="1">
      <c r="A16" s="1"/>
      <c r="B16" s="167"/>
      <c r="C16" s="167"/>
      <c r="D16" s="167"/>
      <c r="E16" s="167"/>
      <c r="F16" s="167"/>
      <c r="G16" s="167"/>
      <c r="H16" s="167"/>
      <c r="I16" s="167"/>
      <c r="J16" s="167"/>
      <c r="K16" s="168" t="s">
        <v>193</v>
      </c>
    </row>
    <row r="17" ht="14.25" customHeight="1">
      <c r="A17" s="1"/>
      <c r="B17" s="167"/>
      <c r="C17" s="167"/>
      <c r="D17" s="167"/>
      <c r="E17" s="167"/>
      <c r="F17" s="167"/>
      <c r="G17" s="167"/>
      <c r="H17" s="167"/>
      <c r="I17" s="167"/>
      <c r="J17" s="167"/>
      <c r="K17" s="168"/>
    </row>
    <row r="18" ht="14.25" customHeight="1">
      <c r="A18" s="1"/>
      <c r="B18" s="167"/>
      <c r="C18" s="167"/>
      <c r="D18" s="167"/>
      <c r="E18" s="167"/>
      <c r="F18" s="167"/>
      <c r="G18" s="167"/>
      <c r="H18" s="167"/>
      <c r="I18" s="167"/>
      <c r="J18" s="167"/>
      <c r="K18" s="168"/>
    </row>
    <row r="19" ht="14.25" customHeight="1">
      <c r="A19" s="1"/>
      <c r="B19" s="167"/>
      <c r="C19" s="167"/>
      <c r="D19" s="167"/>
      <c r="E19" s="167"/>
      <c r="F19" s="167"/>
      <c r="G19" s="167"/>
      <c r="H19" s="167"/>
      <c r="I19" s="167"/>
      <c r="J19" s="167"/>
      <c r="K19" s="168"/>
    </row>
    <row r="20" ht="14.25" customHeight="1">
      <c r="A20" s="1"/>
      <c r="B20" s="60"/>
      <c r="C20" s="60"/>
      <c r="D20" s="60"/>
      <c r="E20" s="60"/>
      <c r="F20" s="60"/>
      <c r="G20" s="60"/>
      <c r="H20" s="60"/>
      <c r="I20" s="60"/>
      <c r="J20" s="60"/>
      <c r="K20" s="169"/>
    </row>
    <row r="21" ht="14.25" customHeight="1">
      <c r="A21" s="1"/>
      <c r="B21" s="60"/>
      <c r="C21" s="60"/>
      <c r="D21" s="60"/>
      <c r="E21" s="60"/>
      <c r="F21" s="60"/>
      <c r="G21" s="60"/>
      <c r="H21" s="60"/>
      <c r="I21" s="60"/>
      <c r="J21" s="60"/>
      <c r="K21" s="169"/>
    </row>
    <row r="22" ht="14.25" customHeight="1">
      <c r="A22" s="1"/>
      <c r="B22" s="60"/>
      <c r="C22" s="60"/>
      <c r="D22" s="60"/>
      <c r="E22" s="60"/>
      <c r="F22" s="60"/>
      <c r="G22" s="60"/>
      <c r="H22" s="60"/>
      <c r="I22" s="60"/>
      <c r="J22" s="60"/>
      <c r="K22" s="169"/>
    </row>
    <row r="23" ht="14.25" customHeight="1">
      <c r="A23" s="1"/>
      <c r="B23" s="60"/>
      <c r="C23" s="60"/>
      <c r="D23" s="60"/>
      <c r="E23" s="60"/>
      <c r="F23" s="60"/>
      <c r="G23" s="60"/>
      <c r="H23" s="60"/>
      <c r="I23" s="60"/>
      <c r="J23" s="60"/>
      <c r="K23" s="169"/>
    </row>
    <row r="24" ht="14.25" customHeight="1">
      <c r="A24" s="1"/>
      <c r="B24" s="60"/>
      <c r="C24" s="60"/>
      <c r="D24" s="60"/>
      <c r="E24" s="60"/>
      <c r="F24" s="60"/>
      <c r="G24" s="60"/>
      <c r="H24" s="60"/>
      <c r="I24" s="60"/>
      <c r="J24" s="60"/>
      <c r="K24" s="169"/>
    </row>
    <row r="25" ht="14.25" customHeight="1">
      <c r="A25" s="1"/>
      <c r="B25" s="60"/>
      <c r="C25" s="60"/>
      <c r="D25" s="60"/>
      <c r="E25" s="60"/>
      <c r="F25" s="60"/>
      <c r="G25" s="60"/>
      <c r="H25" s="60"/>
      <c r="I25" s="60"/>
      <c r="J25" s="60"/>
      <c r="K25" s="169"/>
    </row>
    <row r="26" ht="14.25" customHeight="1">
      <c r="A26" s="1"/>
      <c r="B26" s="60"/>
      <c r="C26" s="60"/>
      <c r="D26" s="60"/>
      <c r="E26" s="60"/>
      <c r="F26" s="60"/>
      <c r="G26" s="60"/>
      <c r="H26" s="60"/>
      <c r="I26" s="60"/>
      <c r="J26" s="60"/>
      <c r="K26" s="169"/>
    </row>
    <row r="27" ht="14.25" customHeight="1">
      <c r="A27" s="1"/>
      <c r="B27" s="60"/>
      <c r="C27" s="60"/>
      <c r="D27" s="60"/>
      <c r="E27" s="60"/>
      <c r="F27" s="60"/>
      <c r="G27" s="60"/>
      <c r="H27" s="60"/>
      <c r="I27" s="60"/>
      <c r="J27" s="60"/>
      <c r="K27" s="169"/>
    </row>
    <row r="28" ht="14.25" customHeight="1">
      <c r="A28" s="1"/>
      <c r="B28" s="60"/>
      <c r="C28" s="60"/>
      <c r="D28" s="60"/>
      <c r="E28" s="60"/>
      <c r="F28" s="60"/>
      <c r="G28" s="60"/>
      <c r="H28" s="60"/>
      <c r="I28" s="60"/>
      <c r="J28" s="60"/>
      <c r="K28" s="169"/>
    </row>
    <row r="29" ht="14.25" customHeight="1">
      <c r="A29" s="1"/>
      <c r="B29" s="60"/>
      <c r="C29" s="60"/>
      <c r="D29" s="60"/>
      <c r="E29" s="60"/>
      <c r="F29" s="60"/>
      <c r="G29" s="60"/>
      <c r="H29" s="60"/>
      <c r="I29" s="60"/>
      <c r="J29" s="60"/>
      <c r="K29" s="169"/>
    </row>
    <row r="30" ht="14.25" customHeight="1">
      <c r="A30" s="1"/>
      <c r="B30" s="60"/>
      <c r="C30" s="60"/>
      <c r="D30" s="60"/>
      <c r="E30" s="60"/>
      <c r="F30" s="60"/>
      <c r="G30" s="60"/>
      <c r="H30" s="60"/>
      <c r="I30" s="60"/>
      <c r="J30" s="60"/>
      <c r="K30" s="169"/>
    </row>
    <row r="31" ht="14.25" customHeight="1">
      <c r="A31" s="1"/>
      <c r="B31" s="60"/>
      <c r="C31" s="60"/>
      <c r="D31" s="60"/>
      <c r="E31" s="60"/>
      <c r="F31" s="60"/>
      <c r="G31" s="60"/>
      <c r="H31" s="60"/>
      <c r="I31" s="60"/>
      <c r="J31" s="60"/>
      <c r="K31" s="169"/>
    </row>
    <row r="32" ht="14.25" customHeight="1">
      <c r="A32" s="1"/>
      <c r="B32" s="60"/>
      <c r="C32" s="60"/>
      <c r="D32" s="60"/>
      <c r="E32" s="60"/>
      <c r="F32" s="60"/>
      <c r="G32" s="60"/>
      <c r="H32" s="60"/>
      <c r="I32" s="60"/>
      <c r="J32" s="60"/>
      <c r="K32" s="169"/>
    </row>
    <row r="33" ht="14.25" customHeight="1">
      <c r="A33" s="1"/>
      <c r="B33" s="60"/>
      <c r="C33" s="60"/>
      <c r="D33" s="60"/>
      <c r="E33" s="60"/>
      <c r="F33" s="60"/>
      <c r="G33" s="60"/>
      <c r="H33" s="60"/>
      <c r="I33" s="60"/>
      <c r="J33" s="60"/>
      <c r="K33" s="169"/>
    </row>
    <row r="34" ht="14.25" customHeight="1">
      <c r="A34" s="1"/>
      <c r="B34" s="60"/>
      <c r="C34" s="60"/>
      <c r="D34" s="60"/>
      <c r="E34" s="60"/>
      <c r="F34" s="60"/>
      <c r="G34" s="60"/>
      <c r="H34" s="60"/>
      <c r="I34" s="60"/>
      <c r="J34" s="60"/>
      <c r="K34" s="169"/>
    </row>
    <row r="35" ht="14.25" customHeight="1">
      <c r="A35" s="1"/>
      <c r="B35" s="60"/>
      <c r="C35" s="60"/>
      <c r="D35" s="60"/>
      <c r="E35" s="60"/>
      <c r="F35" s="60"/>
      <c r="G35" s="60"/>
      <c r="H35" s="60"/>
      <c r="I35" s="60"/>
      <c r="J35" s="60"/>
      <c r="K35" s="169"/>
    </row>
    <row r="36" ht="14.25" customHeight="1">
      <c r="A36" s="1"/>
      <c r="B36" s="60"/>
      <c r="C36" s="60"/>
      <c r="D36" s="60"/>
      <c r="E36" s="60"/>
      <c r="F36" s="60"/>
      <c r="G36" s="60"/>
      <c r="H36" s="60"/>
      <c r="I36" s="60"/>
      <c r="J36" s="60"/>
      <c r="K36" s="169"/>
    </row>
    <row r="37" ht="14.25" customHeight="1">
      <c r="A37" s="1"/>
      <c r="B37" s="60"/>
      <c r="C37" s="60"/>
      <c r="D37" s="60"/>
      <c r="E37" s="60"/>
      <c r="F37" s="60"/>
      <c r="G37" s="60"/>
      <c r="H37" s="60"/>
      <c r="I37" s="60"/>
      <c r="J37" s="60"/>
      <c r="K37" s="169"/>
    </row>
    <row r="38" ht="14.25" customHeight="1">
      <c r="A38" s="1"/>
      <c r="B38" s="60"/>
      <c r="C38" s="60"/>
      <c r="D38" s="60"/>
      <c r="E38" s="60"/>
      <c r="F38" s="60"/>
      <c r="G38" s="60"/>
      <c r="H38" s="60"/>
      <c r="I38" s="60"/>
      <c r="J38" s="60"/>
      <c r="K38" s="169"/>
    </row>
    <row r="39" ht="14.25" customHeight="1">
      <c r="A39" s="1"/>
      <c r="B39" s="60"/>
      <c r="C39" s="60"/>
      <c r="D39" s="60"/>
      <c r="E39" s="60"/>
      <c r="F39" s="60"/>
      <c r="G39" s="60"/>
      <c r="H39" s="60"/>
      <c r="I39" s="60"/>
      <c r="J39" s="60"/>
      <c r="K39" s="169"/>
    </row>
    <row r="40" ht="14.25" customHeight="1">
      <c r="A40" s="1"/>
      <c r="B40" s="60"/>
      <c r="C40" s="60"/>
      <c r="D40" s="60"/>
      <c r="E40" s="60"/>
      <c r="F40" s="60"/>
      <c r="G40" s="60"/>
      <c r="H40" s="60"/>
      <c r="I40" s="60"/>
      <c r="J40" s="60"/>
      <c r="K40" s="169"/>
    </row>
    <row r="41" ht="14.25" customHeight="1">
      <c r="A41" s="1"/>
      <c r="B41" s="60"/>
      <c r="C41" s="60"/>
      <c r="D41" s="60"/>
      <c r="E41" s="60"/>
      <c r="F41" s="60"/>
      <c r="G41" s="60"/>
      <c r="H41" s="60"/>
      <c r="I41" s="60"/>
      <c r="J41" s="60"/>
      <c r="K41" s="169"/>
    </row>
    <row r="42" ht="14.25" customHeight="1">
      <c r="A42" s="1"/>
      <c r="B42" s="60"/>
      <c r="C42" s="60"/>
      <c r="D42" s="60"/>
      <c r="E42" s="60"/>
      <c r="F42" s="60"/>
      <c r="G42" s="60"/>
      <c r="H42" s="60"/>
      <c r="I42" s="60"/>
      <c r="J42" s="60"/>
      <c r="K42" s="169"/>
    </row>
    <row r="43" ht="14.25" customHeight="1">
      <c r="A43" s="1"/>
      <c r="B43" s="60"/>
      <c r="C43" s="60"/>
      <c r="D43" s="60"/>
      <c r="E43" s="60"/>
      <c r="F43" s="60"/>
      <c r="G43" s="60"/>
      <c r="H43" s="60"/>
      <c r="I43" s="60"/>
      <c r="J43" s="60"/>
      <c r="K43" s="169"/>
    </row>
    <row r="44" ht="14.25" customHeight="1">
      <c r="A44" s="1"/>
      <c r="B44" s="60"/>
      <c r="C44" s="60"/>
      <c r="D44" s="60"/>
      <c r="E44" s="60"/>
      <c r="F44" s="60"/>
      <c r="G44" s="60"/>
      <c r="H44" s="60"/>
      <c r="I44" s="60"/>
      <c r="J44" s="60"/>
      <c r="K44" s="169"/>
    </row>
    <row r="45" ht="14.25" customHeight="1">
      <c r="A45" s="1"/>
      <c r="B45" s="60"/>
      <c r="C45" s="60"/>
      <c r="D45" s="60"/>
      <c r="E45" s="60"/>
      <c r="F45" s="60"/>
      <c r="G45" s="60"/>
      <c r="H45" s="60"/>
      <c r="I45" s="60"/>
      <c r="J45" s="60"/>
      <c r="K45" s="169"/>
    </row>
    <row r="46" ht="14.25" customHeight="1">
      <c r="A46" s="1"/>
      <c r="B46" s="60"/>
      <c r="C46" s="60"/>
      <c r="D46" s="60"/>
      <c r="E46" s="60"/>
      <c r="F46" s="60"/>
      <c r="G46" s="60"/>
      <c r="H46" s="60"/>
      <c r="I46" s="60"/>
      <c r="J46" s="60"/>
      <c r="K46" s="169"/>
    </row>
    <row r="47" ht="14.25" customHeight="1">
      <c r="A47" s="1"/>
      <c r="B47" s="60"/>
      <c r="C47" s="60"/>
      <c r="D47" s="60"/>
      <c r="E47" s="60"/>
      <c r="F47" s="60"/>
      <c r="G47" s="60"/>
      <c r="H47" s="60"/>
      <c r="I47" s="60"/>
      <c r="J47" s="60"/>
      <c r="K47" s="169"/>
    </row>
    <row r="48" ht="14.25" customHeight="1">
      <c r="A48" s="1"/>
      <c r="B48" s="60"/>
      <c r="C48" s="60"/>
      <c r="D48" s="60"/>
      <c r="E48" s="60"/>
      <c r="F48" s="60"/>
      <c r="G48" s="60"/>
      <c r="H48" s="60"/>
      <c r="I48" s="60"/>
      <c r="J48" s="60"/>
      <c r="K48" s="169"/>
    </row>
    <row r="49" ht="14.25" customHeight="1">
      <c r="A49" s="1"/>
      <c r="B49" s="60"/>
      <c r="C49" s="60"/>
      <c r="D49" s="60"/>
      <c r="E49" s="60"/>
      <c r="F49" s="60"/>
      <c r="G49" s="60"/>
      <c r="H49" s="60"/>
      <c r="I49" s="60"/>
      <c r="J49" s="60"/>
      <c r="K49" s="169"/>
    </row>
    <row r="50" ht="14.25" customHeight="1">
      <c r="A50" s="1"/>
      <c r="B50" s="60"/>
      <c r="C50" s="60"/>
      <c r="D50" s="60"/>
      <c r="E50" s="60"/>
      <c r="F50" s="60"/>
      <c r="G50" s="60"/>
      <c r="H50" s="60"/>
      <c r="I50" s="60"/>
      <c r="J50" s="60"/>
      <c r="K50" s="169"/>
    </row>
    <row r="51" ht="14.25" customHeight="1">
      <c r="A51" s="1"/>
      <c r="B51" s="60"/>
      <c r="C51" s="60"/>
      <c r="D51" s="60"/>
      <c r="E51" s="60"/>
      <c r="F51" s="60"/>
      <c r="G51" s="60"/>
      <c r="H51" s="60"/>
      <c r="I51" s="60"/>
      <c r="J51" s="60"/>
      <c r="K51" s="169"/>
    </row>
    <row r="52" ht="14.25" customHeight="1">
      <c r="A52" s="1"/>
      <c r="B52" s="60"/>
      <c r="C52" s="60"/>
      <c r="D52" s="60"/>
      <c r="E52" s="60"/>
      <c r="F52" s="60"/>
      <c r="G52" s="60"/>
      <c r="H52" s="60"/>
      <c r="I52" s="60"/>
      <c r="J52" s="60"/>
      <c r="K52" s="169"/>
    </row>
    <row r="53" ht="14.25" customHeight="1">
      <c r="A53" s="1"/>
      <c r="B53" s="60"/>
      <c r="C53" s="60"/>
      <c r="D53" s="60"/>
      <c r="E53" s="60"/>
      <c r="F53" s="60"/>
      <c r="G53" s="60"/>
      <c r="H53" s="60"/>
      <c r="I53" s="60"/>
      <c r="J53" s="60"/>
      <c r="K53" s="169"/>
    </row>
    <row r="54" ht="14.25" customHeight="1">
      <c r="A54" s="1"/>
      <c r="B54" s="60"/>
      <c r="C54" s="60"/>
      <c r="D54" s="60"/>
      <c r="E54" s="60"/>
      <c r="F54" s="60"/>
      <c r="G54" s="60"/>
      <c r="H54" s="60"/>
      <c r="I54" s="60"/>
      <c r="J54" s="60"/>
      <c r="K54" s="169"/>
    </row>
    <row r="55" ht="14.25" customHeight="1">
      <c r="A55" s="1"/>
      <c r="B55" s="60"/>
      <c r="C55" s="60"/>
      <c r="D55" s="60"/>
      <c r="E55" s="60"/>
      <c r="F55" s="60"/>
      <c r="G55" s="60"/>
      <c r="H55" s="60"/>
      <c r="I55" s="60"/>
      <c r="J55" s="60"/>
      <c r="K55" s="169"/>
    </row>
    <row r="56" ht="14.25" customHeight="1">
      <c r="A56" s="1"/>
      <c r="B56" s="60"/>
      <c r="C56" s="60"/>
      <c r="D56" s="60"/>
      <c r="E56" s="60"/>
      <c r="F56" s="60"/>
      <c r="G56" s="60"/>
      <c r="H56" s="60"/>
      <c r="I56" s="60"/>
      <c r="J56" s="60"/>
      <c r="K56" s="169"/>
    </row>
    <row r="57" ht="14.25" customHeight="1">
      <c r="A57" s="1"/>
      <c r="B57" s="60"/>
      <c r="C57" s="60"/>
      <c r="D57" s="60"/>
      <c r="E57" s="60"/>
      <c r="F57" s="60"/>
      <c r="G57" s="60"/>
      <c r="H57" s="60"/>
      <c r="I57" s="60"/>
      <c r="J57" s="60"/>
      <c r="K57" s="169"/>
    </row>
    <row r="58" ht="14.25" customHeight="1">
      <c r="A58" s="1"/>
      <c r="B58" s="60"/>
      <c r="C58" s="60"/>
      <c r="D58" s="60"/>
      <c r="E58" s="60"/>
      <c r="F58" s="60"/>
      <c r="G58" s="60"/>
      <c r="H58" s="60"/>
      <c r="I58" s="60"/>
      <c r="J58" s="60"/>
      <c r="K58" s="169"/>
    </row>
    <row r="59" ht="14.25" customHeight="1">
      <c r="A59" s="1"/>
      <c r="B59" s="60"/>
      <c r="C59" s="60"/>
      <c r="D59" s="60"/>
      <c r="E59" s="60"/>
      <c r="F59" s="60"/>
      <c r="G59" s="60"/>
      <c r="H59" s="60"/>
      <c r="I59" s="60"/>
      <c r="J59" s="60"/>
      <c r="K59" s="169"/>
    </row>
    <row r="60" ht="14.25" customHeight="1">
      <c r="A60" s="1"/>
      <c r="B60" s="60"/>
      <c r="C60" s="60"/>
      <c r="D60" s="60"/>
      <c r="E60" s="60"/>
      <c r="F60" s="60"/>
      <c r="G60" s="60"/>
      <c r="H60" s="60"/>
      <c r="I60" s="60"/>
      <c r="J60" s="60"/>
      <c r="K60" s="169"/>
    </row>
    <row r="61" ht="14.25" customHeight="1">
      <c r="A61" s="1"/>
      <c r="B61" s="60"/>
      <c r="C61" s="60"/>
      <c r="D61" s="60"/>
      <c r="E61" s="60"/>
      <c r="F61" s="60"/>
      <c r="G61" s="60"/>
      <c r="H61" s="60"/>
      <c r="I61" s="60"/>
      <c r="J61" s="60"/>
      <c r="K61" s="169"/>
    </row>
    <row r="62" ht="14.25" customHeight="1">
      <c r="A62" s="1"/>
      <c r="B62" s="60"/>
      <c r="C62" s="60"/>
      <c r="D62" s="60"/>
      <c r="E62" s="60"/>
      <c r="F62" s="60"/>
      <c r="G62" s="60"/>
      <c r="H62" s="60"/>
      <c r="I62" s="60"/>
      <c r="J62" s="60"/>
      <c r="K62" s="169"/>
    </row>
    <row r="63" ht="14.25" customHeight="1">
      <c r="A63" s="1"/>
      <c r="B63" s="60"/>
      <c r="C63" s="60"/>
      <c r="D63" s="60"/>
      <c r="E63" s="60"/>
      <c r="F63" s="60"/>
      <c r="G63" s="60"/>
      <c r="H63" s="60"/>
      <c r="I63" s="60"/>
      <c r="J63" s="60"/>
      <c r="K63" s="169"/>
    </row>
    <row r="64" ht="14.25" customHeight="1">
      <c r="A64" s="1"/>
      <c r="B64" s="60"/>
      <c r="C64" s="60"/>
      <c r="D64" s="60"/>
      <c r="E64" s="60"/>
      <c r="F64" s="60"/>
      <c r="G64" s="60"/>
      <c r="H64" s="60"/>
      <c r="I64" s="60"/>
      <c r="J64" s="60"/>
      <c r="K64" s="169"/>
    </row>
    <row r="65" ht="14.25" customHeight="1">
      <c r="A65" s="1"/>
      <c r="B65" s="60"/>
      <c r="C65" s="60"/>
      <c r="D65" s="60"/>
      <c r="E65" s="60"/>
      <c r="F65" s="60"/>
      <c r="G65" s="60"/>
      <c r="H65" s="60"/>
      <c r="I65" s="60"/>
      <c r="J65" s="60"/>
      <c r="K65" s="169"/>
    </row>
    <row r="66" ht="14.25" customHeight="1">
      <c r="A66" s="1"/>
      <c r="B66" s="60"/>
      <c r="C66" s="60"/>
      <c r="D66" s="60"/>
      <c r="E66" s="60"/>
      <c r="F66" s="60"/>
      <c r="G66" s="60"/>
      <c r="H66" s="60"/>
      <c r="I66" s="60"/>
      <c r="J66" s="60"/>
      <c r="K66" s="169"/>
    </row>
    <row r="67" ht="14.25" customHeight="1">
      <c r="A67" s="1"/>
      <c r="B67" s="60"/>
      <c r="C67" s="60"/>
      <c r="D67" s="60"/>
      <c r="E67" s="60"/>
      <c r="F67" s="60"/>
      <c r="G67" s="60"/>
      <c r="H67" s="60"/>
      <c r="I67" s="60"/>
      <c r="J67" s="60"/>
      <c r="K67" s="169"/>
    </row>
    <row r="68" ht="14.25" customHeight="1">
      <c r="A68" s="1"/>
      <c r="B68" s="60"/>
      <c r="C68" s="60"/>
      <c r="D68" s="60"/>
      <c r="E68" s="60"/>
      <c r="F68" s="60"/>
      <c r="G68" s="60"/>
      <c r="H68" s="60"/>
      <c r="I68" s="60"/>
      <c r="J68" s="60"/>
      <c r="K68" s="169"/>
    </row>
    <row r="69" ht="14.25" customHeight="1">
      <c r="A69" s="1"/>
      <c r="B69" s="60"/>
      <c r="C69" s="60"/>
      <c r="D69" s="60"/>
      <c r="E69" s="60"/>
      <c r="F69" s="60"/>
      <c r="G69" s="60"/>
      <c r="H69" s="60"/>
      <c r="I69" s="60"/>
      <c r="J69" s="60"/>
      <c r="K69" s="169"/>
    </row>
    <row r="70" ht="14.25" customHeight="1">
      <c r="A70" s="1"/>
      <c r="B70" s="60"/>
      <c r="C70" s="60"/>
      <c r="D70" s="60"/>
      <c r="E70" s="60"/>
      <c r="F70" s="60"/>
      <c r="G70" s="60"/>
      <c r="H70" s="60"/>
      <c r="I70" s="60"/>
      <c r="J70" s="60"/>
      <c r="K70" s="169"/>
    </row>
    <row r="71" ht="14.25" customHeight="1">
      <c r="A71" s="1"/>
      <c r="B71" s="60"/>
      <c r="C71" s="60"/>
      <c r="D71" s="60"/>
      <c r="E71" s="60"/>
      <c r="F71" s="60"/>
      <c r="G71" s="60"/>
      <c r="H71" s="60"/>
      <c r="I71" s="60"/>
      <c r="J71" s="60"/>
      <c r="K71" s="169"/>
    </row>
    <row r="72" ht="14.25" customHeight="1">
      <c r="A72" s="1"/>
      <c r="B72" s="37"/>
      <c r="C72" s="37"/>
      <c r="D72" s="37"/>
      <c r="E72" s="37"/>
      <c r="F72" s="37"/>
      <c r="G72" s="37"/>
      <c r="H72" s="37"/>
      <c r="I72" s="37"/>
      <c r="J72" s="37"/>
      <c r="K72" s="170"/>
    </row>
    <row r="73" ht="14.25" customHeight="1">
      <c r="A73" s="1"/>
      <c r="B73" s="37"/>
      <c r="C73" s="37"/>
      <c r="D73" s="37"/>
      <c r="E73" s="37"/>
      <c r="F73" s="37"/>
      <c r="G73" s="37"/>
      <c r="H73" s="37"/>
      <c r="I73" s="37"/>
      <c r="J73" s="37"/>
      <c r="K73" s="170"/>
    </row>
    <row r="74" ht="14.25" customHeight="1">
      <c r="A74" s="1"/>
      <c r="B74" s="37"/>
      <c r="C74" s="37"/>
      <c r="D74" s="37"/>
      <c r="E74" s="37"/>
      <c r="F74" s="37"/>
      <c r="G74" s="37"/>
      <c r="H74" s="37"/>
      <c r="I74" s="37"/>
      <c r="J74" s="37"/>
      <c r="K74" s="170"/>
    </row>
    <row r="75" ht="14.25" customHeight="1">
      <c r="A75" s="1"/>
      <c r="B75" s="37"/>
      <c r="C75" s="37"/>
      <c r="D75" s="37"/>
      <c r="E75" s="37"/>
      <c r="F75" s="37"/>
      <c r="G75" s="37"/>
      <c r="H75" s="37"/>
      <c r="I75" s="37"/>
      <c r="J75" s="37"/>
      <c r="K75" s="170"/>
    </row>
    <row r="76" ht="14.25" customHeight="1">
      <c r="A76" s="1"/>
      <c r="B76" s="37"/>
      <c r="C76" s="37"/>
      <c r="D76" s="37"/>
      <c r="E76" s="37"/>
      <c r="F76" s="37"/>
      <c r="G76" s="37"/>
      <c r="H76" s="37"/>
      <c r="I76" s="37"/>
      <c r="J76" s="37"/>
      <c r="K76" s="170"/>
    </row>
    <row r="77" ht="14.25" customHeight="1">
      <c r="A77" s="1"/>
      <c r="B77" s="37"/>
      <c r="C77" s="37"/>
      <c r="D77" s="37"/>
      <c r="E77" s="37"/>
      <c r="F77" s="37"/>
      <c r="G77" s="37"/>
      <c r="H77" s="37"/>
      <c r="I77" s="37"/>
      <c r="J77" s="37"/>
      <c r="K77" s="170"/>
    </row>
    <row r="78" ht="14.25" customHeight="1">
      <c r="A78" s="1"/>
      <c r="B78" s="37"/>
      <c r="C78" s="37"/>
      <c r="D78" s="37"/>
      <c r="E78" s="37"/>
      <c r="F78" s="37"/>
      <c r="G78" s="37"/>
      <c r="H78" s="37"/>
      <c r="I78" s="37"/>
      <c r="J78" s="37"/>
      <c r="K78" s="170"/>
    </row>
    <row r="79" ht="14.25" customHeight="1">
      <c r="A79" s="1"/>
      <c r="B79" s="1"/>
      <c r="C79" s="1"/>
      <c r="D79" s="1"/>
      <c r="E79" s="1"/>
      <c r="F79" s="1"/>
      <c r="G79" s="1"/>
      <c r="H79" s="1"/>
      <c r="I79" s="1"/>
      <c r="J79" s="1"/>
      <c r="K79" s="171"/>
    </row>
  </sheetData>
  <pageMargins left="0.7" right="0.7" top="0.75" bottom="0.75" header="0.5118055" footer="0.5118055"/>
  <pageSetup paperSize="9" orientation="portrait" horizontalDpi="300" verticalDpi="300"/>
</worksheet>
</file>

<file path=docProps/app.xml><?xml version="1.0" encoding="utf-8"?>
<Properties xmlns="http://schemas.openxmlformats.org/officeDocument/2006/extended-properties">
  <Application>DevExpress Office File API/25.2.6.0</Application>
  <AppVersion>25.2</AppVersion>
</Properties>
</file>

<file path=docProps/core.xml><?xml version="1.0" encoding="utf-8"?>
<cp:coreProperties xmlns:dc="http://purl.org/dc/elements/1.1/" xmlns:dcterms="http://purl.org/dc/terms/" xmlns:xsi="http://www.w3.org/2001/XMLSchema-instance" xmlns:cp="http://schemas.openxmlformats.org/package/2006/metadata/core-properties">
  <dc:creator>PPMI</dc:creator>
  <cp:lastModifiedBy>Pavol Skokan</cp:lastModifiedBy>
  <cp:revision>0</cp:revision>
  <dcterms:created xsi:type="dcterms:W3CDTF">2025-04-16T07:53:02Z</dcterms:created>
  <dcterms:modified xsi:type="dcterms:W3CDTF">2026-05-01T06:47:08Z</dcterms:modified>
</cp:coreProperties>
</file>